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Ribbitr_data/data/"/>
    </mc:Choice>
  </mc:AlternateContent>
  <xr:revisionPtr revIDLastSave="0" documentId="14_{336469BB-ADBD-45A3-A532-838F7236DB1E}" xr6:coauthVersionLast="47" xr6:coauthVersionMax="47" xr10:uidLastSave="{00000000-0000-0000-0000-000000000000}"/>
  <bookViews>
    <workbookView xWindow="930" yWindow="606" windowWidth="19986" windowHeight="12036" xr2:uid="{00000000-000D-0000-FFFF-FFFF00000000}"/>
  </bookViews>
  <sheets>
    <sheet name="cell_counts" sheetId="1" r:id="rId1"/>
    <sheet name="CFU" sheetId="2" r:id="rId2"/>
    <sheet name="TbCl" sheetId="3" r:id="rId3"/>
    <sheet name="qPC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M3" i="1"/>
  <c r="N3" i="1"/>
  <c r="O3" i="1" s="1"/>
  <c r="P3" i="1" s="1"/>
  <c r="M4" i="1"/>
  <c r="N4" i="1"/>
  <c r="M5" i="1"/>
  <c r="N5" i="1"/>
  <c r="M6" i="1"/>
  <c r="N6" i="1"/>
  <c r="M7" i="1"/>
  <c r="O7" i="1" s="1"/>
  <c r="P7" i="1" s="1"/>
  <c r="N7" i="1"/>
  <c r="M8" i="1"/>
  <c r="N8" i="1"/>
  <c r="M9" i="1"/>
  <c r="N9" i="1"/>
  <c r="O9" i="1" s="1"/>
  <c r="P9" i="1" s="1"/>
  <c r="M10" i="1"/>
  <c r="N10" i="1"/>
  <c r="M11" i="1"/>
  <c r="N11" i="1"/>
  <c r="M12" i="1"/>
  <c r="N12" i="1"/>
  <c r="M13" i="1"/>
  <c r="O13" i="1" s="1"/>
  <c r="P13" i="1" s="1"/>
  <c r="N13" i="1"/>
  <c r="M14" i="1"/>
  <c r="N14" i="1"/>
  <c r="M15" i="1"/>
  <c r="N15" i="1"/>
  <c r="M16" i="1"/>
  <c r="N16" i="1"/>
  <c r="M17" i="1"/>
  <c r="N17" i="1"/>
  <c r="M18" i="1"/>
  <c r="N18" i="1"/>
  <c r="O18" i="1" s="1"/>
  <c r="P18" i="1" s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O26" i="1" s="1"/>
  <c r="P26" i="1" s="1"/>
  <c r="N26" i="1"/>
  <c r="M27" i="1"/>
  <c r="N27" i="1"/>
  <c r="M28" i="1"/>
  <c r="N28" i="1"/>
  <c r="O28" i="1" s="1"/>
  <c r="P28" i="1" s="1"/>
  <c r="M29" i="1"/>
  <c r="N29" i="1"/>
  <c r="M30" i="1"/>
  <c r="N30" i="1"/>
  <c r="M31" i="1"/>
  <c r="N31" i="1"/>
  <c r="O31" i="1" s="1"/>
  <c r="P31" i="1" s="1"/>
  <c r="M32" i="1"/>
  <c r="N32" i="1"/>
  <c r="M33" i="1"/>
  <c r="N33" i="1"/>
  <c r="O33" i="1" s="1"/>
  <c r="P33" i="1" s="1"/>
  <c r="M34" i="1"/>
  <c r="N34" i="1"/>
  <c r="O34" i="1" s="1"/>
  <c r="P34" i="1" s="1"/>
  <c r="M35" i="1"/>
  <c r="N35" i="1"/>
  <c r="M36" i="1"/>
  <c r="N36" i="1"/>
  <c r="O36" i="1" s="1"/>
  <c r="P36" i="1" s="1"/>
  <c r="M37" i="1"/>
  <c r="N37" i="1"/>
  <c r="O37" i="1" s="1"/>
  <c r="P37" i="1" s="1"/>
  <c r="M38" i="1"/>
  <c r="N38" i="1"/>
  <c r="M39" i="1"/>
  <c r="N39" i="1"/>
  <c r="M40" i="1"/>
  <c r="N40" i="1"/>
  <c r="O40" i="1" s="1"/>
  <c r="P40" i="1" s="1"/>
  <c r="M41" i="1"/>
  <c r="N41" i="1"/>
  <c r="M42" i="1"/>
  <c r="N42" i="1"/>
  <c r="O42" i="1" s="1"/>
  <c r="P42" i="1" s="1"/>
  <c r="M43" i="1"/>
  <c r="N43" i="1"/>
  <c r="O43" i="1" s="1"/>
  <c r="P43" i="1" s="1"/>
  <c r="M44" i="1"/>
  <c r="N44" i="1"/>
  <c r="M45" i="1"/>
  <c r="N45" i="1"/>
  <c r="N2" i="1"/>
  <c r="M2" i="1"/>
  <c r="O10" i="1" l="1"/>
  <c r="P10" i="1" s="1"/>
  <c r="O35" i="1"/>
  <c r="P35" i="1" s="1"/>
  <c r="O2" i="1"/>
  <c r="P2" i="1" s="1"/>
  <c r="O19" i="1"/>
  <c r="P19" i="1" s="1"/>
  <c r="O39" i="1"/>
  <c r="P39" i="1" s="1"/>
  <c r="O22" i="1"/>
  <c r="P22" i="1" s="1"/>
  <c r="O5" i="1"/>
  <c r="P5" i="1" s="1"/>
  <c r="O16" i="1"/>
  <c r="P16" i="1" s="1"/>
  <c r="O32" i="1"/>
  <c r="P32" i="1" s="1"/>
  <c r="O20" i="1"/>
  <c r="P20" i="1" s="1"/>
  <c r="O25" i="1"/>
  <c r="P25" i="1" s="1"/>
  <c r="O24" i="1"/>
  <c r="P24" i="1" s="1"/>
  <c r="O6" i="1"/>
  <c r="P6" i="1" s="1"/>
  <c r="O45" i="1"/>
  <c r="P45" i="1" s="1"/>
  <c r="O29" i="1"/>
  <c r="P29" i="1" s="1"/>
  <c r="O41" i="1"/>
  <c r="P41" i="1" s="1"/>
  <c r="O15" i="1"/>
  <c r="P15" i="1" s="1"/>
  <c r="O30" i="1"/>
  <c r="P30" i="1" s="1"/>
  <c r="O4" i="1"/>
  <c r="P4" i="1" s="1"/>
  <c r="O44" i="1"/>
  <c r="P44" i="1" s="1"/>
  <c r="O8" i="1"/>
  <c r="P8" i="1" s="1"/>
  <c r="O23" i="1"/>
  <c r="P23" i="1" s="1"/>
  <c r="O38" i="1"/>
  <c r="P38" i="1" s="1"/>
  <c r="O12" i="1"/>
  <c r="P12" i="1" s="1"/>
  <c r="O14" i="1"/>
  <c r="P14" i="1" s="1"/>
  <c r="O27" i="1"/>
  <c r="P27" i="1" s="1"/>
  <c r="O17" i="1"/>
  <c r="P17" i="1" s="1"/>
  <c r="O21" i="1"/>
  <c r="P21" i="1" s="1"/>
  <c r="O11" i="1"/>
  <c r="P11" i="1" s="1"/>
  <c r="J2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<sst xmlns="http://schemas.openxmlformats.org/spreadsheetml/2006/main" count="831" uniqueCount="85">
  <si>
    <t>RIBBITR_ID</t>
  </si>
  <si>
    <t>Species</t>
  </si>
  <si>
    <t>Date</t>
  </si>
  <si>
    <t>Site</t>
  </si>
  <si>
    <t>SubSite</t>
  </si>
  <si>
    <t>Total bacteria_blue</t>
  </si>
  <si>
    <t>Total_bacteria_red</t>
  </si>
  <si>
    <t>No_fields_obs</t>
  </si>
  <si>
    <t>Dilution factor</t>
  </si>
  <si>
    <t>Area_mm2</t>
  </si>
  <si>
    <t>Total_cells_ml</t>
  </si>
  <si>
    <t>Active_cells_ml</t>
  </si>
  <si>
    <t>Per_active</t>
  </si>
  <si>
    <t>Per_dormant</t>
  </si>
  <si>
    <t>221120_005</t>
  </si>
  <si>
    <t>Colostethus panamansis</t>
  </si>
  <si>
    <t>El Cope</t>
  </si>
  <si>
    <t>Guabal</t>
  </si>
  <si>
    <t>221127_J013</t>
  </si>
  <si>
    <t>Lithobates warzsewitschii</t>
  </si>
  <si>
    <t>Santa Fe</t>
  </si>
  <si>
    <t>Altos de Piedra</t>
  </si>
  <si>
    <t>221127_J014</t>
  </si>
  <si>
    <t>221127_J015</t>
  </si>
  <si>
    <t>221127_J016</t>
  </si>
  <si>
    <t>221127_J017</t>
  </si>
  <si>
    <t>221127_J018</t>
  </si>
  <si>
    <t>221127_J019</t>
  </si>
  <si>
    <t>221129_002</t>
  </si>
  <si>
    <t>221129_003</t>
  </si>
  <si>
    <t>221129_004</t>
  </si>
  <si>
    <t>221129_005</t>
  </si>
  <si>
    <t>221208_004</t>
  </si>
  <si>
    <t>Campana</t>
  </si>
  <si>
    <t>Rabbit</t>
  </si>
  <si>
    <t>221208_005</t>
  </si>
  <si>
    <t>221208_006</t>
  </si>
  <si>
    <t>221208_007</t>
  </si>
  <si>
    <t>221208_008</t>
  </si>
  <si>
    <t>221208_009</t>
  </si>
  <si>
    <t>221208_010</t>
  </si>
  <si>
    <t>221208_011</t>
  </si>
  <si>
    <t>221208_012</t>
  </si>
  <si>
    <t>221208_013</t>
  </si>
  <si>
    <t>221208_014</t>
  </si>
  <si>
    <t>221208_015</t>
  </si>
  <si>
    <t>221208_016</t>
  </si>
  <si>
    <t>221208_017</t>
  </si>
  <si>
    <t>221208_018</t>
  </si>
  <si>
    <t>221210_C003</t>
  </si>
  <si>
    <t>221210_C004</t>
  </si>
  <si>
    <t>221210_C006</t>
  </si>
  <si>
    <t>221212_004</t>
  </si>
  <si>
    <t>El Valle</t>
  </si>
  <si>
    <t>Campestre</t>
  </si>
  <si>
    <t>221212_014</t>
  </si>
  <si>
    <t>221212_015</t>
  </si>
  <si>
    <t>221212_016</t>
  </si>
  <si>
    <t>221212_017</t>
  </si>
  <si>
    <t>221212_018</t>
  </si>
  <si>
    <t>221212_019</t>
  </si>
  <si>
    <t>221212_020</t>
  </si>
  <si>
    <t>221212_021</t>
  </si>
  <si>
    <t>221212_022</t>
  </si>
  <si>
    <t>221212_023</t>
  </si>
  <si>
    <t>221212_024</t>
  </si>
  <si>
    <t>221212_025</t>
  </si>
  <si>
    <t>221212_026</t>
  </si>
  <si>
    <t>No_col</t>
  </si>
  <si>
    <t>CFU_ml</t>
  </si>
  <si>
    <t>No_past</t>
  </si>
  <si>
    <t>CFU_past</t>
  </si>
  <si>
    <t>Per_spore</t>
  </si>
  <si>
    <t>Viable_fluor</t>
  </si>
  <si>
    <t>Total_fluor</t>
  </si>
  <si>
    <t>S16_copies</t>
  </si>
  <si>
    <t>Sublocation</t>
  </si>
  <si>
    <t>Sublocation_2</t>
  </si>
  <si>
    <t>Location</t>
  </si>
  <si>
    <t>Panama</t>
  </si>
  <si>
    <t>Month_sampled</t>
  </si>
  <si>
    <t>November</t>
  </si>
  <si>
    <t>December</t>
  </si>
  <si>
    <t>Year_sampled</t>
  </si>
  <si>
    <t>RIBBiTR_ID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</si>
</sst>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DejaVu Sans"/>
      <charset val="1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C1F30"/>
      </right>
      <top/>
      <bottom style="thin">
        <color rgb="FF0C1F3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2" borderId="0" xfId="0" applyFont="1" applyFill="1"/>
    <xf numFmtId="17" fontId="1" fillId="2" borderId="0" xfId="0" applyNumberFormat="1" applyFont="1" applyFill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2" fillId="0" borderId="2" xfId="0" applyFont="1" applyBorder="1"/>
    <xf numFmtId="11" fontId="0" fillId="0" borderId="0" xfId="0" applyNumberFormat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2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0" borderId="0" xfId="0" applyNumberFormat="1" applyFont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I1" sqref="I1"/>
    </sheetView>
  </sheetViews>
  <sheetFormatPr defaultRowHeight="14.4"/>
  <cols>
    <col min="1" max="1" width="12.1015625" customWidth="1"/>
    <col min="2" max="2" width="7.9453125" customWidth="1"/>
    <col min="3" max="3" width="10.62890625" customWidth="1"/>
    <col min="4" max="4" width="10.83984375" customWidth="1"/>
    <col min="5" max="5" width="8.83984375" style="18"/>
    <col min="7" max="7" width="18.83984375" customWidth="1"/>
  </cols>
  <sheetData>
    <row r="1" spans="1:16" ht="15.6">
      <c r="A1" s="1" t="s">
        <v>84</v>
      </c>
      <c r="B1" s="1" t="s">
        <v>78</v>
      </c>
      <c r="C1" s="1" t="s">
        <v>1</v>
      </c>
      <c r="D1" s="1" t="s">
        <v>80</v>
      </c>
      <c r="E1" s="16" t="s">
        <v>83</v>
      </c>
      <c r="F1" s="1" t="s">
        <v>76</v>
      </c>
      <c r="G1" s="1" t="s">
        <v>77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1:16" ht="15.6">
      <c r="A2" s="3" t="s">
        <v>14</v>
      </c>
      <c r="B2" s="15" t="s">
        <v>79</v>
      </c>
      <c r="C2" s="3" t="s">
        <v>15</v>
      </c>
      <c r="D2" s="3" t="s">
        <v>81</v>
      </c>
      <c r="E2" s="17">
        <v>2022</v>
      </c>
      <c r="F2" s="3" t="s">
        <v>16</v>
      </c>
      <c r="G2" s="3" t="s">
        <v>17</v>
      </c>
      <c r="H2" s="7">
        <v>299</v>
      </c>
      <c r="I2" s="7">
        <v>261</v>
      </c>
      <c r="J2" s="6">
        <v>10</v>
      </c>
      <c r="K2" s="6">
        <v>100</v>
      </c>
      <c r="L2" s="6">
        <v>4</v>
      </c>
      <c r="M2">
        <f>L2*K2*J2*H2</f>
        <v>1196000</v>
      </c>
      <c r="N2">
        <f>L2*K2*J2*I2</f>
        <v>1044000</v>
      </c>
      <c r="O2">
        <f>100*N2/M2</f>
        <v>87.290969899665555</v>
      </c>
      <c r="P2">
        <f>100-O2</f>
        <v>12.709030100334445</v>
      </c>
    </row>
    <row r="3" spans="1:16" ht="15.6">
      <c r="A3" s="1" t="s">
        <v>18</v>
      </c>
      <c r="B3" s="14" t="s">
        <v>79</v>
      </c>
      <c r="C3" s="1" t="s">
        <v>19</v>
      </c>
      <c r="D3" s="3" t="s">
        <v>81</v>
      </c>
      <c r="E3" s="16">
        <v>2022</v>
      </c>
      <c r="F3" s="1" t="s">
        <v>20</v>
      </c>
      <c r="G3" s="1" t="s">
        <v>21</v>
      </c>
      <c r="H3" s="7">
        <v>307</v>
      </c>
      <c r="I3" s="8">
        <v>251</v>
      </c>
      <c r="J3" s="6">
        <v>10</v>
      </c>
      <c r="K3" s="6">
        <v>100</v>
      </c>
      <c r="L3" s="6">
        <v>4</v>
      </c>
      <c r="M3">
        <f t="shared" ref="M3:M45" si="0">L3*K3*J3*H3</f>
        <v>1228000</v>
      </c>
      <c r="N3">
        <f t="shared" ref="N3:N45" si="1">L3*K3*J3*I3</f>
        <v>1004000</v>
      </c>
      <c r="O3">
        <f t="shared" ref="O3:O45" si="2">100*N3/M3</f>
        <v>81.758957654723133</v>
      </c>
      <c r="P3">
        <f t="shared" ref="P3:P45" si="3">100-O3</f>
        <v>18.241042345276867</v>
      </c>
    </row>
    <row r="4" spans="1:16" ht="15.6">
      <c r="A4" s="1" t="s">
        <v>22</v>
      </c>
      <c r="B4" s="14" t="s">
        <v>79</v>
      </c>
      <c r="C4" s="1" t="s">
        <v>19</v>
      </c>
      <c r="D4" s="3" t="s">
        <v>81</v>
      </c>
      <c r="E4" s="16">
        <v>2022</v>
      </c>
      <c r="F4" s="1" t="s">
        <v>20</v>
      </c>
      <c r="G4" s="1" t="s">
        <v>21</v>
      </c>
      <c r="H4" s="7">
        <v>304</v>
      </c>
      <c r="I4" s="8">
        <v>271</v>
      </c>
      <c r="J4" s="6">
        <v>10</v>
      </c>
      <c r="K4" s="6">
        <v>100</v>
      </c>
      <c r="L4" s="6">
        <v>4</v>
      </c>
      <c r="M4">
        <f t="shared" si="0"/>
        <v>1216000</v>
      </c>
      <c r="N4">
        <f t="shared" si="1"/>
        <v>1084000</v>
      </c>
      <c r="O4">
        <f t="shared" si="2"/>
        <v>89.14473684210526</v>
      </c>
      <c r="P4">
        <f t="shared" si="3"/>
        <v>10.85526315789474</v>
      </c>
    </row>
    <row r="5" spans="1:16" ht="15.6">
      <c r="A5" s="1" t="s">
        <v>23</v>
      </c>
      <c r="B5" s="14" t="s">
        <v>79</v>
      </c>
      <c r="C5" s="1" t="s">
        <v>19</v>
      </c>
      <c r="D5" s="3" t="s">
        <v>81</v>
      </c>
      <c r="E5" s="16">
        <v>2022</v>
      </c>
      <c r="F5" s="1" t="s">
        <v>20</v>
      </c>
      <c r="G5" s="1" t="s">
        <v>21</v>
      </c>
      <c r="H5" s="6">
        <v>315</v>
      </c>
      <c r="I5" s="8">
        <v>285</v>
      </c>
      <c r="J5" s="6">
        <v>10</v>
      </c>
      <c r="K5" s="6">
        <v>100</v>
      </c>
      <c r="L5" s="6">
        <v>4</v>
      </c>
      <c r="M5">
        <f t="shared" si="0"/>
        <v>1260000</v>
      </c>
      <c r="N5">
        <f t="shared" si="1"/>
        <v>1140000</v>
      </c>
      <c r="O5">
        <f t="shared" si="2"/>
        <v>90.476190476190482</v>
      </c>
      <c r="P5">
        <f t="shared" si="3"/>
        <v>9.5238095238095184</v>
      </c>
    </row>
    <row r="6" spans="1:16" ht="15.6">
      <c r="A6" s="1" t="s">
        <v>24</v>
      </c>
      <c r="B6" s="14" t="s">
        <v>79</v>
      </c>
      <c r="C6" s="1" t="s">
        <v>19</v>
      </c>
      <c r="D6" s="3" t="s">
        <v>81</v>
      </c>
      <c r="E6" s="16">
        <v>2022</v>
      </c>
      <c r="F6" s="1" t="s">
        <v>20</v>
      </c>
      <c r="G6" s="1" t="s">
        <v>21</v>
      </c>
      <c r="H6" s="7">
        <v>294</v>
      </c>
      <c r="I6" s="8">
        <v>252</v>
      </c>
      <c r="J6" s="6">
        <v>10</v>
      </c>
      <c r="K6" s="6">
        <v>100</v>
      </c>
      <c r="L6" s="6">
        <v>4</v>
      </c>
      <c r="M6">
        <f t="shared" si="0"/>
        <v>1176000</v>
      </c>
      <c r="N6">
        <f t="shared" si="1"/>
        <v>1008000</v>
      </c>
      <c r="O6">
        <f t="shared" si="2"/>
        <v>85.714285714285708</v>
      </c>
      <c r="P6">
        <f t="shared" si="3"/>
        <v>14.285714285714292</v>
      </c>
    </row>
    <row r="7" spans="1:16" ht="15.6">
      <c r="A7" s="1" t="s">
        <v>25</v>
      </c>
      <c r="B7" s="14" t="s">
        <v>79</v>
      </c>
      <c r="C7" s="1" t="s">
        <v>19</v>
      </c>
      <c r="D7" s="3" t="s">
        <v>81</v>
      </c>
      <c r="E7" s="16">
        <v>2022</v>
      </c>
      <c r="F7" s="1" t="s">
        <v>20</v>
      </c>
      <c r="G7" s="1" t="s">
        <v>21</v>
      </c>
      <c r="H7" s="7">
        <v>302</v>
      </c>
      <c r="I7" s="8">
        <v>269</v>
      </c>
      <c r="J7" s="6">
        <v>10</v>
      </c>
      <c r="K7" s="6">
        <v>100</v>
      </c>
      <c r="L7" s="6">
        <v>4</v>
      </c>
      <c r="M7">
        <f t="shared" si="0"/>
        <v>1208000</v>
      </c>
      <c r="N7">
        <f t="shared" si="1"/>
        <v>1076000</v>
      </c>
      <c r="O7">
        <f t="shared" si="2"/>
        <v>89.072847682119203</v>
      </c>
      <c r="P7">
        <f t="shared" si="3"/>
        <v>10.927152317880797</v>
      </c>
    </row>
    <row r="8" spans="1:16" ht="15.6">
      <c r="A8" s="1" t="s">
        <v>26</v>
      </c>
      <c r="B8" s="14" t="s">
        <v>79</v>
      </c>
      <c r="C8" s="1" t="s">
        <v>19</v>
      </c>
      <c r="D8" s="3" t="s">
        <v>81</v>
      </c>
      <c r="E8" s="16">
        <v>2022</v>
      </c>
      <c r="F8" s="1" t="s">
        <v>20</v>
      </c>
      <c r="G8" s="1" t="s">
        <v>21</v>
      </c>
      <c r="H8" s="7">
        <v>310</v>
      </c>
      <c r="I8" s="8">
        <v>263</v>
      </c>
      <c r="J8" s="6">
        <v>10</v>
      </c>
      <c r="K8" s="6">
        <v>100</v>
      </c>
      <c r="L8" s="6">
        <v>4</v>
      </c>
      <c r="M8">
        <f t="shared" si="0"/>
        <v>1240000</v>
      </c>
      <c r="N8">
        <f t="shared" si="1"/>
        <v>1052000</v>
      </c>
      <c r="O8">
        <f t="shared" si="2"/>
        <v>84.838709677419359</v>
      </c>
      <c r="P8">
        <f t="shared" si="3"/>
        <v>15.161290322580641</v>
      </c>
    </row>
    <row r="9" spans="1:16" ht="15.6">
      <c r="A9" s="1" t="s">
        <v>27</v>
      </c>
      <c r="B9" s="14" t="s">
        <v>79</v>
      </c>
      <c r="C9" s="1" t="s">
        <v>19</v>
      </c>
      <c r="D9" s="3" t="s">
        <v>81</v>
      </c>
      <c r="E9" s="16">
        <v>2022</v>
      </c>
      <c r="F9" s="1" t="s">
        <v>20</v>
      </c>
      <c r="G9" s="1" t="s">
        <v>21</v>
      </c>
      <c r="H9" s="7">
        <v>305</v>
      </c>
      <c r="I9" s="8">
        <v>302</v>
      </c>
      <c r="J9" s="6">
        <v>10</v>
      </c>
      <c r="K9" s="6">
        <v>100</v>
      </c>
      <c r="L9" s="6">
        <v>4</v>
      </c>
      <c r="M9">
        <f t="shared" si="0"/>
        <v>1220000</v>
      </c>
      <c r="N9">
        <f t="shared" si="1"/>
        <v>1208000</v>
      </c>
      <c r="O9">
        <f t="shared" si="2"/>
        <v>99.016393442622956</v>
      </c>
      <c r="P9">
        <f t="shared" si="3"/>
        <v>0.98360655737704406</v>
      </c>
    </row>
    <row r="10" spans="1:16" ht="15.6">
      <c r="A10" s="1" t="s">
        <v>28</v>
      </c>
      <c r="B10" s="14" t="s">
        <v>79</v>
      </c>
      <c r="C10" s="1" t="s">
        <v>19</v>
      </c>
      <c r="D10" s="3" t="s">
        <v>81</v>
      </c>
      <c r="E10" s="16">
        <v>2022</v>
      </c>
      <c r="F10" s="1" t="s">
        <v>20</v>
      </c>
      <c r="G10" s="1" t="s">
        <v>21</v>
      </c>
      <c r="H10" s="7">
        <v>300</v>
      </c>
      <c r="I10" s="8">
        <v>275</v>
      </c>
      <c r="J10" s="6">
        <v>10</v>
      </c>
      <c r="K10" s="6">
        <v>100</v>
      </c>
      <c r="L10" s="6">
        <v>4</v>
      </c>
      <c r="M10">
        <f t="shared" si="0"/>
        <v>1200000</v>
      </c>
      <c r="N10">
        <f t="shared" si="1"/>
        <v>1100000</v>
      </c>
      <c r="O10">
        <f t="shared" si="2"/>
        <v>91.666666666666671</v>
      </c>
      <c r="P10">
        <f t="shared" si="3"/>
        <v>8.3333333333333286</v>
      </c>
    </row>
    <row r="11" spans="1:16" ht="15.6">
      <c r="A11" s="1" t="s">
        <v>29</v>
      </c>
      <c r="B11" s="14" t="s">
        <v>79</v>
      </c>
      <c r="C11" s="1" t="s">
        <v>19</v>
      </c>
      <c r="D11" s="3" t="s">
        <v>81</v>
      </c>
      <c r="E11" s="16">
        <v>2022</v>
      </c>
      <c r="F11" s="1" t="s">
        <v>20</v>
      </c>
      <c r="G11" s="1" t="s">
        <v>21</v>
      </c>
      <c r="H11" s="6">
        <v>291</v>
      </c>
      <c r="I11" s="8">
        <v>257</v>
      </c>
      <c r="J11" s="6">
        <v>10</v>
      </c>
      <c r="K11" s="6">
        <v>100</v>
      </c>
      <c r="L11" s="6">
        <v>4</v>
      </c>
      <c r="M11">
        <f t="shared" si="0"/>
        <v>1164000</v>
      </c>
      <c r="N11">
        <f t="shared" si="1"/>
        <v>1028000</v>
      </c>
      <c r="O11">
        <f t="shared" si="2"/>
        <v>88.31615120274914</v>
      </c>
      <c r="P11">
        <f t="shared" si="3"/>
        <v>11.68384879725086</v>
      </c>
    </row>
    <row r="12" spans="1:16" ht="15.6">
      <c r="A12" s="1" t="s">
        <v>30</v>
      </c>
      <c r="B12" s="14" t="s">
        <v>79</v>
      </c>
      <c r="C12" s="1" t="s">
        <v>19</v>
      </c>
      <c r="D12" s="3" t="s">
        <v>81</v>
      </c>
      <c r="E12" s="16">
        <v>2022</v>
      </c>
      <c r="F12" s="1" t="s">
        <v>20</v>
      </c>
      <c r="G12" s="1" t="s">
        <v>21</v>
      </c>
      <c r="H12" s="7">
        <v>298</v>
      </c>
      <c r="I12" s="8">
        <v>285</v>
      </c>
      <c r="J12" s="6">
        <v>10</v>
      </c>
      <c r="K12" s="6">
        <v>100</v>
      </c>
      <c r="L12" s="6">
        <v>4</v>
      </c>
      <c r="M12">
        <f t="shared" si="0"/>
        <v>1192000</v>
      </c>
      <c r="N12">
        <f t="shared" si="1"/>
        <v>1140000</v>
      </c>
      <c r="O12">
        <f t="shared" si="2"/>
        <v>95.637583892617457</v>
      </c>
      <c r="P12">
        <f t="shared" si="3"/>
        <v>4.3624161073825434</v>
      </c>
    </row>
    <row r="13" spans="1:16" ht="15.6">
      <c r="A13" s="1" t="s">
        <v>31</v>
      </c>
      <c r="B13" s="14" t="s">
        <v>79</v>
      </c>
      <c r="C13" s="1" t="s">
        <v>19</v>
      </c>
      <c r="D13" s="3" t="s">
        <v>81</v>
      </c>
      <c r="E13" s="16">
        <v>2022</v>
      </c>
      <c r="F13" s="1" t="s">
        <v>20</v>
      </c>
      <c r="G13" s="1" t="s">
        <v>21</v>
      </c>
      <c r="H13" s="7">
        <v>309</v>
      </c>
      <c r="I13" s="8">
        <v>279</v>
      </c>
      <c r="J13" s="6">
        <v>10</v>
      </c>
      <c r="K13" s="6">
        <v>100</v>
      </c>
      <c r="L13" s="6">
        <v>4</v>
      </c>
      <c r="M13">
        <f t="shared" si="0"/>
        <v>1236000</v>
      </c>
      <c r="N13">
        <f t="shared" si="1"/>
        <v>1116000</v>
      </c>
      <c r="O13">
        <f t="shared" si="2"/>
        <v>90.291262135922324</v>
      </c>
      <c r="P13">
        <f t="shared" si="3"/>
        <v>9.7087378640776762</v>
      </c>
    </row>
    <row r="14" spans="1:16" ht="15.6">
      <c r="A14" s="1" t="s">
        <v>32</v>
      </c>
      <c r="B14" s="14" t="s">
        <v>79</v>
      </c>
      <c r="C14" s="1" t="s">
        <v>15</v>
      </c>
      <c r="D14" s="1" t="s">
        <v>82</v>
      </c>
      <c r="E14" s="16">
        <v>2022</v>
      </c>
      <c r="F14" s="1" t="s">
        <v>33</v>
      </c>
      <c r="G14" s="1" t="s">
        <v>34</v>
      </c>
      <c r="H14" s="6">
        <v>321</v>
      </c>
      <c r="I14" s="8">
        <v>259</v>
      </c>
      <c r="J14" s="6">
        <v>10</v>
      </c>
      <c r="K14" s="6">
        <v>100</v>
      </c>
      <c r="L14" s="6">
        <v>4</v>
      </c>
      <c r="M14">
        <f t="shared" si="0"/>
        <v>1284000</v>
      </c>
      <c r="N14">
        <f t="shared" si="1"/>
        <v>1036000</v>
      </c>
      <c r="O14">
        <f t="shared" si="2"/>
        <v>80.685358255451717</v>
      </c>
      <c r="P14">
        <f t="shared" si="3"/>
        <v>19.314641744548283</v>
      </c>
    </row>
    <row r="15" spans="1:16" ht="15.6">
      <c r="A15" s="1" t="s">
        <v>35</v>
      </c>
      <c r="B15" s="14" t="s">
        <v>79</v>
      </c>
      <c r="C15" s="1" t="s">
        <v>15</v>
      </c>
      <c r="D15" s="1" t="s">
        <v>82</v>
      </c>
      <c r="E15" s="16">
        <v>2022</v>
      </c>
      <c r="F15" s="1" t="s">
        <v>33</v>
      </c>
      <c r="G15" s="1" t="s">
        <v>34</v>
      </c>
      <c r="H15" s="7">
        <v>308</v>
      </c>
      <c r="I15" s="8">
        <v>280</v>
      </c>
      <c r="J15" s="6">
        <v>10</v>
      </c>
      <c r="K15" s="6">
        <v>100</v>
      </c>
      <c r="L15" s="6">
        <v>4</v>
      </c>
      <c r="M15">
        <f t="shared" si="0"/>
        <v>1232000</v>
      </c>
      <c r="N15">
        <f t="shared" si="1"/>
        <v>1120000</v>
      </c>
      <c r="O15">
        <f t="shared" si="2"/>
        <v>90.909090909090907</v>
      </c>
      <c r="P15">
        <f t="shared" si="3"/>
        <v>9.0909090909090935</v>
      </c>
    </row>
    <row r="16" spans="1:16" ht="15.6">
      <c r="A16" s="1" t="s">
        <v>36</v>
      </c>
      <c r="B16" s="14" t="s">
        <v>79</v>
      </c>
      <c r="C16" s="1" t="s">
        <v>15</v>
      </c>
      <c r="D16" s="1" t="s">
        <v>82</v>
      </c>
      <c r="E16" s="16">
        <v>2022</v>
      </c>
      <c r="F16" s="1" t="s">
        <v>33</v>
      </c>
      <c r="G16" s="1" t="s">
        <v>34</v>
      </c>
      <c r="H16" s="7">
        <v>302</v>
      </c>
      <c r="I16" s="8">
        <v>273</v>
      </c>
      <c r="J16" s="6">
        <v>10</v>
      </c>
      <c r="K16" s="6">
        <v>100</v>
      </c>
      <c r="L16" s="6">
        <v>4</v>
      </c>
      <c r="M16">
        <f t="shared" si="0"/>
        <v>1208000</v>
      </c>
      <c r="N16">
        <f t="shared" si="1"/>
        <v>1092000</v>
      </c>
      <c r="O16">
        <f t="shared" si="2"/>
        <v>90.397350993377486</v>
      </c>
      <c r="P16">
        <f t="shared" si="3"/>
        <v>9.6026490066225136</v>
      </c>
    </row>
    <row r="17" spans="1:16" ht="15.6">
      <c r="A17" s="1" t="s">
        <v>37</v>
      </c>
      <c r="B17" s="14" t="s">
        <v>79</v>
      </c>
      <c r="C17" s="1" t="s">
        <v>15</v>
      </c>
      <c r="D17" s="1" t="s">
        <v>82</v>
      </c>
      <c r="E17" s="16">
        <v>2022</v>
      </c>
      <c r="F17" s="1" t="s">
        <v>33</v>
      </c>
      <c r="G17" s="1" t="s">
        <v>34</v>
      </c>
      <c r="H17" s="6">
        <v>310</v>
      </c>
      <c r="I17" s="8">
        <v>281</v>
      </c>
      <c r="J17" s="6">
        <v>10</v>
      </c>
      <c r="K17" s="6">
        <v>100</v>
      </c>
      <c r="L17" s="6">
        <v>4</v>
      </c>
      <c r="M17">
        <f t="shared" si="0"/>
        <v>1240000</v>
      </c>
      <c r="N17">
        <f t="shared" si="1"/>
        <v>1124000</v>
      </c>
      <c r="O17">
        <f t="shared" si="2"/>
        <v>90.645161290322577</v>
      </c>
      <c r="P17">
        <f t="shared" si="3"/>
        <v>9.3548387096774235</v>
      </c>
    </row>
    <row r="18" spans="1:16" ht="15.6">
      <c r="A18" s="1" t="s">
        <v>38</v>
      </c>
      <c r="B18" s="14" t="s">
        <v>79</v>
      </c>
      <c r="C18" s="1" t="s">
        <v>15</v>
      </c>
      <c r="D18" s="1" t="s">
        <v>82</v>
      </c>
      <c r="E18" s="16">
        <v>2022</v>
      </c>
      <c r="F18" s="1" t="s">
        <v>33</v>
      </c>
      <c r="G18" s="1" t="s">
        <v>34</v>
      </c>
      <c r="H18" s="7">
        <v>303</v>
      </c>
      <c r="I18" s="8">
        <v>253</v>
      </c>
      <c r="J18" s="6">
        <v>10</v>
      </c>
      <c r="K18" s="6">
        <v>100</v>
      </c>
      <c r="L18" s="6">
        <v>4</v>
      </c>
      <c r="M18">
        <f t="shared" si="0"/>
        <v>1212000</v>
      </c>
      <c r="N18">
        <f t="shared" si="1"/>
        <v>1012000</v>
      </c>
      <c r="O18">
        <f t="shared" si="2"/>
        <v>83.4983498349835</v>
      </c>
      <c r="P18">
        <f t="shared" si="3"/>
        <v>16.5016501650165</v>
      </c>
    </row>
    <row r="19" spans="1:16" ht="15.6">
      <c r="A19" s="1" t="s">
        <v>39</v>
      </c>
      <c r="B19" s="14" t="s">
        <v>79</v>
      </c>
      <c r="C19" s="1" t="s">
        <v>15</v>
      </c>
      <c r="D19" s="1" t="s">
        <v>82</v>
      </c>
      <c r="E19" s="16">
        <v>2022</v>
      </c>
      <c r="F19" s="1" t="s">
        <v>33</v>
      </c>
      <c r="G19" s="1" t="s">
        <v>34</v>
      </c>
      <c r="H19" s="7">
        <v>309</v>
      </c>
      <c r="I19" s="8">
        <v>259</v>
      </c>
      <c r="J19" s="6">
        <v>10</v>
      </c>
      <c r="K19" s="6">
        <v>100</v>
      </c>
      <c r="L19" s="6">
        <v>4</v>
      </c>
      <c r="M19">
        <f t="shared" si="0"/>
        <v>1236000</v>
      </c>
      <c r="N19">
        <f t="shared" si="1"/>
        <v>1036000</v>
      </c>
      <c r="O19">
        <f t="shared" si="2"/>
        <v>83.818770226537211</v>
      </c>
      <c r="P19">
        <f t="shared" si="3"/>
        <v>16.181229773462789</v>
      </c>
    </row>
    <row r="20" spans="1:16" ht="15.6">
      <c r="A20" s="1" t="s">
        <v>40</v>
      </c>
      <c r="B20" s="14" t="s">
        <v>79</v>
      </c>
      <c r="C20" s="1" t="s">
        <v>15</v>
      </c>
      <c r="D20" s="1" t="s">
        <v>82</v>
      </c>
      <c r="E20" s="16">
        <v>2022</v>
      </c>
      <c r="F20" s="1" t="s">
        <v>33</v>
      </c>
      <c r="G20" s="1" t="s">
        <v>34</v>
      </c>
      <c r="H20" s="6">
        <v>315</v>
      </c>
      <c r="I20" s="8">
        <v>300</v>
      </c>
      <c r="J20" s="6">
        <v>10</v>
      </c>
      <c r="K20" s="6">
        <v>100</v>
      </c>
      <c r="L20" s="6">
        <v>4</v>
      </c>
      <c r="M20">
        <f t="shared" si="0"/>
        <v>1260000</v>
      </c>
      <c r="N20">
        <f t="shared" si="1"/>
        <v>1200000</v>
      </c>
      <c r="O20">
        <f t="shared" si="2"/>
        <v>95.238095238095241</v>
      </c>
      <c r="P20">
        <f t="shared" si="3"/>
        <v>4.7619047619047592</v>
      </c>
    </row>
    <row r="21" spans="1:16" ht="15.6">
      <c r="A21" s="1" t="s">
        <v>41</v>
      </c>
      <c r="B21" s="14" t="s">
        <v>79</v>
      </c>
      <c r="C21" s="1" t="s">
        <v>15</v>
      </c>
      <c r="D21" s="1" t="s">
        <v>82</v>
      </c>
      <c r="E21" s="16">
        <v>2022</v>
      </c>
      <c r="F21" s="1" t="s">
        <v>33</v>
      </c>
      <c r="G21" s="1" t="s">
        <v>34</v>
      </c>
      <c r="H21" s="6">
        <v>321</v>
      </c>
      <c r="I21" s="8">
        <v>289</v>
      </c>
      <c r="J21" s="6">
        <v>10</v>
      </c>
      <c r="K21" s="6">
        <v>100</v>
      </c>
      <c r="L21" s="6">
        <v>4</v>
      </c>
      <c r="M21">
        <f t="shared" si="0"/>
        <v>1284000</v>
      </c>
      <c r="N21">
        <f t="shared" si="1"/>
        <v>1156000</v>
      </c>
      <c r="O21">
        <f t="shared" si="2"/>
        <v>90.031152647975077</v>
      </c>
      <c r="P21">
        <f t="shared" si="3"/>
        <v>9.9688473520249232</v>
      </c>
    </row>
    <row r="22" spans="1:16" ht="15.6">
      <c r="A22" s="1" t="s">
        <v>42</v>
      </c>
      <c r="B22" s="14" t="s">
        <v>79</v>
      </c>
      <c r="C22" s="1" t="s">
        <v>15</v>
      </c>
      <c r="D22" s="1" t="s">
        <v>82</v>
      </c>
      <c r="E22" s="16">
        <v>2022</v>
      </c>
      <c r="F22" s="1" t="s">
        <v>33</v>
      </c>
      <c r="G22" s="1" t="s">
        <v>34</v>
      </c>
      <c r="H22" s="7">
        <v>308</v>
      </c>
      <c r="I22" s="8">
        <v>271</v>
      </c>
      <c r="J22" s="6">
        <v>10</v>
      </c>
      <c r="K22" s="6">
        <v>100</v>
      </c>
      <c r="L22" s="6">
        <v>4</v>
      </c>
      <c r="M22">
        <f t="shared" si="0"/>
        <v>1232000</v>
      </c>
      <c r="N22">
        <f t="shared" si="1"/>
        <v>1084000</v>
      </c>
      <c r="O22">
        <f t="shared" si="2"/>
        <v>87.987012987012989</v>
      </c>
      <c r="P22">
        <f t="shared" si="3"/>
        <v>12.012987012987011</v>
      </c>
    </row>
    <row r="23" spans="1:16" ht="15.6">
      <c r="A23" s="1" t="s">
        <v>43</v>
      </c>
      <c r="B23" s="14" t="s">
        <v>79</v>
      </c>
      <c r="C23" s="1" t="s">
        <v>15</v>
      </c>
      <c r="D23" s="1" t="s">
        <v>82</v>
      </c>
      <c r="E23" s="16">
        <v>2022</v>
      </c>
      <c r="F23" s="1" t="s">
        <v>33</v>
      </c>
      <c r="G23" s="1" t="s">
        <v>34</v>
      </c>
      <c r="H23" s="7">
        <v>296</v>
      </c>
      <c r="I23" s="8">
        <v>282</v>
      </c>
      <c r="J23" s="6">
        <v>10</v>
      </c>
      <c r="K23" s="6">
        <v>100</v>
      </c>
      <c r="L23" s="6">
        <v>4</v>
      </c>
      <c r="M23">
        <f t="shared" si="0"/>
        <v>1184000</v>
      </c>
      <c r="N23">
        <f t="shared" si="1"/>
        <v>1128000</v>
      </c>
      <c r="O23">
        <f t="shared" si="2"/>
        <v>95.270270270270274</v>
      </c>
      <c r="P23">
        <f t="shared" si="3"/>
        <v>4.7297297297297263</v>
      </c>
    </row>
    <row r="24" spans="1:16" ht="15.6">
      <c r="A24" s="1" t="s">
        <v>44</v>
      </c>
      <c r="B24" s="14" t="s">
        <v>79</v>
      </c>
      <c r="C24" s="1" t="s">
        <v>15</v>
      </c>
      <c r="D24" s="1" t="s">
        <v>82</v>
      </c>
      <c r="E24" s="16">
        <v>2022</v>
      </c>
      <c r="F24" s="1" t="s">
        <v>33</v>
      </c>
      <c r="G24" s="1" t="s">
        <v>34</v>
      </c>
      <c r="H24" s="7">
        <v>304</v>
      </c>
      <c r="I24" s="8">
        <v>290</v>
      </c>
      <c r="J24" s="6">
        <v>10</v>
      </c>
      <c r="K24" s="6">
        <v>100</v>
      </c>
      <c r="L24" s="6">
        <v>4</v>
      </c>
      <c r="M24">
        <f t="shared" si="0"/>
        <v>1216000</v>
      </c>
      <c r="N24">
        <f t="shared" si="1"/>
        <v>1160000</v>
      </c>
      <c r="O24">
        <f t="shared" si="2"/>
        <v>95.39473684210526</v>
      </c>
      <c r="P24">
        <f t="shared" si="3"/>
        <v>4.6052631578947398</v>
      </c>
    </row>
    <row r="25" spans="1:16" ht="15.6">
      <c r="A25" s="1" t="s">
        <v>45</v>
      </c>
      <c r="B25" s="14" t="s">
        <v>79</v>
      </c>
      <c r="C25" s="1" t="s">
        <v>15</v>
      </c>
      <c r="D25" s="1" t="s">
        <v>82</v>
      </c>
      <c r="E25" s="16">
        <v>2022</v>
      </c>
      <c r="F25" s="1" t="s">
        <v>33</v>
      </c>
      <c r="G25" s="1" t="s">
        <v>34</v>
      </c>
      <c r="H25" s="6">
        <v>313</v>
      </c>
      <c r="I25" s="9">
        <v>249</v>
      </c>
      <c r="J25" s="6">
        <v>10</v>
      </c>
      <c r="K25" s="6">
        <v>100</v>
      </c>
      <c r="L25" s="6">
        <v>4</v>
      </c>
      <c r="M25">
        <f t="shared" si="0"/>
        <v>1252000</v>
      </c>
      <c r="N25">
        <f t="shared" si="1"/>
        <v>996000</v>
      </c>
      <c r="O25">
        <f t="shared" si="2"/>
        <v>79.552715654952081</v>
      </c>
      <c r="P25">
        <f t="shared" si="3"/>
        <v>20.447284345047919</v>
      </c>
    </row>
    <row r="26" spans="1:16" ht="15.6">
      <c r="A26" s="1" t="s">
        <v>46</v>
      </c>
      <c r="B26" s="14" t="s">
        <v>79</v>
      </c>
      <c r="C26" s="1" t="s">
        <v>15</v>
      </c>
      <c r="D26" s="1" t="s">
        <v>82</v>
      </c>
      <c r="E26" s="16">
        <v>2022</v>
      </c>
      <c r="F26" s="1" t="s">
        <v>33</v>
      </c>
      <c r="G26" s="1" t="s">
        <v>34</v>
      </c>
      <c r="H26" s="7">
        <v>300</v>
      </c>
      <c r="I26" s="8">
        <v>268</v>
      </c>
      <c r="J26" s="6">
        <v>10</v>
      </c>
      <c r="K26" s="6">
        <v>100</v>
      </c>
      <c r="L26" s="6">
        <v>4</v>
      </c>
      <c r="M26">
        <f t="shared" si="0"/>
        <v>1200000</v>
      </c>
      <c r="N26">
        <f t="shared" si="1"/>
        <v>1072000</v>
      </c>
      <c r="O26">
        <f t="shared" si="2"/>
        <v>89.333333333333329</v>
      </c>
      <c r="P26">
        <f t="shared" si="3"/>
        <v>10.666666666666671</v>
      </c>
    </row>
    <row r="27" spans="1:16" ht="15.6">
      <c r="A27" s="1" t="s">
        <v>47</v>
      </c>
      <c r="B27" s="14" t="s">
        <v>79</v>
      </c>
      <c r="C27" s="1" t="s">
        <v>15</v>
      </c>
      <c r="D27" s="1" t="s">
        <v>82</v>
      </c>
      <c r="E27" s="16">
        <v>2022</v>
      </c>
      <c r="F27" s="1" t="s">
        <v>33</v>
      </c>
      <c r="G27" s="1" t="s">
        <v>34</v>
      </c>
      <c r="H27" s="6">
        <v>307</v>
      </c>
      <c r="I27" s="8">
        <v>290</v>
      </c>
      <c r="J27" s="6">
        <v>10</v>
      </c>
      <c r="K27" s="6">
        <v>100</v>
      </c>
      <c r="L27" s="6">
        <v>4</v>
      </c>
      <c r="M27">
        <f t="shared" si="0"/>
        <v>1228000</v>
      </c>
      <c r="N27">
        <f t="shared" si="1"/>
        <v>1160000</v>
      </c>
      <c r="O27">
        <f t="shared" si="2"/>
        <v>94.462540716612381</v>
      </c>
      <c r="P27">
        <f t="shared" si="3"/>
        <v>5.5374592833876193</v>
      </c>
    </row>
    <row r="28" spans="1:16" ht="15.6">
      <c r="A28" s="1" t="s">
        <v>48</v>
      </c>
      <c r="B28" s="14" t="s">
        <v>79</v>
      </c>
      <c r="C28" s="1" t="s">
        <v>15</v>
      </c>
      <c r="D28" s="1" t="s">
        <v>82</v>
      </c>
      <c r="E28" s="16">
        <v>2022</v>
      </c>
      <c r="F28" s="1" t="s">
        <v>33</v>
      </c>
      <c r="G28" s="1" t="s">
        <v>34</v>
      </c>
      <c r="H28" s="7">
        <v>306</v>
      </c>
      <c r="I28" s="8">
        <v>287</v>
      </c>
      <c r="J28" s="6">
        <v>10</v>
      </c>
      <c r="K28" s="6">
        <v>100</v>
      </c>
      <c r="L28" s="6">
        <v>4</v>
      </c>
      <c r="M28">
        <f t="shared" si="0"/>
        <v>1224000</v>
      </c>
      <c r="N28">
        <f t="shared" si="1"/>
        <v>1148000</v>
      </c>
      <c r="O28">
        <f t="shared" si="2"/>
        <v>93.790849673202615</v>
      </c>
      <c r="P28">
        <f t="shared" si="3"/>
        <v>6.2091503267973849</v>
      </c>
    </row>
    <row r="29" spans="1:16" ht="15.6">
      <c r="A29" s="1" t="s">
        <v>49</v>
      </c>
      <c r="B29" s="14" t="s">
        <v>79</v>
      </c>
      <c r="C29" s="1" t="s">
        <v>15</v>
      </c>
      <c r="D29" s="1" t="s">
        <v>81</v>
      </c>
      <c r="E29" s="16">
        <v>2022</v>
      </c>
      <c r="F29" s="1" t="s">
        <v>16</v>
      </c>
      <c r="G29" s="1" t="s">
        <v>17</v>
      </c>
      <c r="H29" s="7">
        <v>304</v>
      </c>
      <c r="I29" s="8">
        <v>278</v>
      </c>
      <c r="J29" s="6">
        <v>10</v>
      </c>
      <c r="K29" s="6">
        <v>100</v>
      </c>
      <c r="L29" s="6">
        <v>4</v>
      </c>
      <c r="M29">
        <f t="shared" si="0"/>
        <v>1216000</v>
      </c>
      <c r="N29">
        <f t="shared" si="1"/>
        <v>1112000</v>
      </c>
      <c r="O29">
        <f t="shared" si="2"/>
        <v>91.44736842105263</v>
      </c>
      <c r="P29">
        <f t="shared" si="3"/>
        <v>8.5526315789473699</v>
      </c>
    </row>
    <row r="30" spans="1:16" ht="15.6">
      <c r="A30" s="1" t="s">
        <v>50</v>
      </c>
      <c r="B30" s="14" t="s">
        <v>79</v>
      </c>
      <c r="C30" s="1" t="s">
        <v>15</v>
      </c>
      <c r="D30" s="1" t="s">
        <v>81</v>
      </c>
      <c r="E30" s="16">
        <v>2022</v>
      </c>
      <c r="F30" s="1" t="s">
        <v>16</v>
      </c>
      <c r="G30" s="1" t="s">
        <v>17</v>
      </c>
      <c r="H30" s="7">
        <v>295</v>
      </c>
      <c r="I30" s="8">
        <v>268</v>
      </c>
      <c r="J30" s="6">
        <v>10</v>
      </c>
      <c r="K30" s="6">
        <v>100</v>
      </c>
      <c r="L30" s="6">
        <v>4</v>
      </c>
      <c r="M30">
        <f t="shared" si="0"/>
        <v>1180000</v>
      </c>
      <c r="N30">
        <f t="shared" si="1"/>
        <v>1072000</v>
      </c>
      <c r="O30">
        <f t="shared" si="2"/>
        <v>90.847457627118644</v>
      </c>
      <c r="P30">
        <f t="shared" si="3"/>
        <v>9.1525423728813564</v>
      </c>
    </row>
    <row r="31" spans="1:16" ht="15.6">
      <c r="A31" s="1" t="s">
        <v>51</v>
      </c>
      <c r="B31" s="14" t="s">
        <v>79</v>
      </c>
      <c r="C31" s="1" t="s">
        <v>15</v>
      </c>
      <c r="D31" s="1" t="s">
        <v>81</v>
      </c>
      <c r="E31" s="16">
        <v>2022</v>
      </c>
      <c r="F31" s="1" t="s">
        <v>16</v>
      </c>
      <c r="G31" s="1" t="s">
        <v>17</v>
      </c>
      <c r="H31" s="7">
        <v>305</v>
      </c>
      <c r="I31" s="8">
        <v>290</v>
      </c>
      <c r="J31" s="6">
        <v>10</v>
      </c>
      <c r="K31" s="6">
        <v>100</v>
      </c>
      <c r="L31" s="6">
        <v>4</v>
      </c>
      <c r="M31">
        <f t="shared" si="0"/>
        <v>1220000</v>
      </c>
      <c r="N31">
        <f t="shared" si="1"/>
        <v>1160000</v>
      </c>
      <c r="O31">
        <f t="shared" si="2"/>
        <v>95.081967213114751</v>
      </c>
      <c r="P31">
        <f t="shared" si="3"/>
        <v>4.9180327868852487</v>
      </c>
    </row>
    <row r="32" spans="1:16" ht="15.6">
      <c r="A32" s="1" t="s">
        <v>52</v>
      </c>
      <c r="B32" s="14" t="s">
        <v>79</v>
      </c>
      <c r="C32" s="1" t="s">
        <v>19</v>
      </c>
      <c r="D32" s="1" t="s">
        <v>82</v>
      </c>
      <c r="E32" s="16">
        <v>2022</v>
      </c>
      <c r="F32" s="1" t="s">
        <v>53</v>
      </c>
      <c r="G32" s="1" t="s">
        <v>54</v>
      </c>
      <c r="H32" s="7">
        <v>308</v>
      </c>
      <c r="I32" s="8">
        <v>275</v>
      </c>
      <c r="J32" s="6">
        <v>10</v>
      </c>
      <c r="K32" s="6">
        <v>100</v>
      </c>
      <c r="L32" s="6">
        <v>4</v>
      </c>
      <c r="M32">
        <f t="shared" si="0"/>
        <v>1232000</v>
      </c>
      <c r="N32">
        <f t="shared" si="1"/>
        <v>1100000</v>
      </c>
      <c r="O32">
        <f t="shared" si="2"/>
        <v>89.285714285714292</v>
      </c>
      <c r="P32">
        <f t="shared" si="3"/>
        <v>10.714285714285708</v>
      </c>
    </row>
    <row r="33" spans="1:16" ht="15.6">
      <c r="A33" s="1" t="s">
        <v>55</v>
      </c>
      <c r="B33" s="14" t="s">
        <v>79</v>
      </c>
      <c r="C33" s="1" t="s">
        <v>19</v>
      </c>
      <c r="D33" s="1" t="s">
        <v>82</v>
      </c>
      <c r="E33" s="16">
        <v>2022</v>
      </c>
      <c r="F33" s="1" t="s">
        <v>53</v>
      </c>
      <c r="G33" s="1" t="s">
        <v>54</v>
      </c>
      <c r="H33" s="7">
        <v>298</v>
      </c>
      <c r="I33" s="8">
        <v>274</v>
      </c>
      <c r="J33" s="6">
        <v>10</v>
      </c>
      <c r="K33" s="6">
        <v>100</v>
      </c>
      <c r="L33" s="6">
        <v>4</v>
      </c>
      <c r="M33">
        <f t="shared" si="0"/>
        <v>1192000</v>
      </c>
      <c r="N33">
        <f t="shared" si="1"/>
        <v>1096000</v>
      </c>
      <c r="O33">
        <f t="shared" si="2"/>
        <v>91.946308724832221</v>
      </c>
      <c r="P33">
        <f t="shared" si="3"/>
        <v>8.0536912751677789</v>
      </c>
    </row>
    <row r="34" spans="1:16" ht="15.6">
      <c r="A34" s="1" t="s">
        <v>56</v>
      </c>
      <c r="B34" s="14" t="s">
        <v>79</v>
      </c>
      <c r="C34" s="1" t="s">
        <v>19</v>
      </c>
      <c r="D34" s="1" t="s">
        <v>82</v>
      </c>
      <c r="E34" s="16">
        <v>2022</v>
      </c>
      <c r="F34" s="1" t="s">
        <v>53</v>
      </c>
      <c r="G34" s="1" t="s">
        <v>54</v>
      </c>
      <c r="H34" s="7">
        <v>305</v>
      </c>
      <c r="I34" s="8">
        <v>262</v>
      </c>
      <c r="J34" s="6">
        <v>10</v>
      </c>
      <c r="K34" s="6">
        <v>100</v>
      </c>
      <c r="L34" s="6">
        <v>4</v>
      </c>
      <c r="M34">
        <f t="shared" si="0"/>
        <v>1220000</v>
      </c>
      <c r="N34">
        <f t="shared" si="1"/>
        <v>1048000</v>
      </c>
      <c r="O34">
        <f t="shared" si="2"/>
        <v>85.901639344262293</v>
      </c>
      <c r="P34">
        <f t="shared" si="3"/>
        <v>14.098360655737707</v>
      </c>
    </row>
    <row r="35" spans="1:16" ht="15.6">
      <c r="A35" s="1" t="s">
        <v>57</v>
      </c>
      <c r="B35" s="14" t="s">
        <v>79</v>
      </c>
      <c r="C35" s="1" t="s">
        <v>19</v>
      </c>
      <c r="D35" s="1" t="s">
        <v>82</v>
      </c>
      <c r="E35" s="16">
        <v>2022</v>
      </c>
      <c r="F35" s="1" t="s">
        <v>53</v>
      </c>
      <c r="G35" s="1" t="s">
        <v>54</v>
      </c>
      <c r="H35" s="7">
        <v>290</v>
      </c>
      <c r="I35" s="8">
        <v>243</v>
      </c>
      <c r="J35" s="6">
        <v>10</v>
      </c>
      <c r="K35" s="6">
        <v>100</v>
      </c>
      <c r="L35" s="6">
        <v>4</v>
      </c>
      <c r="M35">
        <f t="shared" si="0"/>
        <v>1160000</v>
      </c>
      <c r="N35">
        <f t="shared" si="1"/>
        <v>972000</v>
      </c>
      <c r="O35">
        <f t="shared" si="2"/>
        <v>83.793103448275858</v>
      </c>
      <c r="P35">
        <f t="shared" si="3"/>
        <v>16.206896551724142</v>
      </c>
    </row>
    <row r="36" spans="1:16" ht="15.6">
      <c r="A36" s="1" t="s">
        <v>58</v>
      </c>
      <c r="B36" s="14" t="s">
        <v>79</v>
      </c>
      <c r="C36" s="1" t="s">
        <v>19</v>
      </c>
      <c r="D36" s="1" t="s">
        <v>82</v>
      </c>
      <c r="E36" s="16">
        <v>2022</v>
      </c>
      <c r="F36" s="1" t="s">
        <v>53</v>
      </c>
      <c r="G36" s="1" t="s">
        <v>54</v>
      </c>
      <c r="H36" s="7">
        <v>298</v>
      </c>
      <c r="I36" s="8">
        <v>236</v>
      </c>
      <c r="J36" s="6">
        <v>10</v>
      </c>
      <c r="K36" s="6">
        <v>100</v>
      </c>
      <c r="L36" s="6">
        <v>4</v>
      </c>
      <c r="M36">
        <f t="shared" si="0"/>
        <v>1192000</v>
      </c>
      <c r="N36">
        <f t="shared" si="1"/>
        <v>944000</v>
      </c>
      <c r="O36">
        <f t="shared" si="2"/>
        <v>79.194630872483216</v>
      </c>
      <c r="P36">
        <f t="shared" si="3"/>
        <v>20.805369127516784</v>
      </c>
    </row>
    <row r="37" spans="1:16" ht="15.6">
      <c r="A37" s="1" t="s">
        <v>59</v>
      </c>
      <c r="B37" s="14" t="s">
        <v>79</v>
      </c>
      <c r="C37" s="1" t="s">
        <v>19</v>
      </c>
      <c r="D37" s="1" t="s">
        <v>82</v>
      </c>
      <c r="E37" s="16">
        <v>2022</v>
      </c>
      <c r="F37" s="1" t="s">
        <v>53</v>
      </c>
      <c r="G37" s="1" t="s">
        <v>54</v>
      </c>
      <c r="H37" s="7">
        <v>310</v>
      </c>
      <c r="I37" s="8">
        <v>248</v>
      </c>
      <c r="J37" s="6">
        <v>10</v>
      </c>
      <c r="K37" s="6">
        <v>100</v>
      </c>
      <c r="L37" s="6">
        <v>4</v>
      </c>
      <c r="M37">
        <f t="shared" si="0"/>
        <v>1240000</v>
      </c>
      <c r="N37">
        <f t="shared" si="1"/>
        <v>992000</v>
      </c>
      <c r="O37">
        <f t="shared" si="2"/>
        <v>80</v>
      </c>
      <c r="P37">
        <f t="shared" si="3"/>
        <v>20</v>
      </c>
    </row>
    <row r="38" spans="1:16" ht="15.6">
      <c r="A38" s="1" t="s">
        <v>60</v>
      </c>
      <c r="B38" s="14" t="s">
        <v>79</v>
      </c>
      <c r="C38" s="1" t="s">
        <v>19</v>
      </c>
      <c r="D38" s="1" t="s">
        <v>82</v>
      </c>
      <c r="E38" s="16">
        <v>2022</v>
      </c>
      <c r="F38" s="1" t="s">
        <v>53</v>
      </c>
      <c r="G38" s="1" t="s">
        <v>54</v>
      </c>
      <c r="H38" s="7">
        <v>308</v>
      </c>
      <c r="I38" s="8">
        <v>248</v>
      </c>
      <c r="J38" s="6">
        <v>10</v>
      </c>
      <c r="K38" s="6">
        <v>100</v>
      </c>
      <c r="L38" s="6">
        <v>4</v>
      </c>
      <c r="M38">
        <f t="shared" si="0"/>
        <v>1232000</v>
      </c>
      <c r="N38">
        <f t="shared" si="1"/>
        <v>992000</v>
      </c>
      <c r="O38">
        <f t="shared" si="2"/>
        <v>80.519480519480524</v>
      </c>
      <c r="P38">
        <f t="shared" si="3"/>
        <v>19.480519480519476</v>
      </c>
    </row>
    <row r="39" spans="1:16" ht="15.6">
      <c r="A39" s="3" t="s">
        <v>61</v>
      </c>
      <c r="B39" s="14" t="s">
        <v>79</v>
      </c>
      <c r="C39" s="3" t="s">
        <v>19</v>
      </c>
      <c r="D39" s="1" t="s">
        <v>82</v>
      </c>
      <c r="E39" s="16">
        <v>2022</v>
      </c>
      <c r="F39" s="3" t="s">
        <v>53</v>
      </c>
      <c r="G39" s="3" t="s">
        <v>54</v>
      </c>
      <c r="H39" s="7">
        <v>302</v>
      </c>
      <c r="I39" s="8">
        <v>259</v>
      </c>
      <c r="J39" s="6">
        <v>10</v>
      </c>
      <c r="K39" s="6">
        <v>100</v>
      </c>
      <c r="L39" s="6">
        <v>4</v>
      </c>
      <c r="M39">
        <f t="shared" si="0"/>
        <v>1208000</v>
      </c>
      <c r="N39">
        <f t="shared" si="1"/>
        <v>1036000</v>
      </c>
      <c r="O39">
        <f t="shared" si="2"/>
        <v>85.761589403973517</v>
      </c>
      <c r="P39">
        <f t="shared" si="3"/>
        <v>14.238410596026483</v>
      </c>
    </row>
    <row r="40" spans="1:16" ht="15.6">
      <c r="A40" s="1" t="s">
        <v>62</v>
      </c>
      <c r="B40" s="14" t="s">
        <v>79</v>
      </c>
      <c r="C40" s="1" t="s">
        <v>19</v>
      </c>
      <c r="D40" s="1" t="s">
        <v>82</v>
      </c>
      <c r="E40" s="16">
        <v>2022</v>
      </c>
      <c r="F40" s="1" t="s">
        <v>53</v>
      </c>
      <c r="G40" s="1" t="s">
        <v>54</v>
      </c>
      <c r="H40" s="7">
        <v>299</v>
      </c>
      <c r="I40" s="8">
        <v>251</v>
      </c>
      <c r="J40" s="6">
        <v>10</v>
      </c>
      <c r="K40" s="6">
        <v>100</v>
      </c>
      <c r="L40" s="6">
        <v>4</v>
      </c>
      <c r="M40">
        <f t="shared" si="0"/>
        <v>1196000</v>
      </c>
      <c r="N40">
        <f t="shared" si="1"/>
        <v>1004000</v>
      </c>
      <c r="O40">
        <f t="shared" si="2"/>
        <v>83.946488294314378</v>
      </c>
      <c r="P40">
        <f t="shared" si="3"/>
        <v>16.053511705685622</v>
      </c>
    </row>
    <row r="41" spans="1:16" ht="15.6">
      <c r="A41" s="1" t="s">
        <v>63</v>
      </c>
      <c r="B41" s="14" t="s">
        <v>79</v>
      </c>
      <c r="C41" s="1" t="s">
        <v>19</v>
      </c>
      <c r="D41" s="1" t="s">
        <v>82</v>
      </c>
      <c r="E41" s="16">
        <v>2022</v>
      </c>
      <c r="F41" s="1" t="s">
        <v>53</v>
      </c>
      <c r="G41" s="1" t="s">
        <v>54</v>
      </c>
      <c r="H41" s="7">
        <v>291</v>
      </c>
      <c r="I41" s="8">
        <v>262</v>
      </c>
      <c r="J41" s="6">
        <v>10</v>
      </c>
      <c r="K41" s="6">
        <v>100</v>
      </c>
      <c r="L41" s="6">
        <v>4</v>
      </c>
      <c r="M41">
        <f t="shared" si="0"/>
        <v>1164000</v>
      </c>
      <c r="N41">
        <f t="shared" si="1"/>
        <v>1048000</v>
      </c>
      <c r="O41">
        <f t="shared" si="2"/>
        <v>90.034364261168392</v>
      </c>
      <c r="P41">
        <f t="shared" si="3"/>
        <v>9.9656357388316081</v>
      </c>
    </row>
    <row r="42" spans="1:16" ht="15.6">
      <c r="A42" s="1" t="s">
        <v>64</v>
      </c>
      <c r="B42" s="14" t="s">
        <v>79</v>
      </c>
      <c r="C42" s="1" t="s">
        <v>19</v>
      </c>
      <c r="D42" s="1" t="s">
        <v>82</v>
      </c>
      <c r="E42" s="16">
        <v>2022</v>
      </c>
      <c r="F42" s="1" t="s">
        <v>53</v>
      </c>
      <c r="G42" s="1" t="s">
        <v>54</v>
      </c>
      <c r="H42" s="7">
        <v>307</v>
      </c>
      <c r="I42" s="8">
        <v>256</v>
      </c>
      <c r="J42" s="6">
        <v>10</v>
      </c>
      <c r="K42" s="6">
        <v>100</v>
      </c>
      <c r="L42" s="6">
        <v>4</v>
      </c>
      <c r="M42">
        <f t="shared" si="0"/>
        <v>1228000</v>
      </c>
      <c r="N42">
        <f t="shared" si="1"/>
        <v>1024000</v>
      </c>
      <c r="O42">
        <f t="shared" si="2"/>
        <v>83.387622149837128</v>
      </c>
      <c r="P42">
        <f t="shared" si="3"/>
        <v>16.612377850162872</v>
      </c>
    </row>
    <row r="43" spans="1:16" ht="15.6">
      <c r="A43" s="1" t="s">
        <v>65</v>
      </c>
      <c r="B43" s="14" t="s">
        <v>79</v>
      </c>
      <c r="C43" s="1" t="s">
        <v>19</v>
      </c>
      <c r="D43" s="1" t="s">
        <v>82</v>
      </c>
      <c r="E43" s="16">
        <v>2022</v>
      </c>
      <c r="F43" s="1" t="s">
        <v>53</v>
      </c>
      <c r="G43" s="1" t="s">
        <v>54</v>
      </c>
      <c r="H43" s="6">
        <v>324</v>
      </c>
      <c r="I43" s="8">
        <v>289</v>
      </c>
      <c r="J43" s="6">
        <v>10</v>
      </c>
      <c r="K43" s="6">
        <v>100</v>
      </c>
      <c r="L43" s="6">
        <v>4</v>
      </c>
      <c r="M43">
        <f t="shared" si="0"/>
        <v>1296000</v>
      </c>
      <c r="N43">
        <f t="shared" si="1"/>
        <v>1156000</v>
      </c>
      <c r="O43">
        <f t="shared" si="2"/>
        <v>89.197530864197532</v>
      </c>
      <c r="P43">
        <f t="shared" si="3"/>
        <v>10.802469135802468</v>
      </c>
    </row>
    <row r="44" spans="1:16" ht="15.6">
      <c r="A44" s="1" t="s">
        <v>66</v>
      </c>
      <c r="B44" s="14" t="s">
        <v>79</v>
      </c>
      <c r="C44" s="1" t="s">
        <v>19</v>
      </c>
      <c r="D44" s="1" t="s">
        <v>82</v>
      </c>
      <c r="E44" s="16">
        <v>2022</v>
      </c>
      <c r="F44" s="1" t="s">
        <v>53</v>
      </c>
      <c r="G44" s="1" t="s">
        <v>54</v>
      </c>
      <c r="H44" s="7">
        <v>302</v>
      </c>
      <c r="I44" s="8">
        <v>253</v>
      </c>
      <c r="J44" s="6">
        <v>10</v>
      </c>
      <c r="K44" s="6">
        <v>100</v>
      </c>
      <c r="L44" s="6">
        <v>4</v>
      </c>
      <c r="M44">
        <f t="shared" si="0"/>
        <v>1208000</v>
      </c>
      <c r="N44">
        <f t="shared" si="1"/>
        <v>1012000</v>
      </c>
      <c r="O44">
        <f t="shared" si="2"/>
        <v>83.774834437086099</v>
      </c>
      <c r="P44">
        <f t="shared" si="3"/>
        <v>16.225165562913901</v>
      </c>
    </row>
    <row r="45" spans="1:16" ht="15.6">
      <c r="A45" s="1" t="s">
        <v>67</v>
      </c>
      <c r="B45" s="14" t="s">
        <v>79</v>
      </c>
      <c r="C45" s="1" t="s">
        <v>19</v>
      </c>
      <c r="D45" s="1" t="s">
        <v>82</v>
      </c>
      <c r="E45" s="16">
        <v>2022</v>
      </c>
      <c r="F45" s="1" t="s">
        <v>53</v>
      </c>
      <c r="G45" s="1" t="s">
        <v>54</v>
      </c>
      <c r="H45" s="7">
        <v>309</v>
      </c>
      <c r="I45" s="8">
        <v>262</v>
      </c>
      <c r="J45" s="6">
        <v>10</v>
      </c>
      <c r="K45" s="6">
        <v>100</v>
      </c>
      <c r="L45" s="6">
        <v>4</v>
      </c>
      <c r="M45">
        <f t="shared" si="0"/>
        <v>1236000</v>
      </c>
      <c r="N45">
        <f t="shared" si="1"/>
        <v>1048000</v>
      </c>
      <c r="O45">
        <f t="shared" si="2"/>
        <v>84.78964401294499</v>
      </c>
      <c r="P45">
        <f t="shared" si="3"/>
        <v>15.21035598705501</v>
      </c>
    </row>
    <row r="46" spans="1:16" ht="15.6">
      <c r="A46" s="1"/>
      <c r="B46" s="1"/>
      <c r="C46" s="1"/>
      <c r="D46" s="1"/>
      <c r="E46" s="16"/>
      <c r="F46" s="1"/>
      <c r="G46" s="1"/>
    </row>
    <row r="47" spans="1:16" ht="15.6">
      <c r="A47" s="1"/>
      <c r="B47" s="1"/>
      <c r="C47" s="1"/>
      <c r="D47" s="1"/>
      <c r="E47" s="16"/>
      <c r="F47" s="1"/>
      <c r="G47" s="1"/>
    </row>
    <row r="48" spans="1:16" ht="15.6">
      <c r="A48" s="1"/>
      <c r="B48" s="1"/>
      <c r="C48" s="1"/>
      <c r="D48" s="1"/>
      <c r="E48" s="16"/>
      <c r="F48" s="1"/>
      <c r="G48" s="1"/>
    </row>
    <row r="49" spans="1:7" ht="15.6">
      <c r="A49" s="1"/>
      <c r="B49" s="1"/>
      <c r="C49" s="1"/>
      <c r="D49" s="1"/>
      <c r="E49" s="16"/>
      <c r="F49" s="1"/>
      <c r="G49" s="1"/>
    </row>
  </sheetData>
  <sortState xmlns:xlrd2="http://schemas.microsoft.com/office/spreadsheetml/2017/richdata2" ref="A2:I49">
    <sortCondition ref="A2:A49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4A7C-0F8A-4092-AE39-4D03721428FC}">
  <dimension ref="A1:K49"/>
  <sheetViews>
    <sheetView workbookViewId="0">
      <selection activeCell="D15" sqref="D15"/>
    </sheetView>
  </sheetViews>
  <sheetFormatPr defaultRowHeight="14.4"/>
  <cols>
    <col min="5" max="5" width="17.15625" customWidth="1"/>
    <col min="7" max="7" width="9.26171875" bestFit="1" customWidth="1"/>
    <col min="10" max="10" width="9.26171875" bestFit="1" customWidth="1"/>
  </cols>
  <sheetData>
    <row r="1" spans="1:11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68</v>
      </c>
      <c r="G1" t="s">
        <v>69</v>
      </c>
      <c r="H1" s="5" t="s">
        <v>70</v>
      </c>
      <c r="I1" t="s">
        <v>71</v>
      </c>
      <c r="J1" t="s">
        <v>72</v>
      </c>
    </row>
    <row r="2" spans="1:11" ht="15.6">
      <c r="A2" s="3" t="s">
        <v>14</v>
      </c>
      <c r="B2" s="3" t="s">
        <v>15</v>
      </c>
      <c r="C2" s="4">
        <v>44866</v>
      </c>
      <c r="D2" s="3" t="s">
        <v>16</v>
      </c>
      <c r="E2" s="3" t="s">
        <v>17</v>
      </c>
      <c r="F2" s="6">
        <v>494</v>
      </c>
      <c r="G2" s="10">
        <f>(100000/20)*F2</f>
        <v>2470000</v>
      </c>
      <c r="H2">
        <v>20</v>
      </c>
      <c r="I2">
        <f>100*H2</f>
        <v>2000</v>
      </c>
      <c r="J2" s="10">
        <f t="shared" ref="J2:J45" si="0">I2/G2</f>
        <v>8.0971659919028337E-4</v>
      </c>
      <c r="K2" s="6"/>
    </row>
    <row r="3" spans="1:11" ht="15.6">
      <c r="A3" s="1" t="s">
        <v>18</v>
      </c>
      <c r="B3" s="1" t="s">
        <v>19</v>
      </c>
      <c r="C3" s="2">
        <v>44866</v>
      </c>
      <c r="D3" s="1" t="s">
        <v>20</v>
      </c>
      <c r="E3" s="1" t="s">
        <v>21</v>
      </c>
      <c r="F3" s="6">
        <v>524</v>
      </c>
      <c r="G3" s="10">
        <f t="shared" ref="G3:G45" si="1">(100000/20)*F3</f>
        <v>2620000</v>
      </c>
      <c r="H3">
        <v>10</v>
      </c>
      <c r="I3">
        <f t="shared" ref="I3:I45" si="2">100*H3</f>
        <v>1000</v>
      </c>
      <c r="J3" s="10">
        <f t="shared" si="0"/>
        <v>3.816793893129771E-4</v>
      </c>
      <c r="K3" s="6"/>
    </row>
    <row r="4" spans="1:11" ht="15.6">
      <c r="A4" s="1" t="s">
        <v>22</v>
      </c>
      <c r="B4" s="1" t="s">
        <v>19</v>
      </c>
      <c r="C4" s="2">
        <v>44866</v>
      </c>
      <c r="D4" s="1" t="s">
        <v>20</v>
      </c>
      <c r="E4" s="1" t="s">
        <v>21</v>
      </c>
      <c r="F4" s="6">
        <v>190</v>
      </c>
      <c r="G4" s="10">
        <f t="shared" si="1"/>
        <v>950000</v>
      </c>
      <c r="H4">
        <v>52</v>
      </c>
      <c r="I4">
        <f t="shared" si="2"/>
        <v>5200</v>
      </c>
      <c r="J4" s="10">
        <f t="shared" si="0"/>
        <v>5.4736842105263155E-3</v>
      </c>
      <c r="K4" s="6"/>
    </row>
    <row r="5" spans="1:11" ht="15.6">
      <c r="A5" s="1" t="s">
        <v>23</v>
      </c>
      <c r="B5" s="1" t="s">
        <v>19</v>
      </c>
      <c r="C5" s="2">
        <v>44866</v>
      </c>
      <c r="D5" s="1" t="s">
        <v>20</v>
      </c>
      <c r="E5" s="1" t="s">
        <v>21</v>
      </c>
      <c r="F5" s="6">
        <v>125</v>
      </c>
      <c r="G5" s="10">
        <f t="shared" si="1"/>
        <v>625000</v>
      </c>
      <c r="H5">
        <v>10</v>
      </c>
      <c r="I5">
        <f t="shared" si="2"/>
        <v>1000</v>
      </c>
      <c r="J5" s="10">
        <f t="shared" si="0"/>
        <v>1.6000000000000001E-3</v>
      </c>
      <c r="K5" s="6"/>
    </row>
    <row r="6" spans="1:11" ht="15.6">
      <c r="A6" s="1" t="s">
        <v>24</v>
      </c>
      <c r="B6" s="1" t="s">
        <v>19</v>
      </c>
      <c r="C6" s="2">
        <v>44866</v>
      </c>
      <c r="D6" s="1" t="s">
        <v>20</v>
      </c>
      <c r="E6" s="1" t="s">
        <v>21</v>
      </c>
      <c r="F6" s="6">
        <v>124</v>
      </c>
      <c r="G6" s="10">
        <f t="shared" si="1"/>
        <v>620000</v>
      </c>
      <c r="H6">
        <v>10</v>
      </c>
      <c r="I6">
        <f t="shared" si="2"/>
        <v>1000</v>
      </c>
      <c r="J6" s="10">
        <f t="shared" si="0"/>
        <v>1.6129032258064516E-3</v>
      </c>
      <c r="K6" s="6"/>
    </row>
    <row r="7" spans="1:11" ht="15.6">
      <c r="A7" s="1" t="s">
        <v>25</v>
      </c>
      <c r="B7" s="1" t="s">
        <v>19</v>
      </c>
      <c r="C7" s="2">
        <v>44866</v>
      </c>
      <c r="D7" s="1" t="s">
        <v>20</v>
      </c>
      <c r="E7" s="1" t="s">
        <v>21</v>
      </c>
      <c r="F7" s="6">
        <v>352</v>
      </c>
      <c r="G7" s="10">
        <f t="shared" si="1"/>
        <v>1760000</v>
      </c>
      <c r="H7">
        <v>11</v>
      </c>
      <c r="I7">
        <f t="shared" si="2"/>
        <v>1100</v>
      </c>
      <c r="J7" s="10">
        <f t="shared" si="0"/>
        <v>6.2500000000000001E-4</v>
      </c>
      <c r="K7" s="6"/>
    </row>
    <row r="8" spans="1:11" ht="15.6">
      <c r="A8" s="1" t="s">
        <v>26</v>
      </c>
      <c r="B8" s="1" t="s">
        <v>19</v>
      </c>
      <c r="C8" s="2">
        <v>44866</v>
      </c>
      <c r="D8" s="1" t="s">
        <v>20</v>
      </c>
      <c r="E8" s="1" t="s">
        <v>21</v>
      </c>
      <c r="F8" s="6">
        <v>113</v>
      </c>
      <c r="G8" s="10">
        <f t="shared" si="1"/>
        <v>565000</v>
      </c>
      <c r="H8">
        <v>25</v>
      </c>
      <c r="I8">
        <f t="shared" si="2"/>
        <v>2500</v>
      </c>
      <c r="J8" s="10">
        <f t="shared" si="0"/>
        <v>4.4247787610619468E-3</v>
      </c>
      <c r="K8" s="6"/>
    </row>
    <row r="9" spans="1:11" ht="15.6">
      <c r="A9" s="1" t="s">
        <v>27</v>
      </c>
      <c r="B9" s="1" t="s">
        <v>19</v>
      </c>
      <c r="C9" s="2">
        <v>44866</v>
      </c>
      <c r="D9" s="1" t="s">
        <v>20</v>
      </c>
      <c r="E9" s="1" t="s">
        <v>21</v>
      </c>
      <c r="F9" s="6">
        <v>202</v>
      </c>
      <c r="G9" s="10">
        <f t="shared" si="1"/>
        <v>1010000</v>
      </c>
      <c r="H9">
        <v>24</v>
      </c>
      <c r="I9">
        <f t="shared" si="2"/>
        <v>2400</v>
      </c>
      <c r="J9" s="10">
        <f t="shared" si="0"/>
        <v>2.3762376237623762E-3</v>
      </c>
      <c r="K9" s="6"/>
    </row>
    <row r="10" spans="1:11" ht="15.6">
      <c r="A10" s="1" t="s">
        <v>28</v>
      </c>
      <c r="B10" s="1" t="s">
        <v>19</v>
      </c>
      <c r="C10" s="2">
        <v>44866</v>
      </c>
      <c r="D10" s="1" t="s">
        <v>20</v>
      </c>
      <c r="E10" s="1" t="s">
        <v>21</v>
      </c>
      <c r="F10" s="6">
        <v>210</v>
      </c>
      <c r="G10" s="10">
        <f t="shared" si="1"/>
        <v>1050000</v>
      </c>
      <c r="H10">
        <v>40</v>
      </c>
      <c r="I10">
        <f t="shared" si="2"/>
        <v>4000</v>
      </c>
      <c r="J10" s="10">
        <f t="shared" si="0"/>
        <v>3.8095238095238095E-3</v>
      </c>
      <c r="K10" s="6"/>
    </row>
    <row r="11" spans="1:11" ht="15.6">
      <c r="A11" s="1" t="s">
        <v>29</v>
      </c>
      <c r="B11" s="1" t="s">
        <v>19</v>
      </c>
      <c r="C11" s="2">
        <v>44866</v>
      </c>
      <c r="D11" s="1" t="s">
        <v>20</v>
      </c>
      <c r="E11" s="1" t="s">
        <v>21</v>
      </c>
      <c r="F11" s="6">
        <v>123</v>
      </c>
      <c r="G11" s="10">
        <f t="shared" si="1"/>
        <v>615000</v>
      </c>
      <c r="H11">
        <v>10</v>
      </c>
      <c r="I11">
        <f t="shared" si="2"/>
        <v>1000</v>
      </c>
      <c r="J11" s="10">
        <f t="shared" si="0"/>
        <v>1.6260162601626016E-3</v>
      </c>
      <c r="K11" s="6"/>
    </row>
    <row r="12" spans="1:11" ht="15.6">
      <c r="A12" s="1" t="s">
        <v>30</v>
      </c>
      <c r="B12" s="1" t="s">
        <v>19</v>
      </c>
      <c r="C12" s="2">
        <v>44866</v>
      </c>
      <c r="D12" s="1" t="s">
        <v>20</v>
      </c>
      <c r="E12" s="1" t="s">
        <v>21</v>
      </c>
      <c r="F12" s="6">
        <v>202</v>
      </c>
      <c r="G12" s="10">
        <f t="shared" si="1"/>
        <v>1010000</v>
      </c>
      <c r="H12">
        <v>30</v>
      </c>
      <c r="I12">
        <f t="shared" si="2"/>
        <v>3000</v>
      </c>
      <c r="J12" s="10">
        <f t="shared" si="0"/>
        <v>2.9702970297029703E-3</v>
      </c>
      <c r="K12" s="6"/>
    </row>
    <row r="13" spans="1:11" ht="15.6">
      <c r="A13" s="1" t="s">
        <v>31</v>
      </c>
      <c r="B13" s="1" t="s">
        <v>19</v>
      </c>
      <c r="C13" s="2">
        <v>44866</v>
      </c>
      <c r="D13" s="1" t="s">
        <v>20</v>
      </c>
      <c r="E13" s="1" t="s">
        <v>21</v>
      </c>
      <c r="F13" s="6">
        <v>550</v>
      </c>
      <c r="G13" s="10">
        <f t="shared" si="1"/>
        <v>2750000</v>
      </c>
      <c r="H13">
        <v>23</v>
      </c>
      <c r="I13">
        <f t="shared" si="2"/>
        <v>2300</v>
      </c>
      <c r="J13" s="10">
        <f t="shared" si="0"/>
        <v>8.3636363636363639E-4</v>
      </c>
      <c r="K13" s="6"/>
    </row>
    <row r="14" spans="1:11" ht="15.6">
      <c r="A14" s="1" t="s">
        <v>32</v>
      </c>
      <c r="B14" s="1" t="s">
        <v>15</v>
      </c>
      <c r="C14" s="2">
        <v>44896</v>
      </c>
      <c r="D14" s="1" t="s">
        <v>33</v>
      </c>
      <c r="E14" s="1" t="s">
        <v>34</v>
      </c>
      <c r="F14" s="6">
        <v>116</v>
      </c>
      <c r="G14" s="10">
        <f t="shared" si="1"/>
        <v>580000</v>
      </c>
      <c r="H14">
        <v>30</v>
      </c>
      <c r="I14">
        <f t="shared" si="2"/>
        <v>3000</v>
      </c>
      <c r="J14" s="10">
        <f t="shared" si="0"/>
        <v>5.1724137931034482E-3</v>
      </c>
      <c r="K14" s="6"/>
    </row>
    <row r="15" spans="1:11" ht="15.6">
      <c r="A15" s="1" t="s">
        <v>35</v>
      </c>
      <c r="B15" s="1" t="s">
        <v>15</v>
      </c>
      <c r="C15" s="2">
        <v>44896</v>
      </c>
      <c r="D15" s="1" t="s">
        <v>33</v>
      </c>
      <c r="E15" s="1" t="s">
        <v>34</v>
      </c>
      <c r="F15" s="6">
        <v>259</v>
      </c>
      <c r="G15" s="10">
        <f t="shared" si="1"/>
        <v>1295000</v>
      </c>
      <c r="H15">
        <v>10</v>
      </c>
      <c r="I15">
        <f t="shared" si="2"/>
        <v>1000</v>
      </c>
      <c r="J15" s="10">
        <f t="shared" si="0"/>
        <v>7.722007722007722E-4</v>
      </c>
      <c r="K15" s="6"/>
    </row>
    <row r="16" spans="1:11" ht="15.6">
      <c r="A16" s="1" t="s">
        <v>36</v>
      </c>
      <c r="B16" s="1" t="s">
        <v>15</v>
      </c>
      <c r="C16" s="2">
        <v>44896</v>
      </c>
      <c r="D16" s="1" t="s">
        <v>33</v>
      </c>
      <c r="E16" s="1" t="s">
        <v>34</v>
      </c>
      <c r="F16" s="6">
        <v>330</v>
      </c>
      <c r="G16" s="10">
        <f t="shared" si="1"/>
        <v>1650000</v>
      </c>
      <c r="H16">
        <v>20</v>
      </c>
      <c r="I16">
        <f t="shared" si="2"/>
        <v>2000</v>
      </c>
      <c r="J16" s="10">
        <f t="shared" si="0"/>
        <v>1.2121212121212121E-3</v>
      </c>
      <c r="K16" s="6"/>
    </row>
    <row r="17" spans="1:11" ht="15.6">
      <c r="A17" s="1" t="s">
        <v>37</v>
      </c>
      <c r="B17" s="1" t="s">
        <v>15</v>
      </c>
      <c r="C17" s="2">
        <v>44896</v>
      </c>
      <c r="D17" s="1" t="s">
        <v>33</v>
      </c>
      <c r="E17" s="1" t="s">
        <v>34</v>
      </c>
      <c r="F17" s="6">
        <v>122</v>
      </c>
      <c r="G17" s="10">
        <f t="shared" si="1"/>
        <v>610000</v>
      </c>
      <c r="H17">
        <v>20</v>
      </c>
      <c r="I17">
        <f t="shared" si="2"/>
        <v>2000</v>
      </c>
      <c r="J17" s="10">
        <f t="shared" si="0"/>
        <v>3.2786885245901639E-3</v>
      </c>
      <c r="K17" s="6"/>
    </row>
    <row r="18" spans="1:11" ht="15.6">
      <c r="A18" s="1" t="s">
        <v>38</v>
      </c>
      <c r="B18" s="1" t="s">
        <v>15</v>
      </c>
      <c r="C18" s="2">
        <v>44896</v>
      </c>
      <c r="D18" s="1" t="s">
        <v>33</v>
      </c>
      <c r="E18" s="1" t="s">
        <v>34</v>
      </c>
      <c r="F18" s="6">
        <v>123</v>
      </c>
      <c r="G18" s="10">
        <f t="shared" si="1"/>
        <v>615000</v>
      </c>
      <c r="H18">
        <v>20</v>
      </c>
      <c r="I18">
        <f t="shared" si="2"/>
        <v>2000</v>
      </c>
      <c r="J18" s="10">
        <f t="shared" si="0"/>
        <v>3.2520325203252032E-3</v>
      </c>
      <c r="K18" s="6"/>
    </row>
    <row r="19" spans="1:11" ht="15.6">
      <c r="A19" s="1" t="s">
        <v>39</v>
      </c>
      <c r="B19" s="1" t="s">
        <v>15</v>
      </c>
      <c r="C19" s="2">
        <v>44896</v>
      </c>
      <c r="D19" s="1" t="s">
        <v>33</v>
      </c>
      <c r="E19" s="1" t="s">
        <v>34</v>
      </c>
      <c r="F19" s="6">
        <v>125</v>
      </c>
      <c r="G19" s="10">
        <f t="shared" si="1"/>
        <v>625000</v>
      </c>
      <c r="H19">
        <v>10</v>
      </c>
      <c r="I19">
        <f t="shared" si="2"/>
        <v>1000</v>
      </c>
      <c r="J19" s="10">
        <f t="shared" si="0"/>
        <v>1.6000000000000001E-3</v>
      </c>
      <c r="K19" s="6"/>
    </row>
    <row r="20" spans="1:11" ht="15.6">
      <c r="A20" s="1" t="s">
        <v>40</v>
      </c>
      <c r="B20" s="1" t="s">
        <v>15</v>
      </c>
      <c r="C20" s="2">
        <v>44896</v>
      </c>
      <c r="D20" s="1" t="s">
        <v>33</v>
      </c>
      <c r="E20" s="1" t="s">
        <v>34</v>
      </c>
      <c r="F20" s="6">
        <v>199</v>
      </c>
      <c r="G20" s="10">
        <f t="shared" si="1"/>
        <v>995000</v>
      </c>
      <c r="H20">
        <v>70</v>
      </c>
      <c r="I20">
        <f t="shared" si="2"/>
        <v>7000</v>
      </c>
      <c r="J20" s="10">
        <f t="shared" si="0"/>
        <v>7.0351758793969852E-3</v>
      </c>
      <c r="K20" s="6"/>
    </row>
    <row r="21" spans="1:11" ht="15.6">
      <c r="A21" s="1" t="s">
        <v>41</v>
      </c>
      <c r="B21" s="1" t="s">
        <v>15</v>
      </c>
      <c r="C21" s="2">
        <v>44896</v>
      </c>
      <c r="D21" s="1" t="s">
        <v>33</v>
      </c>
      <c r="E21" s="1" t="s">
        <v>34</v>
      </c>
      <c r="F21" s="6">
        <v>273</v>
      </c>
      <c r="G21" s="10">
        <f t="shared" si="1"/>
        <v>1365000</v>
      </c>
      <c r="H21">
        <v>10</v>
      </c>
      <c r="I21">
        <f t="shared" si="2"/>
        <v>1000</v>
      </c>
      <c r="J21" s="10">
        <f t="shared" si="0"/>
        <v>7.326007326007326E-4</v>
      </c>
      <c r="K21" s="6"/>
    </row>
    <row r="22" spans="1:11" ht="15.6">
      <c r="A22" s="1" t="s">
        <v>42</v>
      </c>
      <c r="B22" s="1" t="s">
        <v>15</v>
      </c>
      <c r="C22" s="2">
        <v>44896</v>
      </c>
      <c r="D22" s="1" t="s">
        <v>33</v>
      </c>
      <c r="E22" s="1" t="s">
        <v>34</v>
      </c>
      <c r="F22" s="6">
        <v>198</v>
      </c>
      <c r="G22" s="10">
        <f t="shared" si="1"/>
        <v>990000</v>
      </c>
      <c r="H22">
        <v>10</v>
      </c>
      <c r="I22">
        <f t="shared" si="2"/>
        <v>1000</v>
      </c>
      <c r="J22" s="10">
        <f t="shared" si="0"/>
        <v>1.0101010101010101E-3</v>
      </c>
      <c r="K22" s="6"/>
    </row>
    <row r="23" spans="1:11" ht="15.6">
      <c r="A23" s="1" t="s">
        <v>43</v>
      </c>
      <c r="B23" s="1" t="s">
        <v>15</v>
      </c>
      <c r="C23" s="2">
        <v>44896</v>
      </c>
      <c r="D23" s="1" t="s">
        <v>33</v>
      </c>
      <c r="E23" s="1" t="s">
        <v>34</v>
      </c>
      <c r="F23" s="6">
        <v>424</v>
      </c>
      <c r="G23" s="10">
        <f t="shared" si="1"/>
        <v>2120000</v>
      </c>
      <c r="H23">
        <v>20</v>
      </c>
      <c r="I23">
        <f t="shared" si="2"/>
        <v>2000</v>
      </c>
      <c r="J23" s="10">
        <f t="shared" si="0"/>
        <v>9.4339622641509435E-4</v>
      </c>
      <c r="K23" s="6"/>
    </row>
    <row r="24" spans="1:11" ht="15.6">
      <c r="A24" s="1" t="s">
        <v>44</v>
      </c>
      <c r="B24" s="1" t="s">
        <v>15</v>
      </c>
      <c r="C24" s="2">
        <v>44896</v>
      </c>
      <c r="D24" s="1" t="s">
        <v>33</v>
      </c>
      <c r="E24" s="1" t="s">
        <v>34</v>
      </c>
      <c r="F24" s="6">
        <v>218</v>
      </c>
      <c r="G24" s="10">
        <f t="shared" si="1"/>
        <v>1090000</v>
      </c>
      <c r="H24">
        <v>10</v>
      </c>
      <c r="I24">
        <f t="shared" si="2"/>
        <v>1000</v>
      </c>
      <c r="J24" s="10">
        <f t="shared" si="0"/>
        <v>9.1743119266055051E-4</v>
      </c>
      <c r="K24" s="6"/>
    </row>
    <row r="25" spans="1:11" ht="15.6">
      <c r="A25" s="1" t="s">
        <v>45</v>
      </c>
      <c r="B25" s="1" t="s">
        <v>15</v>
      </c>
      <c r="C25" s="2">
        <v>44896</v>
      </c>
      <c r="D25" s="1" t="s">
        <v>33</v>
      </c>
      <c r="E25" s="1" t="s">
        <v>34</v>
      </c>
      <c r="F25" s="6">
        <v>125</v>
      </c>
      <c r="G25" s="10">
        <f t="shared" si="1"/>
        <v>625000</v>
      </c>
      <c r="H25">
        <v>112</v>
      </c>
      <c r="I25">
        <f t="shared" si="2"/>
        <v>11200</v>
      </c>
      <c r="J25" s="10">
        <f t="shared" si="0"/>
        <v>1.7919999999999998E-2</v>
      </c>
      <c r="K25" s="6"/>
    </row>
    <row r="26" spans="1:11" ht="15.6">
      <c r="A26" s="1" t="s">
        <v>46</v>
      </c>
      <c r="B26" s="1" t="s">
        <v>15</v>
      </c>
      <c r="C26" s="2">
        <v>44896</v>
      </c>
      <c r="D26" s="1" t="s">
        <v>33</v>
      </c>
      <c r="E26" s="1" t="s">
        <v>34</v>
      </c>
      <c r="F26" s="6">
        <v>220</v>
      </c>
      <c r="G26" s="10">
        <f t="shared" si="1"/>
        <v>1100000</v>
      </c>
      <c r="H26">
        <v>10</v>
      </c>
      <c r="I26">
        <f t="shared" si="2"/>
        <v>1000</v>
      </c>
      <c r="J26" s="10">
        <f t="shared" si="0"/>
        <v>9.0909090909090909E-4</v>
      </c>
      <c r="K26" s="6"/>
    </row>
    <row r="27" spans="1:11" ht="15.6">
      <c r="A27" s="1" t="s">
        <v>47</v>
      </c>
      <c r="B27" s="1" t="s">
        <v>15</v>
      </c>
      <c r="C27" s="2">
        <v>44896</v>
      </c>
      <c r="D27" s="1" t="s">
        <v>33</v>
      </c>
      <c r="E27" s="1" t="s">
        <v>34</v>
      </c>
      <c r="F27" s="6">
        <v>190</v>
      </c>
      <c r="G27" s="10">
        <f t="shared" si="1"/>
        <v>950000</v>
      </c>
      <c r="H27">
        <v>14</v>
      </c>
      <c r="I27">
        <f t="shared" si="2"/>
        <v>1400</v>
      </c>
      <c r="J27" s="10">
        <f t="shared" si="0"/>
        <v>1.4736842105263158E-3</v>
      </c>
      <c r="K27" s="6"/>
    </row>
    <row r="28" spans="1:11" ht="15.6">
      <c r="A28" s="1" t="s">
        <v>48</v>
      </c>
      <c r="B28" s="1" t="s">
        <v>15</v>
      </c>
      <c r="C28" s="2">
        <v>44896</v>
      </c>
      <c r="D28" s="1" t="s">
        <v>33</v>
      </c>
      <c r="E28" s="1" t="s">
        <v>34</v>
      </c>
      <c r="F28" s="6">
        <v>320</v>
      </c>
      <c r="G28" s="10">
        <f t="shared" si="1"/>
        <v>1600000</v>
      </c>
      <c r="H28">
        <v>40</v>
      </c>
      <c r="I28">
        <f t="shared" si="2"/>
        <v>4000</v>
      </c>
      <c r="J28" s="10">
        <f t="shared" si="0"/>
        <v>2.5000000000000001E-3</v>
      </c>
      <c r="K28" s="6"/>
    </row>
    <row r="29" spans="1:11" ht="15.6">
      <c r="A29" s="1" t="s">
        <v>49</v>
      </c>
      <c r="B29" s="1" t="s">
        <v>15</v>
      </c>
      <c r="C29" s="2">
        <v>44866</v>
      </c>
      <c r="D29" s="1" t="s">
        <v>16</v>
      </c>
      <c r="E29" s="1" t="s">
        <v>17</v>
      </c>
      <c r="F29" s="6">
        <v>120</v>
      </c>
      <c r="G29" s="10">
        <f t="shared" si="1"/>
        <v>600000</v>
      </c>
      <c r="H29">
        <v>20</v>
      </c>
      <c r="I29">
        <f t="shared" si="2"/>
        <v>2000</v>
      </c>
      <c r="J29" s="10">
        <f t="shared" si="0"/>
        <v>3.3333333333333335E-3</v>
      </c>
      <c r="K29" s="6"/>
    </row>
    <row r="30" spans="1:11" ht="15.6">
      <c r="A30" s="1" t="s">
        <v>50</v>
      </c>
      <c r="B30" s="1" t="s">
        <v>15</v>
      </c>
      <c r="C30" s="2">
        <v>44866</v>
      </c>
      <c r="D30" s="1" t="s">
        <v>16</v>
      </c>
      <c r="E30" s="1" t="s">
        <v>17</v>
      </c>
      <c r="F30" s="6">
        <v>210</v>
      </c>
      <c r="G30" s="10">
        <f t="shared" si="1"/>
        <v>1050000</v>
      </c>
      <c r="H30">
        <v>40</v>
      </c>
      <c r="I30">
        <f t="shared" si="2"/>
        <v>4000</v>
      </c>
      <c r="J30" s="10">
        <f t="shared" si="0"/>
        <v>3.8095238095238095E-3</v>
      </c>
      <c r="K30" s="6"/>
    </row>
    <row r="31" spans="1:11" ht="15.6">
      <c r="A31" s="1" t="s">
        <v>51</v>
      </c>
      <c r="B31" s="1" t="s">
        <v>15</v>
      </c>
      <c r="C31" s="2">
        <v>44866</v>
      </c>
      <c r="D31" s="1" t="s">
        <v>16</v>
      </c>
      <c r="E31" s="1" t="s">
        <v>17</v>
      </c>
      <c r="F31" s="6">
        <v>223</v>
      </c>
      <c r="G31" s="10">
        <f t="shared" si="1"/>
        <v>1115000</v>
      </c>
      <c r="H31">
        <v>114</v>
      </c>
      <c r="I31">
        <f t="shared" si="2"/>
        <v>11400</v>
      </c>
      <c r="J31" s="10">
        <f t="shared" si="0"/>
        <v>1.0224215246636772E-2</v>
      </c>
      <c r="K31" s="6"/>
    </row>
    <row r="32" spans="1:11" ht="15.6">
      <c r="A32" s="1" t="s">
        <v>52</v>
      </c>
      <c r="B32" s="1" t="s">
        <v>19</v>
      </c>
      <c r="C32" s="2">
        <v>44896</v>
      </c>
      <c r="D32" s="1" t="s">
        <v>53</v>
      </c>
      <c r="E32" s="1" t="s">
        <v>54</v>
      </c>
      <c r="F32" s="6">
        <v>163</v>
      </c>
      <c r="G32" s="10">
        <f t="shared" si="1"/>
        <v>815000</v>
      </c>
      <c r="H32">
        <v>30</v>
      </c>
      <c r="I32">
        <f t="shared" si="2"/>
        <v>3000</v>
      </c>
      <c r="J32" s="10">
        <f t="shared" si="0"/>
        <v>3.6809815950920245E-3</v>
      </c>
      <c r="K32" s="6"/>
    </row>
    <row r="33" spans="1:11" ht="15.6">
      <c r="A33" s="1" t="s">
        <v>55</v>
      </c>
      <c r="B33" s="1" t="s">
        <v>19</v>
      </c>
      <c r="C33" s="2">
        <v>44896</v>
      </c>
      <c r="D33" s="1" t="s">
        <v>53</v>
      </c>
      <c r="E33" s="1" t="s">
        <v>54</v>
      </c>
      <c r="F33" s="6">
        <v>160</v>
      </c>
      <c r="G33" s="10">
        <f t="shared" si="1"/>
        <v>800000</v>
      </c>
      <c r="H33">
        <v>10</v>
      </c>
      <c r="I33">
        <f t="shared" si="2"/>
        <v>1000</v>
      </c>
      <c r="J33" s="10">
        <f t="shared" si="0"/>
        <v>1.25E-3</v>
      </c>
      <c r="K33" s="6"/>
    </row>
    <row r="34" spans="1:11" ht="15.6">
      <c r="A34" s="1" t="s">
        <v>56</v>
      </c>
      <c r="B34" s="1" t="s">
        <v>19</v>
      </c>
      <c r="C34" s="2">
        <v>44896</v>
      </c>
      <c r="D34" s="1" t="s">
        <v>53</v>
      </c>
      <c r="E34" s="1" t="s">
        <v>54</v>
      </c>
      <c r="F34" s="6">
        <v>122</v>
      </c>
      <c r="G34" s="10">
        <f t="shared" si="1"/>
        <v>610000</v>
      </c>
      <c r="H34">
        <v>40</v>
      </c>
      <c r="I34">
        <f t="shared" si="2"/>
        <v>4000</v>
      </c>
      <c r="J34" s="10">
        <f t="shared" si="0"/>
        <v>6.5573770491803279E-3</v>
      </c>
      <c r="K34" s="6"/>
    </row>
    <row r="35" spans="1:11" ht="15.6">
      <c r="A35" s="1" t="s">
        <v>57</v>
      </c>
      <c r="B35" s="1" t="s">
        <v>19</v>
      </c>
      <c r="C35" s="2">
        <v>44896</v>
      </c>
      <c r="D35" s="1" t="s">
        <v>53</v>
      </c>
      <c r="E35" s="1" t="s">
        <v>54</v>
      </c>
      <c r="F35" s="6">
        <v>110</v>
      </c>
      <c r="G35" s="10">
        <f t="shared" si="1"/>
        <v>550000</v>
      </c>
      <c r="H35">
        <v>10</v>
      </c>
      <c r="I35">
        <f t="shared" si="2"/>
        <v>1000</v>
      </c>
      <c r="J35" s="10">
        <f t="shared" si="0"/>
        <v>1.8181818181818182E-3</v>
      </c>
      <c r="K35" s="6"/>
    </row>
    <row r="36" spans="1:11" ht="15.6">
      <c r="A36" s="1" t="s">
        <v>58</v>
      </c>
      <c r="B36" s="1" t="s">
        <v>19</v>
      </c>
      <c r="C36" s="2">
        <v>44896</v>
      </c>
      <c r="D36" s="1" t="s">
        <v>53</v>
      </c>
      <c r="E36" s="1" t="s">
        <v>54</v>
      </c>
      <c r="F36" s="6">
        <v>129</v>
      </c>
      <c r="G36" s="10">
        <f t="shared" si="1"/>
        <v>645000</v>
      </c>
      <c r="H36">
        <v>10</v>
      </c>
      <c r="I36">
        <f t="shared" si="2"/>
        <v>1000</v>
      </c>
      <c r="J36" s="10">
        <f t="shared" si="0"/>
        <v>1.5503875968992248E-3</v>
      </c>
      <c r="K36" s="6"/>
    </row>
    <row r="37" spans="1:11" ht="15.6">
      <c r="A37" s="1" t="s">
        <v>59</v>
      </c>
      <c r="B37" s="1" t="s">
        <v>19</v>
      </c>
      <c r="C37" s="2">
        <v>44896</v>
      </c>
      <c r="D37" s="1" t="s">
        <v>53</v>
      </c>
      <c r="E37" s="1" t="s">
        <v>54</v>
      </c>
      <c r="F37" s="6">
        <v>140</v>
      </c>
      <c r="G37" s="10">
        <f t="shared" si="1"/>
        <v>700000</v>
      </c>
      <c r="H37">
        <v>10</v>
      </c>
      <c r="I37">
        <f t="shared" si="2"/>
        <v>1000</v>
      </c>
      <c r="J37" s="10">
        <f t="shared" si="0"/>
        <v>1.4285714285714286E-3</v>
      </c>
      <c r="K37" s="6"/>
    </row>
    <row r="38" spans="1:11" ht="15.6">
      <c r="A38" s="1" t="s">
        <v>60</v>
      </c>
      <c r="B38" s="1" t="s">
        <v>19</v>
      </c>
      <c r="C38" s="2">
        <v>44896</v>
      </c>
      <c r="D38" s="1" t="s">
        <v>53</v>
      </c>
      <c r="E38" s="1" t="s">
        <v>54</v>
      </c>
      <c r="F38" s="6">
        <v>330</v>
      </c>
      <c r="G38" s="10">
        <f t="shared" si="1"/>
        <v>1650000</v>
      </c>
      <c r="H38">
        <v>60</v>
      </c>
      <c r="I38">
        <f t="shared" si="2"/>
        <v>6000</v>
      </c>
      <c r="J38" s="10">
        <f t="shared" si="0"/>
        <v>3.6363636363636364E-3</v>
      </c>
      <c r="K38" s="6"/>
    </row>
    <row r="39" spans="1:11" ht="15.6">
      <c r="A39" s="3" t="s">
        <v>61</v>
      </c>
      <c r="B39" s="3" t="s">
        <v>19</v>
      </c>
      <c r="C39" s="4">
        <v>44896</v>
      </c>
      <c r="D39" s="3" t="s">
        <v>53</v>
      </c>
      <c r="E39" s="3" t="s">
        <v>54</v>
      </c>
      <c r="F39" s="6">
        <v>120</v>
      </c>
      <c r="G39" s="10">
        <f t="shared" si="1"/>
        <v>600000</v>
      </c>
      <c r="H39">
        <v>10</v>
      </c>
      <c r="I39">
        <f t="shared" si="2"/>
        <v>1000</v>
      </c>
      <c r="J39" s="10">
        <f t="shared" si="0"/>
        <v>1.6666666666666668E-3</v>
      </c>
      <c r="K39" s="6"/>
    </row>
    <row r="40" spans="1:11" ht="15.6">
      <c r="A40" s="1" t="s">
        <v>62</v>
      </c>
      <c r="B40" s="1" t="s">
        <v>19</v>
      </c>
      <c r="C40" s="2">
        <v>44896</v>
      </c>
      <c r="D40" s="1" t="s">
        <v>53</v>
      </c>
      <c r="E40" s="1" t="s">
        <v>54</v>
      </c>
      <c r="F40" s="6">
        <v>119</v>
      </c>
      <c r="G40" s="10">
        <f t="shared" si="1"/>
        <v>595000</v>
      </c>
      <c r="H40">
        <v>10</v>
      </c>
      <c r="I40">
        <f t="shared" si="2"/>
        <v>1000</v>
      </c>
      <c r="J40" s="10">
        <f t="shared" si="0"/>
        <v>1.6806722689075631E-3</v>
      </c>
      <c r="K40" s="6"/>
    </row>
    <row r="41" spans="1:11" ht="15.6">
      <c r="A41" s="1" t="s">
        <v>63</v>
      </c>
      <c r="B41" s="1" t="s">
        <v>19</v>
      </c>
      <c r="C41" s="2">
        <v>44896</v>
      </c>
      <c r="D41" s="1" t="s">
        <v>53</v>
      </c>
      <c r="E41" s="1" t="s">
        <v>54</v>
      </c>
      <c r="F41" s="6">
        <v>163</v>
      </c>
      <c r="G41" s="10">
        <f t="shared" si="1"/>
        <v>815000</v>
      </c>
      <c r="H41">
        <v>10</v>
      </c>
      <c r="I41">
        <f t="shared" si="2"/>
        <v>1000</v>
      </c>
      <c r="J41" s="10">
        <f t="shared" si="0"/>
        <v>1.2269938650306749E-3</v>
      </c>
      <c r="K41" s="6"/>
    </row>
    <row r="42" spans="1:11" ht="15.6">
      <c r="A42" s="1" t="s">
        <v>64</v>
      </c>
      <c r="B42" s="1" t="s">
        <v>19</v>
      </c>
      <c r="C42" s="2">
        <v>44896</v>
      </c>
      <c r="D42" s="1" t="s">
        <v>53</v>
      </c>
      <c r="E42" s="1" t="s">
        <v>54</v>
      </c>
      <c r="F42" s="6">
        <v>145</v>
      </c>
      <c r="G42" s="10">
        <f t="shared" si="1"/>
        <v>725000</v>
      </c>
      <c r="H42">
        <v>10</v>
      </c>
      <c r="I42">
        <f t="shared" si="2"/>
        <v>1000</v>
      </c>
      <c r="J42" s="10">
        <f t="shared" si="0"/>
        <v>1.3793103448275861E-3</v>
      </c>
      <c r="K42" s="6"/>
    </row>
    <row r="43" spans="1:11" ht="15.6">
      <c r="A43" s="1" t="s">
        <v>65</v>
      </c>
      <c r="B43" s="1" t="s">
        <v>19</v>
      </c>
      <c r="C43" s="2">
        <v>44896</v>
      </c>
      <c r="D43" s="1" t="s">
        <v>53</v>
      </c>
      <c r="E43" s="1" t="s">
        <v>54</v>
      </c>
      <c r="F43" s="6">
        <v>120</v>
      </c>
      <c r="G43" s="10">
        <f t="shared" si="1"/>
        <v>600000</v>
      </c>
      <c r="H43">
        <v>10</v>
      </c>
      <c r="I43">
        <f t="shared" si="2"/>
        <v>1000</v>
      </c>
      <c r="J43" s="10">
        <f t="shared" si="0"/>
        <v>1.6666666666666668E-3</v>
      </c>
      <c r="K43" s="6"/>
    </row>
    <row r="44" spans="1:11" ht="15.6">
      <c r="A44" s="1" t="s">
        <v>66</v>
      </c>
      <c r="B44" s="1" t="s">
        <v>19</v>
      </c>
      <c r="C44" s="2">
        <v>44896</v>
      </c>
      <c r="D44" s="1" t="s">
        <v>53</v>
      </c>
      <c r="E44" s="1" t="s">
        <v>54</v>
      </c>
      <c r="F44" s="6">
        <v>108</v>
      </c>
      <c r="G44" s="10">
        <f t="shared" si="1"/>
        <v>540000</v>
      </c>
      <c r="H44">
        <v>50</v>
      </c>
      <c r="I44">
        <f t="shared" si="2"/>
        <v>5000</v>
      </c>
      <c r="J44" s="10">
        <f t="shared" si="0"/>
        <v>9.2592592592592587E-3</v>
      </c>
      <c r="K44" s="6"/>
    </row>
    <row r="45" spans="1:11" ht="15.6">
      <c r="A45" s="1" t="s">
        <v>67</v>
      </c>
      <c r="B45" s="1" t="s">
        <v>19</v>
      </c>
      <c r="C45" s="2">
        <v>44896</v>
      </c>
      <c r="D45" s="1" t="s">
        <v>53</v>
      </c>
      <c r="E45" s="1" t="s">
        <v>54</v>
      </c>
      <c r="F45" s="6">
        <v>113</v>
      </c>
      <c r="G45" s="10">
        <f t="shared" si="1"/>
        <v>565000</v>
      </c>
      <c r="H45">
        <v>10</v>
      </c>
      <c r="I45">
        <f t="shared" si="2"/>
        <v>1000</v>
      </c>
      <c r="J45" s="10">
        <f t="shared" si="0"/>
        <v>1.7699115044247787E-3</v>
      </c>
      <c r="K45" s="6"/>
    </row>
    <row r="46" spans="1:11" ht="15.6">
      <c r="A46" s="1"/>
      <c r="B46" s="1"/>
      <c r="C46" s="2"/>
      <c r="D46" s="1"/>
      <c r="E46" s="1"/>
      <c r="F46" s="6"/>
      <c r="J46" s="10"/>
      <c r="K46" s="6"/>
    </row>
    <row r="47" spans="1:11" ht="15.6">
      <c r="A47" s="1"/>
      <c r="B47" s="1"/>
      <c r="C47" s="2"/>
      <c r="D47" s="1"/>
      <c r="E47" s="1"/>
      <c r="J47" s="10"/>
      <c r="K47" s="6"/>
    </row>
    <row r="48" spans="1:11" ht="15.6">
      <c r="A48" s="1"/>
      <c r="B48" s="1"/>
      <c r="C48" s="2"/>
      <c r="D48" s="1"/>
      <c r="E48" s="1"/>
    </row>
    <row r="49" spans="1:5" ht="15.6">
      <c r="A49" s="1"/>
      <c r="B49" s="1"/>
      <c r="C49" s="2"/>
      <c r="D49" s="1"/>
      <c r="E49" s="1"/>
    </row>
  </sheetData>
  <sortState xmlns:xlrd2="http://schemas.microsoft.com/office/spreadsheetml/2017/richdata2" ref="A2:E49">
    <sortCondition ref="A2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C60D-646A-43C9-9DFF-D1FF12E4B134}">
  <dimension ref="A1:G49"/>
  <sheetViews>
    <sheetView workbookViewId="0">
      <selection activeCell="J9" sqref="J9"/>
    </sheetView>
  </sheetViews>
  <sheetFormatPr defaultRowHeight="14.4"/>
  <cols>
    <col min="5" max="5" width="19.41796875" customWidth="1"/>
    <col min="6" max="7" width="13.41796875" customWidth="1"/>
  </cols>
  <sheetData>
    <row r="1" spans="1: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73</v>
      </c>
      <c r="G1" s="12" t="s">
        <v>74</v>
      </c>
    </row>
    <row r="2" spans="1:7" ht="15.6">
      <c r="A2" s="3" t="s">
        <v>14</v>
      </c>
      <c r="B2" s="3" t="s">
        <v>15</v>
      </c>
      <c r="C2" s="4">
        <v>44866</v>
      </c>
      <c r="D2" s="3" t="s">
        <v>16</v>
      </c>
      <c r="E2" s="3" t="s">
        <v>17</v>
      </c>
      <c r="F2">
        <v>61024</v>
      </c>
      <c r="G2" s="13">
        <v>61640</v>
      </c>
    </row>
    <row r="3" spans="1:7" ht="15.6">
      <c r="A3" s="1" t="s">
        <v>18</v>
      </c>
      <c r="B3" s="1" t="s">
        <v>19</v>
      </c>
      <c r="C3" s="2">
        <v>44866</v>
      </c>
      <c r="D3" s="1" t="s">
        <v>20</v>
      </c>
      <c r="E3" s="1" t="s">
        <v>21</v>
      </c>
      <c r="F3">
        <v>22469</v>
      </c>
      <c r="G3" s="13">
        <v>22695</v>
      </c>
    </row>
    <row r="4" spans="1:7" ht="15.6">
      <c r="A4" s="1" t="s">
        <v>22</v>
      </c>
      <c r="B4" s="1" t="s">
        <v>19</v>
      </c>
      <c r="C4" s="2">
        <v>44866</v>
      </c>
      <c r="D4" s="1" t="s">
        <v>20</v>
      </c>
      <c r="E4" s="1" t="s">
        <v>21</v>
      </c>
      <c r="F4">
        <v>54495</v>
      </c>
      <c r="G4" s="13">
        <v>55045</v>
      </c>
    </row>
    <row r="5" spans="1:7" ht="15.6">
      <c r="A5" s="1" t="s">
        <v>23</v>
      </c>
      <c r="B5" s="1" t="s">
        <v>19</v>
      </c>
      <c r="C5" s="2">
        <v>44866</v>
      </c>
      <c r="D5" s="1" t="s">
        <v>20</v>
      </c>
      <c r="E5" s="1" t="s">
        <v>21</v>
      </c>
      <c r="F5">
        <v>71700</v>
      </c>
      <c r="G5" s="13">
        <v>72424</v>
      </c>
    </row>
    <row r="6" spans="1:7" ht="15.6">
      <c r="A6" s="1" t="s">
        <v>24</v>
      </c>
      <c r="B6" s="1" t="s">
        <v>19</v>
      </c>
      <c r="C6" s="2">
        <v>44866</v>
      </c>
      <c r="D6" s="1" t="s">
        <v>20</v>
      </c>
      <c r="E6" s="1" t="s">
        <v>21</v>
      </c>
      <c r="F6">
        <v>23751</v>
      </c>
      <c r="G6" s="13">
        <v>23990</v>
      </c>
    </row>
    <row r="7" spans="1:7" ht="15.6">
      <c r="A7" s="1" t="s">
        <v>25</v>
      </c>
      <c r="B7" s="1" t="s">
        <v>19</v>
      </c>
      <c r="C7" s="2">
        <v>44866</v>
      </c>
      <c r="D7" s="1" t="s">
        <v>20</v>
      </c>
      <c r="E7" s="1" t="s">
        <v>21</v>
      </c>
      <c r="F7">
        <v>62507</v>
      </c>
      <c r="G7" s="13">
        <v>63138</v>
      </c>
    </row>
    <row r="8" spans="1:7" ht="15.6">
      <c r="A8" s="1" t="s">
        <v>26</v>
      </c>
      <c r="B8" s="1" t="s">
        <v>19</v>
      </c>
      <c r="C8" s="2">
        <v>44866</v>
      </c>
      <c r="D8" s="1" t="s">
        <v>20</v>
      </c>
      <c r="E8" s="1" t="s">
        <v>21</v>
      </c>
      <c r="F8">
        <v>63191</v>
      </c>
      <c r="G8" s="13">
        <v>63829</v>
      </c>
    </row>
    <row r="9" spans="1:7" ht="15.6">
      <c r="A9" s="1" t="s">
        <v>27</v>
      </c>
      <c r="B9" s="1" t="s">
        <v>19</v>
      </c>
      <c r="C9" s="2">
        <v>44866</v>
      </c>
      <c r="D9" s="1" t="s">
        <v>20</v>
      </c>
      <c r="E9" s="1" t="s">
        <v>21</v>
      </c>
      <c r="F9">
        <v>57541</v>
      </c>
      <c r="G9" s="13">
        <v>58122</v>
      </c>
    </row>
    <row r="10" spans="1:7" ht="15.6">
      <c r="A10" s="1" t="s">
        <v>28</v>
      </c>
      <c r="B10" s="1" t="s">
        <v>19</v>
      </c>
      <c r="C10" s="2">
        <v>44866</v>
      </c>
      <c r="D10" s="1" t="s">
        <v>20</v>
      </c>
      <c r="E10" s="1" t="s">
        <v>21</v>
      </c>
      <c r="F10">
        <v>61957</v>
      </c>
      <c r="G10" s="13">
        <v>62582</v>
      </c>
    </row>
    <row r="11" spans="1:7" ht="15.6">
      <c r="A11" s="1" t="s">
        <v>29</v>
      </c>
      <c r="B11" s="1" t="s">
        <v>19</v>
      </c>
      <c r="C11" s="2">
        <v>44866</v>
      </c>
      <c r="D11" s="1" t="s">
        <v>20</v>
      </c>
      <c r="E11" s="1" t="s">
        <v>21</v>
      </c>
      <c r="F11">
        <v>21680</v>
      </c>
      <c r="G11" s="13">
        <v>21898</v>
      </c>
    </row>
    <row r="12" spans="1:7" ht="15.6">
      <c r="A12" s="1" t="s">
        <v>30</v>
      </c>
      <c r="B12" s="1" t="s">
        <v>19</v>
      </c>
      <c r="C12" s="2">
        <v>44866</v>
      </c>
      <c r="D12" s="1" t="s">
        <v>20</v>
      </c>
      <c r="E12" s="1" t="s">
        <v>21</v>
      </c>
      <c r="F12">
        <v>62670</v>
      </c>
      <c r="G12" s="13">
        <v>63303</v>
      </c>
    </row>
    <row r="13" spans="1:7" ht="15.6">
      <c r="A13" s="1" t="s">
        <v>31</v>
      </c>
      <c r="B13" s="1" t="s">
        <v>19</v>
      </c>
      <c r="C13" s="2">
        <v>44866</v>
      </c>
      <c r="D13" s="1" t="s">
        <v>20</v>
      </c>
      <c r="E13" s="1" t="s">
        <v>21</v>
      </c>
      <c r="F13">
        <v>78633</v>
      </c>
      <c r="G13" s="13">
        <v>79427</v>
      </c>
    </row>
    <row r="14" spans="1:7" ht="15.6">
      <c r="A14" s="1" t="s">
        <v>32</v>
      </c>
      <c r="B14" s="1" t="s">
        <v>15</v>
      </c>
      <c r="C14" s="2">
        <v>44896</v>
      </c>
      <c r="D14" s="1" t="s">
        <v>33</v>
      </c>
      <c r="E14" s="1" t="s">
        <v>34</v>
      </c>
      <c r="F14">
        <v>71146</v>
      </c>
      <c r="G14" s="13">
        <v>71864</v>
      </c>
    </row>
    <row r="15" spans="1:7" ht="15.6">
      <c r="A15" s="1" t="s">
        <v>35</v>
      </c>
      <c r="B15" s="1" t="s">
        <v>15</v>
      </c>
      <c r="C15" s="2">
        <v>44896</v>
      </c>
      <c r="D15" s="1" t="s">
        <v>33</v>
      </c>
      <c r="E15" s="1" t="s">
        <v>34</v>
      </c>
      <c r="F15">
        <v>60840</v>
      </c>
      <c r="G15" s="13">
        <v>61454</v>
      </c>
    </row>
    <row r="16" spans="1:7" ht="15.6">
      <c r="A16" s="1" t="s">
        <v>36</v>
      </c>
      <c r="B16" s="1" t="s">
        <v>15</v>
      </c>
      <c r="C16" s="2">
        <v>44896</v>
      </c>
      <c r="D16" s="1" t="s">
        <v>33</v>
      </c>
      <c r="E16" s="1" t="s">
        <v>34</v>
      </c>
      <c r="F16">
        <v>62151</v>
      </c>
      <c r="G16" s="13">
        <v>62778</v>
      </c>
    </row>
    <row r="17" spans="1:7" ht="15.6">
      <c r="A17" s="1" t="s">
        <v>37</v>
      </c>
      <c r="B17" s="1" t="s">
        <v>15</v>
      </c>
      <c r="C17" s="2">
        <v>44896</v>
      </c>
      <c r="D17" s="1" t="s">
        <v>33</v>
      </c>
      <c r="E17" s="1" t="s">
        <v>34</v>
      </c>
      <c r="F17">
        <v>62447</v>
      </c>
      <c r="G17" s="13">
        <v>63077</v>
      </c>
    </row>
    <row r="18" spans="1:7" ht="15.6">
      <c r="A18" s="1" t="s">
        <v>38</v>
      </c>
      <c r="B18" s="1" t="s">
        <v>15</v>
      </c>
      <c r="C18" s="2">
        <v>44896</v>
      </c>
      <c r="D18" s="1" t="s">
        <v>33</v>
      </c>
      <c r="E18" s="1" t="s">
        <v>34</v>
      </c>
      <c r="F18">
        <v>61058</v>
      </c>
      <c r="G18" s="13">
        <v>61674</v>
      </c>
    </row>
    <row r="19" spans="1:7" ht="15.6">
      <c r="A19" s="1" t="s">
        <v>39</v>
      </c>
      <c r="B19" s="1" t="s">
        <v>15</v>
      </c>
      <c r="C19" s="2">
        <v>44896</v>
      </c>
      <c r="D19" s="1" t="s">
        <v>33</v>
      </c>
      <c r="E19" s="1" t="s">
        <v>34</v>
      </c>
      <c r="F19">
        <v>60139</v>
      </c>
      <c r="G19" s="13">
        <v>60746</v>
      </c>
    </row>
    <row r="20" spans="1:7" ht="15.6">
      <c r="A20" s="1" t="s">
        <v>40</v>
      </c>
      <c r="B20" s="1" t="s">
        <v>15</v>
      </c>
      <c r="C20" s="2">
        <v>44896</v>
      </c>
      <c r="D20" s="1" t="s">
        <v>33</v>
      </c>
      <c r="E20" s="1" t="s">
        <v>34</v>
      </c>
      <c r="F20">
        <v>22861</v>
      </c>
      <c r="G20" s="13">
        <v>23091</v>
      </c>
    </row>
    <row r="21" spans="1:7" ht="15.6">
      <c r="A21" s="1" t="s">
        <v>41</v>
      </c>
      <c r="B21" s="1" t="s">
        <v>15</v>
      </c>
      <c r="C21" s="2">
        <v>44896</v>
      </c>
      <c r="D21" s="1" t="s">
        <v>33</v>
      </c>
      <c r="E21" s="1" t="s">
        <v>34</v>
      </c>
      <c r="F21">
        <v>20783</v>
      </c>
      <c r="G21" s="13">
        <v>20992</v>
      </c>
    </row>
    <row r="22" spans="1:7" ht="15.6">
      <c r="A22" s="1" t="s">
        <v>42</v>
      </c>
      <c r="B22" s="1" t="s">
        <v>15</v>
      </c>
      <c r="C22" s="2">
        <v>44896</v>
      </c>
      <c r="D22" s="1" t="s">
        <v>33</v>
      </c>
      <c r="E22" s="1" t="s">
        <v>34</v>
      </c>
      <c r="F22">
        <v>20795</v>
      </c>
      <c r="G22" s="13">
        <v>21005</v>
      </c>
    </row>
    <row r="23" spans="1:7" ht="15.6">
      <c r="A23" s="1" t="s">
        <v>43</v>
      </c>
      <c r="B23" s="1" t="s">
        <v>15</v>
      </c>
      <c r="C23" s="2">
        <v>44896</v>
      </c>
      <c r="D23" s="1" t="s">
        <v>33</v>
      </c>
      <c r="E23" s="1" t="s">
        <v>34</v>
      </c>
      <c r="F23">
        <v>53840</v>
      </c>
      <c r="G23" s="13">
        <v>54383</v>
      </c>
    </row>
    <row r="24" spans="1:7" ht="15.6">
      <c r="A24" s="1" t="s">
        <v>44</v>
      </c>
      <c r="B24" s="1" t="s">
        <v>15</v>
      </c>
      <c r="C24" s="2">
        <v>44896</v>
      </c>
      <c r="D24" s="1" t="s">
        <v>33</v>
      </c>
      <c r="E24" s="1" t="s">
        <v>34</v>
      </c>
      <c r="F24">
        <v>55627</v>
      </c>
      <c r="G24" s="13">
        <v>56188</v>
      </c>
    </row>
    <row r="25" spans="1:7" ht="15.6">
      <c r="A25" s="1" t="s">
        <v>45</v>
      </c>
      <c r="B25" s="1" t="s">
        <v>15</v>
      </c>
      <c r="C25" s="2">
        <v>44896</v>
      </c>
      <c r="D25" s="1" t="s">
        <v>33</v>
      </c>
      <c r="E25" s="1" t="s">
        <v>34</v>
      </c>
      <c r="F25">
        <v>68877</v>
      </c>
      <c r="G25" s="13">
        <v>69572</v>
      </c>
    </row>
    <row r="26" spans="1:7" ht="15.6">
      <c r="A26" s="1" t="s">
        <v>46</v>
      </c>
      <c r="B26" s="1" t="s">
        <v>15</v>
      </c>
      <c r="C26" s="2">
        <v>44896</v>
      </c>
      <c r="D26" s="1" t="s">
        <v>33</v>
      </c>
      <c r="E26" s="1" t="s">
        <v>34</v>
      </c>
      <c r="F26">
        <v>64132</v>
      </c>
      <c r="G26" s="13">
        <v>64779</v>
      </c>
    </row>
    <row r="27" spans="1:7" ht="15.6">
      <c r="A27" s="1" t="s">
        <v>47</v>
      </c>
      <c r="B27" s="1" t="s">
        <v>15</v>
      </c>
      <c r="C27" s="2">
        <v>44896</v>
      </c>
      <c r="D27" s="1" t="s">
        <v>33</v>
      </c>
      <c r="E27" s="1" t="s">
        <v>34</v>
      </c>
      <c r="F27">
        <v>67759</v>
      </c>
      <c r="G27" s="13">
        <v>68443</v>
      </c>
    </row>
    <row r="28" spans="1:7" ht="15.6">
      <c r="A28" s="1" t="s">
        <v>48</v>
      </c>
      <c r="B28" s="1" t="s">
        <v>15</v>
      </c>
      <c r="C28" s="2">
        <v>44896</v>
      </c>
      <c r="D28" s="1" t="s">
        <v>33</v>
      </c>
      <c r="E28" s="1" t="s">
        <v>34</v>
      </c>
      <c r="F28">
        <v>20195</v>
      </c>
      <c r="G28" s="13">
        <v>20398</v>
      </c>
    </row>
    <row r="29" spans="1:7" ht="15.6">
      <c r="A29" s="1" t="s">
        <v>49</v>
      </c>
      <c r="B29" s="1" t="s">
        <v>15</v>
      </c>
      <c r="C29" s="2">
        <v>44866</v>
      </c>
      <c r="D29" s="1" t="s">
        <v>16</v>
      </c>
      <c r="E29" s="1" t="s">
        <v>17</v>
      </c>
      <c r="F29">
        <v>21085</v>
      </c>
      <c r="G29" s="13">
        <v>21297</v>
      </c>
    </row>
    <row r="30" spans="1:7" ht="15.6">
      <c r="A30" s="1" t="s">
        <v>50</v>
      </c>
      <c r="B30" s="1" t="s">
        <v>15</v>
      </c>
      <c r="C30" s="2">
        <v>44866</v>
      </c>
      <c r="D30" s="1" t="s">
        <v>16</v>
      </c>
      <c r="E30" s="1" t="s">
        <v>17</v>
      </c>
      <c r="F30">
        <v>21880</v>
      </c>
      <c r="G30" s="13">
        <v>22101</v>
      </c>
    </row>
    <row r="31" spans="1:7" ht="15.6">
      <c r="A31" s="1" t="s">
        <v>51</v>
      </c>
      <c r="B31" s="1" t="s">
        <v>15</v>
      </c>
      <c r="C31" s="2">
        <v>44866</v>
      </c>
      <c r="D31" s="1" t="s">
        <v>16</v>
      </c>
      <c r="E31" s="1" t="s">
        <v>17</v>
      </c>
      <c r="F31">
        <v>64221</v>
      </c>
      <c r="G31" s="13">
        <v>64869</v>
      </c>
    </row>
    <row r="32" spans="1:7" ht="15.6">
      <c r="A32" s="1" t="s">
        <v>52</v>
      </c>
      <c r="B32" s="1" t="s">
        <v>19</v>
      </c>
      <c r="C32" s="2">
        <v>44896</v>
      </c>
      <c r="D32" s="1" t="s">
        <v>53</v>
      </c>
      <c r="E32" s="1" t="s">
        <v>54</v>
      </c>
      <c r="F32">
        <v>24459</v>
      </c>
      <c r="G32" s="13">
        <v>24706</v>
      </c>
    </row>
    <row r="33" spans="1:7" ht="15.6">
      <c r="A33" s="1" t="s">
        <v>55</v>
      </c>
      <c r="B33" s="1" t="s">
        <v>19</v>
      </c>
      <c r="C33" s="2">
        <v>44896</v>
      </c>
      <c r="D33" s="1" t="s">
        <v>53</v>
      </c>
      <c r="E33" s="1" t="s">
        <v>54</v>
      </c>
      <c r="F33">
        <v>62526</v>
      </c>
      <c r="G33" s="13">
        <v>63157</v>
      </c>
    </row>
    <row r="34" spans="1:7" ht="15.6">
      <c r="A34" s="1" t="s">
        <v>56</v>
      </c>
      <c r="B34" s="1" t="s">
        <v>19</v>
      </c>
      <c r="C34" s="2">
        <v>44896</v>
      </c>
      <c r="D34" s="1" t="s">
        <v>53</v>
      </c>
      <c r="E34" s="1" t="s">
        <v>54</v>
      </c>
      <c r="F34">
        <v>79189</v>
      </c>
      <c r="G34" s="13">
        <v>79988</v>
      </c>
    </row>
    <row r="35" spans="1:7" ht="15.6">
      <c r="A35" s="1" t="s">
        <v>57</v>
      </c>
      <c r="B35" s="1" t="s">
        <v>19</v>
      </c>
      <c r="C35" s="2">
        <v>44896</v>
      </c>
      <c r="D35" s="1" t="s">
        <v>53</v>
      </c>
      <c r="E35" s="1" t="s">
        <v>54</v>
      </c>
      <c r="F35">
        <v>20999</v>
      </c>
      <c r="G35" s="13">
        <v>21211</v>
      </c>
    </row>
    <row r="36" spans="1:7" ht="15.6">
      <c r="A36" s="1" t="s">
        <v>58</v>
      </c>
      <c r="B36" s="1" t="s">
        <v>19</v>
      </c>
      <c r="C36" s="2">
        <v>44896</v>
      </c>
      <c r="D36" s="1" t="s">
        <v>53</v>
      </c>
      <c r="E36" s="1" t="s">
        <v>54</v>
      </c>
      <c r="F36">
        <v>61044</v>
      </c>
      <c r="G36" s="13">
        <v>61660</v>
      </c>
    </row>
    <row r="37" spans="1:7" ht="15.6">
      <c r="A37" s="1" t="s">
        <v>59</v>
      </c>
      <c r="B37" s="1" t="s">
        <v>19</v>
      </c>
      <c r="C37" s="2">
        <v>44896</v>
      </c>
      <c r="D37" s="1" t="s">
        <v>53</v>
      </c>
      <c r="E37" s="1" t="s">
        <v>54</v>
      </c>
      <c r="F37">
        <v>66912</v>
      </c>
      <c r="G37" s="13">
        <v>67587</v>
      </c>
    </row>
    <row r="38" spans="1:7" ht="15.6">
      <c r="A38" s="1" t="s">
        <v>60</v>
      </c>
      <c r="B38" s="1" t="s">
        <v>19</v>
      </c>
      <c r="C38" s="2">
        <v>44896</v>
      </c>
      <c r="D38" s="1" t="s">
        <v>53</v>
      </c>
      <c r="E38" s="1" t="s">
        <v>54</v>
      </c>
      <c r="F38">
        <v>63183</v>
      </c>
      <c r="G38" s="13">
        <v>63821</v>
      </c>
    </row>
    <row r="39" spans="1:7" ht="15.6">
      <c r="A39" s="3" t="s">
        <v>61</v>
      </c>
      <c r="B39" s="3" t="s">
        <v>19</v>
      </c>
      <c r="C39" s="4">
        <v>44896</v>
      </c>
      <c r="D39" s="3" t="s">
        <v>53</v>
      </c>
      <c r="E39" s="3" t="s">
        <v>54</v>
      </c>
      <c r="F39">
        <v>22123</v>
      </c>
      <c r="G39" s="13">
        <v>22346</v>
      </c>
    </row>
    <row r="40" spans="1:7" ht="15.6">
      <c r="A40" s="1" t="s">
        <v>62</v>
      </c>
      <c r="B40" s="1" t="s">
        <v>19</v>
      </c>
      <c r="C40" s="2">
        <v>44896</v>
      </c>
      <c r="D40" s="1" t="s">
        <v>53</v>
      </c>
      <c r="E40" s="1" t="s">
        <v>54</v>
      </c>
      <c r="F40">
        <v>64602</v>
      </c>
      <c r="G40" s="13">
        <v>65254</v>
      </c>
    </row>
    <row r="41" spans="1:7" ht="15.6">
      <c r="A41" s="1" t="s">
        <v>63</v>
      </c>
      <c r="B41" s="1" t="s">
        <v>19</v>
      </c>
      <c r="C41" s="2">
        <v>44896</v>
      </c>
      <c r="D41" s="1" t="s">
        <v>53</v>
      </c>
      <c r="E41" s="1" t="s">
        <v>54</v>
      </c>
      <c r="F41">
        <v>20884</v>
      </c>
      <c r="G41" s="13">
        <v>21094</v>
      </c>
    </row>
    <row r="42" spans="1:7" ht="15.6">
      <c r="A42" s="1" t="s">
        <v>64</v>
      </c>
      <c r="B42" s="1" t="s">
        <v>19</v>
      </c>
      <c r="C42" s="2">
        <v>44896</v>
      </c>
      <c r="D42" s="1" t="s">
        <v>53</v>
      </c>
      <c r="E42" s="1" t="s">
        <v>54</v>
      </c>
      <c r="F42">
        <v>57072</v>
      </c>
      <c r="G42" s="13">
        <v>57648</v>
      </c>
    </row>
    <row r="43" spans="1:7" ht="15.6">
      <c r="A43" s="1" t="s">
        <v>65</v>
      </c>
      <c r="B43" s="1" t="s">
        <v>19</v>
      </c>
      <c r="C43" s="2">
        <v>44896</v>
      </c>
      <c r="D43" s="1" t="s">
        <v>53</v>
      </c>
      <c r="E43" s="1" t="s">
        <v>54</v>
      </c>
      <c r="F43">
        <v>22540</v>
      </c>
      <c r="G43" s="13">
        <v>22767</v>
      </c>
    </row>
    <row r="44" spans="1:7" ht="15.6">
      <c r="A44" s="1" t="s">
        <v>66</v>
      </c>
      <c r="B44" s="1" t="s">
        <v>19</v>
      </c>
      <c r="C44" s="2">
        <v>44896</v>
      </c>
      <c r="D44" s="1" t="s">
        <v>53</v>
      </c>
      <c r="E44" s="1" t="s">
        <v>54</v>
      </c>
      <c r="F44">
        <v>63396</v>
      </c>
      <c r="G44" s="13">
        <v>64036</v>
      </c>
    </row>
    <row r="45" spans="1:7" ht="15.6">
      <c r="A45" s="1" t="s">
        <v>67</v>
      </c>
      <c r="B45" s="1" t="s">
        <v>19</v>
      </c>
      <c r="C45" s="2">
        <v>44896</v>
      </c>
      <c r="D45" s="1" t="s">
        <v>53</v>
      </c>
      <c r="E45" s="1" t="s">
        <v>54</v>
      </c>
      <c r="F45">
        <v>61386</v>
      </c>
      <c r="G45" s="13">
        <v>62006</v>
      </c>
    </row>
    <row r="46" spans="1:7" ht="15.6">
      <c r="A46" s="1"/>
      <c r="B46" s="1"/>
      <c r="C46" s="2"/>
      <c r="D46" s="1"/>
      <c r="E46" s="1"/>
    </row>
    <row r="47" spans="1:7" ht="15.6">
      <c r="A47" s="1"/>
      <c r="B47" s="1"/>
      <c r="C47" s="2"/>
      <c r="D47" s="1"/>
      <c r="E47" s="1"/>
    </row>
    <row r="48" spans="1:7" ht="15.6">
      <c r="A48" s="1"/>
      <c r="B48" s="1"/>
      <c r="C48" s="2"/>
      <c r="D48" s="1"/>
      <c r="E48" s="1"/>
    </row>
    <row r="49" spans="1:5" ht="15.6">
      <c r="A49" s="1"/>
      <c r="B49" s="1"/>
      <c r="C49" s="2"/>
      <c r="D49" s="1"/>
      <c r="E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C5BC-7246-4794-BC2D-DFB3294B68E9}">
  <dimension ref="A1:H49"/>
  <sheetViews>
    <sheetView topLeftCell="B1" workbookViewId="0">
      <selection activeCell="I9" sqref="I9"/>
    </sheetView>
  </sheetViews>
  <sheetFormatPr defaultRowHeight="14.4"/>
  <cols>
    <col min="2" max="2" width="25.26171875" bestFit="1" customWidth="1"/>
    <col min="5" max="5" width="17.83984375" customWidth="1"/>
  </cols>
  <sheetData>
    <row r="1" spans="1:8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75</v>
      </c>
      <c r="H1" s="5"/>
    </row>
    <row r="2" spans="1:8" ht="15.6">
      <c r="A2" s="3" t="s">
        <v>14</v>
      </c>
      <c r="B2" s="3" t="s">
        <v>15</v>
      </c>
      <c r="C2" s="4">
        <v>44866</v>
      </c>
      <c r="D2" s="3" t="s">
        <v>16</v>
      </c>
      <c r="E2" s="3" t="s">
        <v>17</v>
      </c>
      <c r="F2">
        <v>1315600</v>
      </c>
    </row>
    <row r="3" spans="1:8" ht="15.6">
      <c r="A3" s="1" t="s">
        <v>18</v>
      </c>
      <c r="B3" s="1" t="s">
        <v>19</v>
      </c>
      <c r="C3" s="2">
        <v>44866</v>
      </c>
      <c r="D3" s="1" t="s">
        <v>20</v>
      </c>
      <c r="E3" s="1" t="s">
        <v>21</v>
      </c>
      <c r="F3">
        <v>1298000</v>
      </c>
    </row>
    <row r="4" spans="1:8" ht="15.6">
      <c r="A4" s="1" t="s">
        <v>22</v>
      </c>
      <c r="B4" s="1" t="s">
        <v>19</v>
      </c>
      <c r="C4" s="2">
        <v>44866</v>
      </c>
      <c r="D4" s="1" t="s">
        <v>20</v>
      </c>
      <c r="E4" s="1" t="s">
        <v>21</v>
      </c>
      <c r="F4">
        <v>1328800</v>
      </c>
    </row>
    <row r="5" spans="1:8" ht="15.6">
      <c r="A5" s="1" t="s">
        <v>23</v>
      </c>
      <c r="B5" s="1" t="s">
        <v>19</v>
      </c>
      <c r="C5" s="2">
        <v>44866</v>
      </c>
      <c r="D5" s="1" t="s">
        <v>20</v>
      </c>
      <c r="E5" s="1" t="s">
        <v>21</v>
      </c>
      <c r="F5">
        <v>1377200</v>
      </c>
    </row>
    <row r="6" spans="1:8" ht="15.6">
      <c r="A6" s="1" t="s">
        <v>24</v>
      </c>
      <c r="B6" s="1" t="s">
        <v>19</v>
      </c>
      <c r="C6" s="2">
        <v>44866</v>
      </c>
      <c r="D6" s="1" t="s">
        <v>20</v>
      </c>
      <c r="E6" s="1" t="s">
        <v>21</v>
      </c>
      <c r="F6">
        <v>1337600</v>
      </c>
    </row>
    <row r="7" spans="1:8" ht="15.6">
      <c r="A7" s="1" t="s">
        <v>25</v>
      </c>
      <c r="B7" s="1" t="s">
        <v>19</v>
      </c>
      <c r="C7" s="2">
        <v>44866</v>
      </c>
      <c r="D7" s="1" t="s">
        <v>20</v>
      </c>
      <c r="E7" s="1" t="s">
        <v>21</v>
      </c>
      <c r="F7">
        <v>1386000</v>
      </c>
    </row>
    <row r="8" spans="1:8" ht="15.6">
      <c r="A8" s="1" t="s">
        <v>26</v>
      </c>
      <c r="B8" s="1" t="s">
        <v>19</v>
      </c>
      <c r="C8" s="2">
        <v>44866</v>
      </c>
      <c r="D8" s="1" t="s">
        <v>20</v>
      </c>
      <c r="E8" s="1" t="s">
        <v>21</v>
      </c>
      <c r="F8">
        <v>1276000</v>
      </c>
    </row>
    <row r="9" spans="1:8" ht="15.6">
      <c r="A9" s="1" t="s">
        <v>27</v>
      </c>
      <c r="B9" s="1" t="s">
        <v>19</v>
      </c>
      <c r="C9" s="2">
        <v>44866</v>
      </c>
      <c r="D9" s="1" t="s">
        <v>20</v>
      </c>
      <c r="E9" s="1" t="s">
        <v>21</v>
      </c>
      <c r="F9">
        <v>1364000</v>
      </c>
    </row>
    <row r="10" spans="1:8" ht="15.6">
      <c r="A10" s="1" t="s">
        <v>28</v>
      </c>
      <c r="B10" s="1" t="s">
        <v>19</v>
      </c>
      <c r="C10" s="2">
        <v>44866</v>
      </c>
      <c r="D10" s="1" t="s">
        <v>20</v>
      </c>
      <c r="E10" s="1" t="s">
        <v>21</v>
      </c>
      <c r="F10">
        <v>1311200</v>
      </c>
    </row>
    <row r="11" spans="1:8" ht="15.6">
      <c r="A11" s="1" t="s">
        <v>29</v>
      </c>
      <c r="B11" s="1" t="s">
        <v>19</v>
      </c>
      <c r="C11" s="2">
        <v>44866</v>
      </c>
      <c r="D11" s="1" t="s">
        <v>20</v>
      </c>
      <c r="E11" s="1" t="s">
        <v>21</v>
      </c>
      <c r="F11">
        <v>1320000</v>
      </c>
    </row>
    <row r="12" spans="1:8" ht="15.6">
      <c r="A12" s="1" t="s">
        <v>30</v>
      </c>
      <c r="B12" s="1" t="s">
        <v>19</v>
      </c>
      <c r="C12" s="2">
        <v>44866</v>
      </c>
      <c r="D12" s="1" t="s">
        <v>20</v>
      </c>
      <c r="E12" s="1" t="s">
        <v>21</v>
      </c>
      <c r="F12">
        <v>1342000</v>
      </c>
    </row>
    <row r="13" spans="1:8" ht="15.6">
      <c r="A13" s="1" t="s">
        <v>31</v>
      </c>
      <c r="B13" s="1" t="s">
        <v>19</v>
      </c>
      <c r="C13" s="2">
        <v>44866</v>
      </c>
      <c r="D13" s="1" t="s">
        <v>20</v>
      </c>
      <c r="E13" s="1" t="s">
        <v>21</v>
      </c>
      <c r="F13">
        <v>1355200</v>
      </c>
    </row>
    <row r="14" spans="1:8" ht="15.6">
      <c r="A14" s="1" t="s">
        <v>32</v>
      </c>
      <c r="B14" s="1" t="s">
        <v>15</v>
      </c>
      <c r="C14" s="2">
        <v>44896</v>
      </c>
      <c r="D14" s="1" t="s">
        <v>33</v>
      </c>
      <c r="E14" s="1" t="s">
        <v>34</v>
      </c>
      <c r="F14">
        <v>1328800</v>
      </c>
    </row>
    <row r="15" spans="1:8" ht="15.6">
      <c r="A15" s="1" t="s">
        <v>35</v>
      </c>
      <c r="B15" s="1" t="s">
        <v>15</v>
      </c>
      <c r="C15" s="2">
        <v>44896</v>
      </c>
      <c r="D15" s="1" t="s">
        <v>33</v>
      </c>
      <c r="E15" s="1" t="s">
        <v>34</v>
      </c>
      <c r="F15">
        <v>1364000</v>
      </c>
    </row>
    <row r="16" spans="1:8" ht="15.6">
      <c r="A16" s="1" t="s">
        <v>36</v>
      </c>
      <c r="B16" s="1" t="s">
        <v>15</v>
      </c>
      <c r="C16" s="2">
        <v>44896</v>
      </c>
      <c r="D16" s="1" t="s">
        <v>33</v>
      </c>
      <c r="E16" s="1" t="s">
        <v>34</v>
      </c>
      <c r="F16">
        <v>1350800</v>
      </c>
    </row>
    <row r="17" spans="1:6" ht="15.6">
      <c r="A17" s="1" t="s">
        <v>37</v>
      </c>
      <c r="B17" s="1" t="s">
        <v>15</v>
      </c>
      <c r="C17" s="2">
        <v>44896</v>
      </c>
      <c r="D17" s="1" t="s">
        <v>33</v>
      </c>
      <c r="E17" s="1" t="s">
        <v>34</v>
      </c>
      <c r="F17">
        <v>1311200</v>
      </c>
    </row>
    <row r="18" spans="1:6" ht="15.6">
      <c r="A18" s="1" t="s">
        <v>38</v>
      </c>
      <c r="B18" s="1" t="s">
        <v>15</v>
      </c>
      <c r="C18" s="2">
        <v>44896</v>
      </c>
      <c r="D18" s="1" t="s">
        <v>33</v>
      </c>
      <c r="E18" s="1" t="s">
        <v>34</v>
      </c>
      <c r="F18">
        <v>1302400</v>
      </c>
    </row>
    <row r="19" spans="1:6" ht="15.6">
      <c r="A19" s="1" t="s">
        <v>39</v>
      </c>
      <c r="B19" s="1" t="s">
        <v>15</v>
      </c>
      <c r="C19" s="2">
        <v>44896</v>
      </c>
      <c r="D19" s="1" t="s">
        <v>33</v>
      </c>
      <c r="E19" s="1" t="s">
        <v>34</v>
      </c>
      <c r="F19">
        <v>1386000</v>
      </c>
    </row>
    <row r="20" spans="1:6" ht="15.6">
      <c r="A20" s="1" t="s">
        <v>40</v>
      </c>
      <c r="B20" s="1" t="s">
        <v>15</v>
      </c>
      <c r="C20" s="2">
        <v>44896</v>
      </c>
      <c r="D20" s="1" t="s">
        <v>33</v>
      </c>
      <c r="E20" s="1" t="s">
        <v>34</v>
      </c>
      <c r="F20">
        <v>1359600</v>
      </c>
    </row>
    <row r="21" spans="1:6" ht="15.6">
      <c r="A21" s="1" t="s">
        <v>41</v>
      </c>
      <c r="B21" s="1" t="s">
        <v>15</v>
      </c>
      <c r="C21" s="2">
        <v>44896</v>
      </c>
      <c r="D21" s="1" t="s">
        <v>33</v>
      </c>
      <c r="E21" s="1" t="s">
        <v>34</v>
      </c>
      <c r="F21">
        <v>1320000</v>
      </c>
    </row>
    <row r="22" spans="1:6" ht="15.6">
      <c r="A22" s="1" t="s">
        <v>42</v>
      </c>
      <c r="B22" s="1" t="s">
        <v>15</v>
      </c>
      <c r="C22" s="2">
        <v>44896</v>
      </c>
      <c r="D22" s="1" t="s">
        <v>33</v>
      </c>
      <c r="E22" s="1" t="s">
        <v>34</v>
      </c>
      <c r="F22">
        <v>1359600</v>
      </c>
    </row>
    <row r="23" spans="1:6" ht="15.6">
      <c r="A23" s="1" t="s">
        <v>43</v>
      </c>
      <c r="B23" s="1" t="s">
        <v>15</v>
      </c>
      <c r="C23" s="2">
        <v>44896</v>
      </c>
      <c r="D23" s="1" t="s">
        <v>33</v>
      </c>
      <c r="E23" s="1" t="s">
        <v>34</v>
      </c>
      <c r="F23">
        <v>1342000</v>
      </c>
    </row>
    <row r="24" spans="1:6" ht="15.6">
      <c r="A24" s="1" t="s">
        <v>44</v>
      </c>
      <c r="B24" s="1" t="s">
        <v>15</v>
      </c>
      <c r="C24" s="2">
        <v>44896</v>
      </c>
      <c r="D24" s="1" t="s">
        <v>33</v>
      </c>
      <c r="E24" s="1" t="s">
        <v>34</v>
      </c>
      <c r="F24">
        <v>1359600</v>
      </c>
    </row>
    <row r="25" spans="1:6" ht="15.6">
      <c r="A25" s="1" t="s">
        <v>45</v>
      </c>
      <c r="B25" s="1" t="s">
        <v>15</v>
      </c>
      <c r="C25" s="2">
        <v>44896</v>
      </c>
      <c r="D25" s="1" t="s">
        <v>33</v>
      </c>
      <c r="E25" s="1" t="s">
        <v>34</v>
      </c>
      <c r="F25">
        <v>1280400</v>
      </c>
    </row>
    <row r="26" spans="1:6" ht="15.6">
      <c r="A26" s="1" t="s">
        <v>46</v>
      </c>
      <c r="B26" s="1" t="s">
        <v>15</v>
      </c>
      <c r="C26" s="2">
        <v>44896</v>
      </c>
      <c r="D26" s="1" t="s">
        <v>33</v>
      </c>
      <c r="E26" s="1" t="s">
        <v>34</v>
      </c>
      <c r="F26">
        <v>1355200</v>
      </c>
    </row>
    <row r="27" spans="1:6" ht="15.6">
      <c r="A27" s="1" t="s">
        <v>47</v>
      </c>
      <c r="B27" s="1" t="s">
        <v>15</v>
      </c>
      <c r="C27" s="2">
        <v>44896</v>
      </c>
      <c r="D27" s="1" t="s">
        <v>33</v>
      </c>
      <c r="E27" s="1" t="s">
        <v>34</v>
      </c>
      <c r="F27">
        <v>1337600</v>
      </c>
    </row>
    <row r="28" spans="1:6" ht="15.6">
      <c r="A28" s="1" t="s">
        <v>48</v>
      </c>
      <c r="B28" s="1" t="s">
        <v>15</v>
      </c>
      <c r="C28" s="2">
        <v>44896</v>
      </c>
      <c r="D28" s="1" t="s">
        <v>33</v>
      </c>
      <c r="E28" s="1" t="s">
        <v>34</v>
      </c>
      <c r="F28">
        <v>1355200</v>
      </c>
    </row>
    <row r="29" spans="1:6" ht="15.6">
      <c r="A29" s="1" t="s">
        <v>49</v>
      </c>
      <c r="B29" s="1" t="s">
        <v>15</v>
      </c>
      <c r="C29" s="2">
        <v>44866</v>
      </c>
      <c r="D29" s="1" t="s">
        <v>16</v>
      </c>
      <c r="E29" s="1" t="s">
        <v>17</v>
      </c>
      <c r="F29">
        <v>1280400</v>
      </c>
    </row>
    <row r="30" spans="1:6" ht="15.6">
      <c r="A30" s="1" t="s">
        <v>50</v>
      </c>
      <c r="B30" s="1" t="s">
        <v>15</v>
      </c>
      <c r="C30" s="2">
        <v>44866</v>
      </c>
      <c r="D30" s="1" t="s">
        <v>16</v>
      </c>
      <c r="E30" s="1" t="s">
        <v>17</v>
      </c>
      <c r="F30">
        <v>1425600</v>
      </c>
    </row>
    <row r="31" spans="1:6" ht="15.6">
      <c r="A31" s="1" t="s">
        <v>51</v>
      </c>
      <c r="B31" s="1" t="s">
        <v>15</v>
      </c>
      <c r="C31" s="2">
        <v>44866</v>
      </c>
      <c r="D31" s="1" t="s">
        <v>16</v>
      </c>
      <c r="E31" s="1" t="s">
        <v>17</v>
      </c>
      <c r="F31">
        <v>1350800</v>
      </c>
    </row>
    <row r="32" spans="1:6" ht="15.6">
      <c r="A32" s="1" t="s">
        <v>52</v>
      </c>
      <c r="B32" s="1" t="s">
        <v>19</v>
      </c>
      <c r="C32" s="2">
        <v>44896</v>
      </c>
      <c r="D32" s="1" t="s">
        <v>53</v>
      </c>
      <c r="E32" s="1" t="s">
        <v>54</v>
      </c>
      <c r="F32">
        <v>1346400</v>
      </c>
    </row>
    <row r="33" spans="1:6" ht="15.6">
      <c r="A33" s="1" t="s">
        <v>55</v>
      </c>
      <c r="B33" s="1" t="s">
        <v>19</v>
      </c>
      <c r="C33" s="2">
        <v>44896</v>
      </c>
      <c r="D33" s="1" t="s">
        <v>53</v>
      </c>
      <c r="E33" s="1" t="s">
        <v>54</v>
      </c>
      <c r="F33">
        <v>1328800</v>
      </c>
    </row>
    <row r="34" spans="1:6" ht="15.6">
      <c r="A34" s="1" t="s">
        <v>56</v>
      </c>
      <c r="B34" s="1" t="s">
        <v>19</v>
      </c>
      <c r="C34" s="2">
        <v>44896</v>
      </c>
      <c r="D34" s="1" t="s">
        <v>53</v>
      </c>
      <c r="E34" s="1" t="s">
        <v>54</v>
      </c>
      <c r="F34">
        <v>1293600</v>
      </c>
    </row>
    <row r="35" spans="1:6" ht="15.6">
      <c r="A35" s="1" t="s">
        <v>57</v>
      </c>
      <c r="B35" s="1" t="s">
        <v>19</v>
      </c>
      <c r="C35" s="2">
        <v>44896</v>
      </c>
      <c r="D35" s="1" t="s">
        <v>53</v>
      </c>
      <c r="E35" s="1" t="s">
        <v>54</v>
      </c>
      <c r="F35">
        <v>1311200</v>
      </c>
    </row>
    <row r="36" spans="1:6" ht="15.6">
      <c r="A36" s="1" t="s">
        <v>58</v>
      </c>
      <c r="B36" s="1" t="s">
        <v>19</v>
      </c>
      <c r="C36" s="2">
        <v>44896</v>
      </c>
      <c r="D36" s="1" t="s">
        <v>53</v>
      </c>
      <c r="E36" s="1" t="s">
        <v>54</v>
      </c>
      <c r="F36">
        <v>1342000</v>
      </c>
    </row>
    <row r="37" spans="1:6" ht="15.6">
      <c r="A37" s="1" t="s">
        <v>59</v>
      </c>
      <c r="B37" s="1" t="s">
        <v>19</v>
      </c>
      <c r="C37" s="2">
        <v>44896</v>
      </c>
      <c r="D37" s="1" t="s">
        <v>53</v>
      </c>
      <c r="E37" s="1" t="s">
        <v>54</v>
      </c>
      <c r="F37">
        <v>1350800</v>
      </c>
    </row>
    <row r="38" spans="1:6" ht="15.6">
      <c r="A38" s="1" t="s">
        <v>60</v>
      </c>
      <c r="B38" s="1" t="s">
        <v>19</v>
      </c>
      <c r="C38" s="2">
        <v>44896</v>
      </c>
      <c r="D38" s="1" t="s">
        <v>53</v>
      </c>
      <c r="E38" s="1" t="s">
        <v>54</v>
      </c>
      <c r="F38">
        <v>1315600</v>
      </c>
    </row>
    <row r="39" spans="1:6" ht="15.6">
      <c r="A39" s="3" t="s">
        <v>61</v>
      </c>
      <c r="B39" s="3" t="s">
        <v>19</v>
      </c>
      <c r="C39" s="4">
        <v>44896</v>
      </c>
      <c r="D39" s="3" t="s">
        <v>53</v>
      </c>
      <c r="E39" s="3" t="s">
        <v>54</v>
      </c>
      <c r="F39">
        <v>1364000</v>
      </c>
    </row>
    <row r="40" spans="1:6" ht="15.6">
      <c r="A40" s="1" t="s">
        <v>62</v>
      </c>
      <c r="B40" s="1" t="s">
        <v>19</v>
      </c>
      <c r="C40" s="2">
        <v>44896</v>
      </c>
      <c r="D40" s="1" t="s">
        <v>53</v>
      </c>
      <c r="E40" s="1" t="s">
        <v>54</v>
      </c>
      <c r="F40">
        <v>1333200</v>
      </c>
    </row>
    <row r="41" spans="1:6" ht="15.6">
      <c r="A41" s="1" t="s">
        <v>63</v>
      </c>
      <c r="B41" s="1" t="s">
        <v>19</v>
      </c>
      <c r="C41" s="2">
        <v>44896</v>
      </c>
      <c r="D41" s="1" t="s">
        <v>53</v>
      </c>
      <c r="E41" s="1" t="s">
        <v>54</v>
      </c>
      <c r="F41">
        <v>1412400</v>
      </c>
    </row>
    <row r="42" spans="1:6" ht="15.6">
      <c r="A42" s="1" t="s">
        <v>64</v>
      </c>
      <c r="B42" s="1" t="s">
        <v>19</v>
      </c>
      <c r="C42" s="2">
        <v>44896</v>
      </c>
      <c r="D42" s="1" t="s">
        <v>53</v>
      </c>
      <c r="E42" s="1" t="s">
        <v>54</v>
      </c>
      <c r="F42">
        <v>1355200</v>
      </c>
    </row>
    <row r="43" spans="1:6" ht="15.6">
      <c r="A43" s="1" t="s">
        <v>65</v>
      </c>
      <c r="B43" s="1" t="s">
        <v>19</v>
      </c>
      <c r="C43" s="2">
        <v>44896</v>
      </c>
      <c r="D43" s="1" t="s">
        <v>53</v>
      </c>
      <c r="E43" s="1" t="s">
        <v>54</v>
      </c>
      <c r="F43">
        <v>1412400</v>
      </c>
    </row>
    <row r="44" spans="1:6" ht="15.6">
      <c r="A44" s="1" t="s">
        <v>66</v>
      </c>
      <c r="B44" s="1" t="s">
        <v>19</v>
      </c>
      <c r="C44" s="2">
        <v>44896</v>
      </c>
      <c r="D44" s="1" t="s">
        <v>53</v>
      </c>
      <c r="E44" s="1" t="s">
        <v>54</v>
      </c>
      <c r="F44">
        <v>1328800</v>
      </c>
    </row>
    <row r="45" spans="1:6" ht="15.6">
      <c r="A45" s="1" t="s">
        <v>67</v>
      </c>
      <c r="B45" s="1" t="s">
        <v>19</v>
      </c>
      <c r="C45" s="2">
        <v>44896</v>
      </c>
      <c r="D45" s="1" t="s">
        <v>53</v>
      </c>
      <c r="E45" s="1" t="s">
        <v>54</v>
      </c>
      <c r="F45">
        <v>1337600</v>
      </c>
    </row>
    <row r="46" spans="1:6" ht="15.6">
      <c r="A46" s="1"/>
      <c r="B46" s="1"/>
      <c r="C46" s="2"/>
      <c r="D46" s="1"/>
      <c r="E46" s="1"/>
    </row>
    <row r="47" spans="1:6" ht="15.6">
      <c r="A47" s="1"/>
      <c r="B47" s="1"/>
      <c r="C47" s="2"/>
      <c r="D47" s="1"/>
      <c r="E47" s="1"/>
    </row>
    <row r="48" spans="1:6" ht="15.6">
      <c r="A48" s="1"/>
      <c r="B48" s="1"/>
      <c r="C48" s="2"/>
      <c r="D48" s="1"/>
      <c r="E48" s="1"/>
    </row>
    <row r="49" spans="1:5" ht="15.6">
      <c r="A49" s="1"/>
      <c r="B49" s="1"/>
      <c r="C49" s="2"/>
      <c r="D49" s="1"/>
      <c r="E49" s="1"/>
    </row>
  </sheetData>
  <sortState xmlns:xlrd2="http://schemas.microsoft.com/office/spreadsheetml/2017/richdata2" ref="H2:H1048576">
    <sortCondition descending="1" ref="H2:H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Props1.xml><?xml version="1.0" encoding="utf-8"?>
<ds:datastoreItem xmlns:ds="http://schemas.openxmlformats.org/officeDocument/2006/customXml" ds:itemID="{7B4BECA6-D684-48F0-B53D-1E0976E99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7F13F4-8CAB-472A-8445-9C919736F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ea659-6b25-4adc-a0ef-e19d01d5921c"/>
    <ds:schemaRef ds:uri="0427c641-4748-4ab5-b10c-ed4f8f037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CEC3B0-199A-4BE3-8CB5-A085E0B74F70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d98ea659-6b25-4adc-a0ef-e19d01d5921c"/>
    <ds:schemaRef ds:uri="http://purl.org/dc/terms/"/>
    <ds:schemaRef ds:uri="http://purl.org/dc/elements/1.1/"/>
    <ds:schemaRef ds:uri="0427c641-4748-4ab5-b10c-ed4f8f0373f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cell_counts</vt:lpstr>
      <vt:lpstr>CFU</vt:lpstr>
      <vt:lpstr>TbCl</vt:lpstr>
      <vt:lpstr>qPCR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MK</dc:creator>
  <cp:keywords/>
  <dc:description/>
  <cp:lastModifiedBy>Andrew MK</cp:lastModifiedBy>
  <cp:revision/>
  <dcterms:created xsi:type="dcterms:W3CDTF">2024-02-29T18:28:33Z</dcterms:created>
  <dcterms:modified xsi:type="dcterms:W3CDTF">2024-03-01T17:36:17Z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