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D88FBAC2-209B-F740-AF5F-8854DF4C79C5}" xr6:coauthVersionLast="47" xr6:coauthVersionMax="47" xr10:uidLastSave="{00000000-0000-0000-0000-000000000000}"/>
  <bookViews>
    <workbookView xWindow="10220" yWindow="900" windowWidth="18580" windowHeight="15860" activeTab="1" xr2:uid="{00000000-000D-0000-FFFF-FFFF00000000}"/>
  </bookViews>
  <sheets>
    <sheet name="Credit Decisions" sheetId="1" r:id="rId1"/>
    <sheet name="Calculations" sheetId="2" r:id="rId2"/>
  </sheets>
  <definedNames>
    <definedName name="_xlnm._FilterDatabase" localSheetId="0" hidden="1">'Credit Decisions'!$A$4:$A$53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B27" i="2"/>
  <c r="E28" i="2"/>
  <c r="E27" i="2"/>
  <c r="E24" i="2"/>
  <c r="E23" i="2"/>
  <c r="E22" i="2"/>
  <c r="B24" i="2"/>
  <c r="B23" i="2"/>
  <c r="B22" i="2"/>
  <c r="E21" i="2"/>
  <c r="B21" i="2"/>
  <c r="E7" i="2"/>
  <c r="E12" i="2" s="1"/>
  <c r="E13" i="2" s="1"/>
  <c r="E6" i="2"/>
  <c r="E5" i="2"/>
  <c r="B7" i="2"/>
  <c r="B12" i="2" s="1"/>
  <c r="B13" i="2" s="1"/>
  <c r="B6" i="2"/>
  <c r="B5" i="2"/>
  <c r="E11" i="2" l="1"/>
  <c r="E14" i="2" s="1"/>
  <c r="E18" i="2" s="1"/>
  <c r="B11" i="2"/>
  <c r="B14" i="2" s="1"/>
  <c r="B18" i="2" s="1"/>
  <c r="E17" i="2" l="1"/>
  <c r="B17" i="2"/>
</calcChain>
</file>

<file path=xl/sharedStrings.xml><?xml version="1.0" encoding="utf-8"?>
<sst xmlns="http://schemas.openxmlformats.org/spreadsheetml/2006/main" count="151" uniqueCount="27">
  <si>
    <t>Decision</t>
  </si>
  <si>
    <t>Homeowner</t>
  </si>
  <si>
    <t>Years of Credit History</t>
  </si>
  <si>
    <t>Revolving Balance</t>
  </si>
  <si>
    <t>Revolving Utilization</t>
  </si>
  <si>
    <t>Credit Score</t>
  </si>
  <si>
    <t>Y</t>
  </si>
  <si>
    <t>N</t>
  </si>
  <si>
    <t>Approve</t>
  </si>
  <si>
    <t>Reject</t>
  </si>
  <si>
    <t>Credit Approval Decisions</t>
  </si>
  <si>
    <t>Confidence Interval Estimate for Homeowners</t>
  </si>
  <si>
    <t>Sample Standard Deviation</t>
  </si>
  <si>
    <t>Sample Mean</t>
  </si>
  <si>
    <t>Sample Size</t>
  </si>
  <si>
    <t>Confidence Level</t>
  </si>
  <si>
    <t>Intermediate Calculations</t>
  </si>
  <si>
    <t>Standard Error of the Mean</t>
  </si>
  <si>
    <t>Degrees of Freedom</t>
  </si>
  <si>
    <t>t Value</t>
  </si>
  <si>
    <t>Interval Half Width</t>
  </si>
  <si>
    <t>Confidence Interval</t>
  </si>
  <si>
    <t>Interval Lower Limit</t>
  </si>
  <si>
    <t>Interval Upper Limit</t>
  </si>
  <si>
    <t>Confidence Interval Estimate for Non-Homeowners</t>
  </si>
  <si>
    <t>PI Intermediate Calculations</t>
  </si>
  <si>
    <t>Prediction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</si>
</sst>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Helv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4</xdr:row>
      <xdr:rowOff>177800</xdr:rowOff>
    </xdr:from>
    <xdr:to>
      <xdr:col>10</xdr:col>
      <xdr:colOff>546100</xdr:colOff>
      <xdr:row>26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92DFA5-3890-F949-9322-B571B6856FCC}"/>
            </a:ext>
          </a:extLst>
        </xdr:cNvPr>
        <xdr:cNvSpPr txBox="1"/>
      </xdr:nvSpPr>
      <xdr:spPr>
        <a:xfrm>
          <a:off x="7823200" y="939800"/>
          <a:ext cx="2971800" cy="403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Overal</a:t>
          </a:r>
          <a:r>
            <a:rPr lang="en-US" sz="1100" baseline="0"/>
            <a:t>l, homeowner's have a sample mean of 650.96 with a confidence interval of 610.79-691.14 and a prediction interval of 438.38-863.54. Non-homeowner's have a sample mean of 653.83 with a confidence interval of 606.39-701.27 and a prediction interval of 421.42-886.23. Overall there is slightly less variance expected among homeowners than non-homeowners (based on a CI interval half width of 40 vs. 47 and PI interval half width of 212 vs 232). That being said, non-homeowners have a slightly higher sample mean and upper limit in both calculations while homeowners have a slightly higher lower limit in both calculations. Overall, I woud say this means there isn't a strong ability to predict credit score off of home ownership status, as people make their decisions to rent vs. buy for a variety of decisions, not merely based on credit score.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2" zoomScale="150" zoomScaleNormal="150" zoomScalePageLayoutView="150" workbookViewId="0">
      <selection activeCell="A4" sqref="A4"/>
    </sheetView>
  </sheetViews>
  <sheetFormatPr baseColWidth="10" defaultColWidth="8.83203125" defaultRowHeight="15"/>
  <cols>
    <col min="1" max="1" width="14.5" style="1" customWidth="1"/>
    <col min="2" max="2" width="11.1640625" style="6" bestFit="1" customWidth="1"/>
    <col min="3" max="3" width="19.33203125" style="6" bestFit="1" customWidth="1"/>
    <col min="4" max="4" width="16.1640625" style="6" bestFit="1" customWidth="1"/>
    <col min="5" max="5" width="17.83203125" style="6" bestFit="1" customWidth="1"/>
    <col min="6" max="6" width="8.1640625" style="6" bestFit="1" customWidth="1"/>
    <col min="7" max="7" width="8.6640625" style="5" bestFit="1" customWidth="1"/>
    <col min="8" max="16384" width="8.83203125" style="5"/>
  </cols>
  <sheetData>
    <row r="1" spans="1:6" ht="14">
      <c r="A1" s="9" t="s">
        <v>10</v>
      </c>
    </row>
    <row r="2" spans="1:6" ht="14">
      <c r="A2" s="6"/>
    </row>
    <row r="3" spans="1:6" ht="14">
      <c r="A3" s="2" t="s">
        <v>1</v>
      </c>
      <c r="B3" s="2" t="s">
        <v>5</v>
      </c>
      <c r="C3" s="2" t="s">
        <v>2</v>
      </c>
      <c r="D3" s="3" t="s">
        <v>3</v>
      </c>
      <c r="E3" s="4" t="s">
        <v>4</v>
      </c>
      <c r="F3" s="2" t="s">
        <v>0</v>
      </c>
    </row>
    <row r="4" spans="1:6" ht="14">
      <c r="A4" s="6" t="s">
        <v>7</v>
      </c>
      <c r="B4" s="6">
        <v>725</v>
      </c>
      <c r="C4" s="6">
        <v>20</v>
      </c>
      <c r="D4" s="8">
        <v>11320</v>
      </c>
      <c r="E4" s="7">
        <v>0.25</v>
      </c>
      <c r="F4" s="6" t="s">
        <v>8</v>
      </c>
    </row>
    <row r="5" spans="1:6" ht="14">
      <c r="A5" s="6" t="s">
        <v>7</v>
      </c>
      <c r="B5" s="6">
        <v>573</v>
      </c>
      <c r="C5" s="6">
        <v>9</v>
      </c>
      <c r="D5" s="8">
        <v>7200</v>
      </c>
      <c r="E5" s="7">
        <v>0.7</v>
      </c>
      <c r="F5" s="6" t="s">
        <v>9</v>
      </c>
    </row>
    <row r="6" spans="1:6" ht="14">
      <c r="A6" s="6" t="s">
        <v>7</v>
      </c>
      <c r="B6" s="6">
        <v>677</v>
      </c>
      <c r="C6" s="6">
        <v>11</v>
      </c>
      <c r="D6" s="8">
        <v>20000</v>
      </c>
      <c r="E6" s="7">
        <v>0.55000000000000004</v>
      </c>
      <c r="F6" s="6" t="s">
        <v>8</v>
      </c>
    </row>
    <row r="7" spans="1:6" ht="14">
      <c r="A7" s="6" t="s">
        <v>7</v>
      </c>
      <c r="B7" s="6">
        <v>625</v>
      </c>
      <c r="C7" s="6">
        <v>15</v>
      </c>
      <c r="D7" s="8">
        <v>12800</v>
      </c>
      <c r="E7" s="7">
        <v>0.65</v>
      </c>
      <c r="F7" s="6" t="s">
        <v>9</v>
      </c>
    </row>
    <row r="8" spans="1:6" ht="14">
      <c r="A8" s="6" t="s">
        <v>7</v>
      </c>
      <c r="B8" s="6">
        <v>527</v>
      </c>
      <c r="C8" s="6">
        <v>12</v>
      </c>
      <c r="D8" s="8">
        <v>5700</v>
      </c>
      <c r="E8" s="7">
        <v>0.75</v>
      </c>
      <c r="F8" s="6" t="s">
        <v>9</v>
      </c>
    </row>
    <row r="9" spans="1:6" ht="14">
      <c r="A9" s="6" t="s">
        <v>7</v>
      </c>
      <c r="B9" s="6">
        <v>795</v>
      </c>
      <c r="C9" s="6">
        <v>22</v>
      </c>
      <c r="D9" s="8">
        <v>9000</v>
      </c>
      <c r="E9" s="7">
        <v>0.12</v>
      </c>
      <c r="F9" s="6" t="s">
        <v>8</v>
      </c>
    </row>
    <row r="10" spans="1:6" ht="14">
      <c r="A10" s="6" t="s">
        <v>7</v>
      </c>
      <c r="B10" s="6">
        <v>733</v>
      </c>
      <c r="C10" s="6">
        <v>7</v>
      </c>
      <c r="D10" s="8">
        <v>35200</v>
      </c>
      <c r="E10" s="7">
        <v>0.2</v>
      </c>
      <c r="F10" s="6" t="s">
        <v>8</v>
      </c>
    </row>
    <row r="11" spans="1:6" ht="14">
      <c r="A11" s="6" t="s">
        <v>7</v>
      </c>
      <c r="B11" s="6">
        <v>620</v>
      </c>
      <c r="C11" s="6">
        <v>5</v>
      </c>
      <c r="D11" s="8">
        <v>22800</v>
      </c>
      <c r="E11" s="7">
        <v>0.62</v>
      </c>
      <c r="F11" s="6" t="s">
        <v>9</v>
      </c>
    </row>
    <row r="12" spans="1:6" ht="14">
      <c r="A12" s="6" t="s">
        <v>7</v>
      </c>
      <c r="B12" s="6">
        <v>591</v>
      </c>
      <c r="C12" s="6">
        <v>17</v>
      </c>
      <c r="D12" s="8">
        <v>16500</v>
      </c>
      <c r="E12" s="7">
        <v>0.5</v>
      </c>
      <c r="F12" s="6" t="s">
        <v>9</v>
      </c>
    </row>
    <row r="13" spans="1:6" ht="14">
      <c r="A13" s="6" t="s">
        <v>7</v>
      </c>
      <c r="B13" s="6">
        <v>660</v>
      </c>
      <c r="C13" s="6">
        <v>24</v>
      </c>
      <c r="D13" s="8">
        <v>9200</v>
      </c>
      <c r="E13" s="7">
        <v>0.35</v>
      </c>
      <c r="F13" s="6" t="s">
        <v>8</v>
      </c>
    </row>
    <row r="14" spans="1:6" ht="14">
      <c r="A14" s="6" t="s">
        <v>7</v>
      </c>
      <c r="B14" s="6">
        <v>700</v>
      </c>
      <c r="C14" s="6">
        <v>19</v>
      </c>
      <c r="D14" s="8">
        <v>22000</v>
      </c>
      <c r="E14" s="7">
        <v>0.18</v>
      </c>
      <c r="F14" s="6" t="s">
        <v>8</v>
      </c>
    </row>
    <row r="15" spans="1:6" ht="14">
      <c r="A15" s="6" t="s">
        <v>7</v>
      </c>
      <c r="B15" s="6">
        <v>500</v>
      </c>
      <c r="C15" s="6">
        <v>16</v>
      </c>
      <c r="D15" s="8">
        <v>12500</v>
      </c>
      <c r="E15" s="7">
        <v>0.83</v>
      </c>
      <c r="F15" s="6" t="s">
        <v>9</v>
      </c>
    </row>
    <row r="16" spans="1:6" ht="14">
      <c r="A16" s="6" t="s">
        <v>7</v>
      </c>
      <c r="B16" s="6">
        <v>565</v>
      </c>
      <c r="C16" s="6">
        <v>6</v>
      </c>
      <c r="D16" s="8">
        <v>7700</v>
      </c>
      <c r="E16" s="7">
        <v>0.7</v>
      </c>
      <c r="F16" s="6" t="s">
        <v>9</v>
      </c>
    </row>
    <row r="17" spans="1:6" ht="14">
      <c r="A17" s="6" t="s">
        <v>7</v>
      </c>
      <c r="B17" s="6">
        <v>620</v>
      </c>
      <c r="C17" s="6">
        <v>3</v>
      </c>
      <c r="D17" s="8">
        <v>37400</v>
      </c>
      <c r="E17" s="7">
        <v>0.87</v>
      </c>
      <c r="F17" s="6" t="s">
        <v>9</v>
      </c>
    </row>
    <row r="18" spans="1:6" ht="14">
      <c r="A18" s="6" t="s">
        <v>7</v>
      </c>
      <c r="B18" s="6">
        <v>774</v>
      </c>
      <c r="C18" s="6">
        <v>13</v>
      </c>
      <c r="D18" s="8">
        <v>6100</v>
      </c>
      <c r="E18" s="7">
        <v>7.0000000000000007E-2</v>
      </c>
      <c r="F18" s="6" t="s">
        <v>8</v>
      </c>
    </row>
    <row r="19" spans="1:6" ht="14">
      <c r="A19" s="6" t="s">
        <v>7</v>
      </c>
      <c r="B19" s="6">
        <v>802</v>
      </c>
      <c r="C19" s="6">
        <v>10</v>
      </c>
      <c r="D19" s="8">
        <v>10500</v>
      </c>
      <c r="E19" s="7">
        <v>0.05</v>
      </c>
      <c r="F19" s="6" t="s">
        <v>8</v>
      </c>
    </row>
    <row r="20" spans="1:6" ht="14">
      <c r="A20" s="6" t="s">
        <v>7</v>
      </c>
      <c r="B20" s="6">
        <v>640</v>
      </c>
      <c r="C20" s="6">
        <v>7</v>
      </c>
      <c r="D20" s="8">
        <v>17300</v>
      </c>
      <c r="E20" s="7">
        <v>0.59</v>
      </c>
      <c r="F20" s="6" t="s">
        <v>9</v>
      </c>
    </row>
    <row r="21" spans="1:6" ht="14">
      <c r="A21" s="6" t="s">
        <v>7</v>
      </c>
      <c r="B21" s="6">
        <v>523</v>
      </c>
      <c r="C21" s="6">
        <v>14</v>
      </c>
      <c r="D21" s="8">
        <v>27000</v>
      </c>
      <c r="E21" s="7">
        <v>0.79</v>
      </c>
      <c r="F21" s="6" t="s">
        <v>9</v>
      </c>
    </row>
    <row r="22" spans="1:6" ht="14">
      <c r="A22" s="6" t="s">
        <v>7</v>
      </c>
      <c r="B22" s="6">
        <v>811</v>
      </c>
      <c r="C22" s="6">
        <v>20</v>
      </c>
      <c r="D22" s="8">
        <v>13400</v>
      </c>
      <c r="E22" s="7">
        <v>0.03</v>
      </c>
      <c r="F22" s="6" t="s">
        <v>8</v>
      </c>
    </row>
    <row r="23" spans="1:6" ht="14">
      <c r="A23" s="6" t="s">
        <v>7</v>
      </c>
      <c r="B23" s="6">
        <v>763</v>
      </c>
      <c r="C23" s="6">
        <v>2</v>
      </c>
      <c r="D23" s="8">
        <v>11200</v>
      </c>
      <c r="E23" s="7">
        <v>0.7</v>
      </c>
      <c r="F23" s="6" t="s">
        <v>9</v>
      </c>
    </row>
    <row r="24" spans="1:6" ht="14">
      <c r="A24" s="6" t="s">
        <v>7</v>
      </c>
      <c r="B24" s="6">
        <v>555</v>
      </c>
      <c r="C24" s="6">
        <v>4</v>
      </c>
      <c r="D24" s="8">
        <v>2500</v>
      </c>
      <c r="E24" s="7">
        <v>1</v>
      </c>
      <c r="F24" s="6" t="s">
        <v>9</v>
      </c>
    </row>
    <row r="25" spans="1:6" ht="14">
      <c r="A25" s="6" t="s">
        <v>7</v>
      </c>
      <c r="B25" s="6">
        <v>617</v>
      </c>
      <c r="C25" s="6">
        <v>9</v>
      </c>
      <c r="D25" s="8">
        <v>8400</v>
      </c>
      <c r="E25" s="7">
        <v>0.34</v>
      </c>
      <c r="F25" s="6" t="s">
        <v>9</v>
      </c>
    </row>
    <row r="26" spans="1:6" ht="14">
      <c r="A26" s="6" t="s">
        <v>7</v>
      </c>
      <c r="B26" s="6">
        <v>642</v>
      </c>
      <c r="C26" s="6">
        <v>13</v>
      </c>
      <c r="D26" s="8">
        <v>16000</v>
      </c>
      <c r="E26" s="7">
        <v>0.25</v>
      </c>
      <c r="F26" s="6" t="s">
        <v>8</v>
      </c>
    </row>
    <row r="27" spans="1:6" ht="14">
      <c r="A27" s="6" t="s">
        <v>6</v>
      </c>
      <c r="B27" s="6">
        <v>688</v>
      </c>
      <c r="C27" s="6">
        <v>3</v>
      </c>
      <c r="D27" s="8">
        <v>3300</v>
      </c>
      <c r="E27" s="7">
        <v>0.11</v>
      </c>
      <c r="F27" s="6" t="s">
        <v>8</v>
      </c>
    </row>
    <row r="28" spans="1:6" ht="14">
      <c r="A28" s="6" t="s">
        <v>6</v>
      </c>
      <c r="B28" s="6">
        <v>649</v>
      </c>
      <c r="C28" s="6">
        <v>12</v>
      </c>
      <c r="D28" s="8">
        <v>7500</v>
      </c>
      <c r="E28" s="7">
        <v>0.05</v>
      </c>
      <c r="F28" s="6" t="s">
        <v>8</v>
      </c>
    </row>
    <row r="29" spans="1:6" ht="14">
      <c r="A29" s="6" t="s">
        <v>6</v>
      </c>
      <c r="B29" s="6">
        <v>695</v>
      </c>
      <c r="C29" s="6">
        <v>15</v>
      </c>
      <c r="D29" s="8">
        <v>20300</v>
      </c>
      <c r="E29" s="7">
        <v>0.22</v>
      </c>
      <c r="F29" s="6" t="s">
        <v>8</v>
      </c>
    </row>
    <row r="30" spans="1:6" ht="14">
      <c r="A30" s="6" t="s">
        <v>6</v>
      </c>
      <c r="B30" s="6">
        <v>701</v>
      </c>
      <c r="C30" s="6">
        <v>9</v>
      </c>
      <c r="D30" s="8">
        <v>11700</v>
      </c>
      <c r="E30" s="7">
        <v>0.15</v>
      </c>
      <c r="F30" s="6" t="s">
        <v>8</v>
      </c>
    </row>
    <row r="31" spans="1:6" ht="14">
      <c r="A31" s="6" t="s">
        <v>6</v>
      </c>
      <c r="B31" s="6">
        <v>635</v>
      </c>
      <c r="C31" s="6">
        <v>7</v>
      </c>
      <c r="D31" s="8">
        <v>29100</v>
      </c>
      <c r="E31" s="7">
        <v>0.85</v>
      </c>
      <c r="F31" s="6" t="s">
        <v>9</v>
      </c>
    </row>
    <row r="32" spans="1:6" ht="14">
      <c r="A32" s="6" t="s">
        <v>6</v>
      </c>
      <c r="B32" s="6">
        <v>507</v>
      </c>
      <c r="C32" s="6">
        <v>2</v>
      </c>
      <c r="D32" s="8">
        <v>2000</v>
      </c>
      <c r="E32" s="7">
        <v>1</v>
      </c>
      <c r="F32" s="6" t="s">
        <v>9</v>
      </c>
    </row>
    <row r="33" spans="1:6" ht="14">
      <c r="A33" s="6" t="s">
        <v>6</v>
      </c>
      <c r="B33" s="6">
        <v>677</v>
      </c>
      <c r="C33" s="6">
        <v>12</v>
      </c>
      <c r="D33" s="8">
        <v>7600</v>
      </c>
      <c r="E33" s="7">
        <v>0.09</v>
      </c>
      <c r="F33" s="6" t="s">
        <v>8</v>
      </c>
    </row>
    <row r="34" spans="1:6" ht="14">
      <c r="A34" s="6" t="s">
        <v>6</v>
      </c>
      <c r="B34" s="6">
        <v>485</v>
      </c>
      <c r="C34" s="6">
        <v>5</v>
      </c>
      <c r="D34" s="8">
        <v>1000</v>
      </c>
      <c r="E34" s="7">
        <v>0.8</v>
      </c>
      <c r="F34" s="6" t="s">
        <v>9</v>
      </c>
    </row>
    <row r="35" spans="1:6" ht="14">
      <c r="A35" s="6" t="s">
        <v>6</v>
      </c>
      <c r="B35" s="6">
        <v>582</v>
      </c>
      <c r="C35" s="6">
        <v>3</v>
      </c>
      <c r="D35" s="8">
        <v>8500</v>
      </c>
      <c r="E35" s="7">
        <v>0.65</v>
      </c>
      <c r="F35" s="6" t="s">
        <v>9</v>
      </c>
    </row>
    <row r="36" spans="1:6" ht="14">
      <c r="A36" s="6" t="s">
        <v>6</v>
      </c>
      <c r="B36" s="6">
        <v>699</v>
      </c>
      <c r="C36" s="6">
        <v>17</v>
      </c>
      <c r="D36" s="8">
        <v>12800</v>
      </c>
      <c r="E36" s="7">
        <v>0.27</v>
      </c>
      <c r="F36" s="6" t="s">
        <v>8</v>
      </c>
    </row>
    <row r="37" spans="1:6" ht="14">
      <c r="A37" s="6" t="s">
        <v>6</v>
      </c>
      <c r="B37" s="6">
        <v>703</v>
      </c>
      <c r="C37" s="6">
        <v>22</v>
      </c>
      <c r="D37" s="8">
        <v>10000</v>
      </c>
      <c r="E37" s="7">
        <v>0.2</v>
      </c>
      <c r="F37" s="6" t="s">
        <v>8</v>
      </c>
    </row>
    <row r="38" spans="1:6" ht="14">
      <c r="A38" s="6" t="s">
        <v>6</v>
      </c>
      <c r="B38" s="6">
        <v>585</v>
      </c>
      <c r="C38" s="6">
        <v>18</v>
      </c>
      <c r="D38" s="8">
        <v>31000</v>
      </c>
      <c r="E38" s="7">
        <v>0.78</v>
      </c>
      <c r="F38" s="6" t="s">
        <v>9</v>
      </c>
    </row>
    <row r="39" spans="1:6" ht="14">
      <c r="A39" s="6" t="s">
        <v>6</v>
      </c>
      <c r="B39" s="6">
        <v>620</v>
      </c>
      <c r="C39" s="6">
        <v>8</v>
      </c>
      <c r="D39" s="8">
        <v>16200</v>
      </c>
      <c r="E39" s="7">
        <v>0.55000000000000004</v>
      </c>
      <c r="F39" s="6" t="s">
        <v>9</v>
      </c>
    </row>
    <row r="40" spans="1:6" ht="14">
      <c r="A40" s="6" t="s">
        <v>6</v>
      </c>
      <c r="B40" s="6">
        <v>695</v>
      </c>
      <c r="C40" s="6">
        <v>16</v>
      </c>
      <c r="D40" s="8">
        <v>9700</v>
      </c>
      <c r="E40" s="7">
        <v>0.11</v>
      </c>
      <c r="F40" s="6" t="s">
        <v>8</v>
      </c>
    </row>
    <row r="41" spans="1:6" ht="14">
      <c r="A41" s="6" t="s">
        <v>6</v>
      </c>
      <c r="B41" s="6">
        <v>774</v>
      </c>
      <c r="C41" s="6">
        <v>13</v>
      </c>
      <c r="D41" s="8">
        <v>6100</v>
      </c>
      <c r="E41" s="7">
        <v>7.0000000000000007E-2</v>
      </c>
      <c r="F41" s="6" t="s">
        <v>8</v>
      </c>
    </row>
    <row r="42" spans="1:6" ht="14">
      <c r="A42" s="6" t="s">
        <v>6</v>
      </c>
      <c r="B42" s="6">
        <v>802</v>
      </c>
      <c r="C42" s="6">
        <v>10</v>
      </c>
      <c r="D42" s="8">
        <v>10500</v>
      </c>
      <c r="E42" s="7">
        <v>0.05</v>
      </c>
      <c r="F42" s="6" t="s">
        <v>8</v>
      </c>
    </row>
    <row r="43" spans="1:6" ht="14">
      <c r="A43" s="6" t="s">
        <v>6</v>
      </c>
      <c r="B43" s="6">
        <v>640</v>
      </c>
      <c r="C43" s="6">
        <v>7</v>
      </c>
      <c r="D43" s="8">
        <v>17300</v>
      </c>
      <c r="E43" s="7">
        <v>0.59</v>
      </c>
      <c r="F43" s="6" t="s">
        <v>9</v>
      </c>
    </row>
    <row r="44" spans="1:6" ht="14">
      <c r="A44" s="6" t="s">
        <v>6</v>
      </c>
      <c r="B44" s="6">
        <v>536</v>
      </c>
      <c r="C44" s="6">
        <v>14</v>
      </c>
      <c r="D44" s="8">
        <v>27000</v>
      </c>
      <c r="E44" s="7">
        <v>0.79</v>
      </c>
      <c r="F44" s="6" t="s">
        <v>9</v>
      </c>
    </row>
    <row r="45" spans="1:6" ht="14">
      <c r="A45" s="6" t="s">
        <v>6</v>
      </c>
      <c r="B45" s="6">
        <v>801</v>
      </c>
      <c r="C45" s="6">
        <v>20</v>
      </c>
      <c r="D45" s="8">
        <v>13400</v>
      </c>
      <c r="E45" s="7">
        <v>0.03</v>
      </c>
      <c r="F45" s="6" t="s">
        <v>8</v>
      </c>
    </row>
    <row r="46" spans="1:6" ht="14">
      <c r="A46" s="6" t="s">
        <v>6</v>
      </c>
      <c r="B46" s="6">
        <v>760</v>
      </c>
      <c r="C46" s="6">
        <v>2</v>
      </c>
      <c r="D46" s="8">
        <v>11200</v>
      </c>
      <c r="E46" s="7">
        <v>0.7</v>
      </c>
      <c r="F46" s="6" t="s">
        <v>9</v>
      </c>
    </row>
    <row r="47" spans="1:6" ht="14">
      <c r="A47" s="6" t="s">
        <v>6</v>
      </c>
      <c r="B47" s="6">
        <v>567</v>
      </c>
      <c r="C47" s="6">
        <v>4</v>
      </c>
      <c r="D47" s="8">
        <v>2200</v>
      </c>
      <c r="E47" s="7">
        <v>0.95</v>
      </c>
      <c r="F47" s="6" t="s">
        <v>9</v>
      </c>
    </row>
    <row r="48" spans="1:6" ht="14">
      <c r="A48" s="6" t="s">
        <v>6</v>
      </c>
      <c r="B48" s="6">
        <v>600</v>
      </c>
      <c r="C48" s="6">
        <v>10</v>
      </c>
      <c r="D48" s="8">
        <v>12050</v>
      </c>
      <c r="E48" s="7">
        <v>0.81</v>
      </c>
      <c r="F48" s="6" t="s">
        <v>9</v>
      </c>
    </row>
    <row r="49" spans="1:6" ht="14">
      <c r="A49" s="6" t="s">
        <v>6</v>
      </c>
      <c r="B49" s="6">
        <v>702</v>
      </c>
      <c r="C49" s="6">
        <v>11</v>
      </c>
      <c r="D49" s="8">
        <v>11700</v>
      </c>
      <c r="E49" s="7">
        <v>0.15</v>
      </c>
      <c r="F49" s="6" t="s">
        <v>8</v>
      </c>
    </row>
    <row r="50" spans="1:6" ht="14">
      <c r="A50" s="6" t="s">
        <v>6</v>
      </c>
      <c r="B50" s="6">
        <v>636</v>
      </c>
      <c r="C50" s="6">
        <v>8</v>
      </c>
      <c r="D50" s="8">
        <v>29100</v>
      </c>
      <c r="E50" s="7">
        <v>0.85</v>
      </c>
      <c r="F50" s="6" t="s">
        <v>9</v>
      </c>
    </row>
    <row r="51" spans="1:6" ht="14">
      <c r="A51" s="6" t="s">
        <v>6</v>
      </c>
      <c r="B51" s="6">
        <v>509</v>
      </c>
      <c r="C51" s="6">
        <v>3</v>
      </c>
      <c r="D51" s="8">
        <v>2000</v>
      </c>
      <c r="E51" s="7">
        <v>1</v>
      </c>
      <c r="F51" s="6" t="s">
        <v>9</v>
      </c>
    </row>
    <row r="52" spans="1:6" ht="14">
      <c r="A52" s="6" t="s">
        <v>6</v>
      </c>
      <c r="B52" s="6">
        <v>595</v>
      </c>
      <c r="C52" s="6">
        <v>18</v>
      </c>
      <c r="D52" s="8">
        <v>29000</v>
      </c>
      <c r="E52" s="7">
        <v>0.78</v>
      </c>
      <c r="F52" s="6" t="s">
        <v>9</v>
      </c>
    </row>
    <row r="53" spans="1:6" ht="14">
      <c r="A53" s="6" t="s">
        <v>6</v>
      </c>
      <c r="B53" s="6">
        <v>733</v>
      </c>
      <c r="C53" s="6">
        <v>15</v>
      </c>
      <c r="D53" s="8">
        <v>13000</v>
      </c>
      <c r="E53" s="7">
        <v>0.24</v>
      </c>
      <c r="F53" s="6" t="s">
        <v>8</v>
      </c>
    </row>
    <row r="54" spans="1:6" ht="14">
      <c r="A54" s="6"/>
    </row>
  </sheetData>
  <autoFilter ref="A4:A53" xr:uid="{00000000-0001-0000-0000-000000000000}">
    <sortState xmlns:xlrd2="http://schemas.microsoft.com/office/spreadsheetml/2017/richdata2" ref="A5:A53">
      <sortCondition ref="A4:A53"/>
    </sortState>
  </autoFilter>
  <sortState xmlns:xlrd2="http://schemas.microsoft.com/office/spreadsheetml/2017/richdata2" ref="A4:A53">
    <sortCondition ref="A4:A5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279-9D1D-1D4D-864A-8A8C068697CC}">
  <dimension ref="A2:E28"/>
  <sheetViews>
    <sheetView tabSelected="1" workbookViewId="0">
      <selection activeCell="E34" sqref="E34"/>
    </sheetView>
  </sheetViews>
  <sheetFormatPr baseColWidth="10" defaultRowHeight="15"/>
  <cols>
    <col min="1" max="1" width="23.83203125" customWidth="1"/>
    <col min="4" max="4" width="24" customWidth="1"/>
  </cols>
  <sheetData>
    <row r="2" spans="1:5">
      <c r="A2" t="s">
        <v>11</v>
      </c>
      <c r="D2" t="s">
        <v>24</v>
      </c>
    </row>
    <row r="4" spans="1:5">
      <c r="A4" s="10" t="s">
        <v>5</v>
      </c>
      <c r="D4" s="10" t="s">
        <v>5</v>
      </c>
    </row>
    <row r="5" spans="1:5">
      <c r="A5" s="11" t="s">
        <v>12</v>
      </c>
      <c r="B5">
        <f>STDEV('Credit Decisions'!B27:B53)</f>
        <v>87.753799602805429</v>
      </c>
      <c r="D5" s="11" t="s">
        <v>12</v>
      </c>
      <c r="E5">
        <f>STDEV('Credit Decisions'!B4:B26)</f>
        <v>94.579765361361936</v>
      </c>
    </row>
    <row r="6" spans="1:5">
      <c r="A6" s="11" t="s">
        <v>13</v>
      </c>
      <c r="B6">
        <f>AVERAGE('Credit Decisions'!B27:B53)</f>
        <v>650.96296296296293</v>
      </c>
      <c r="D6" s="11" t="s">
        <v>13</v>
      </c>
      <c r="E6">
        <f>AVERAGE('Credit Decisions'!B4:B26)</f>
        <v>653.82608695652175</v>
      </c>
    </row>
    <row r="7" spans="1:5">
      <c r="A7" s="11" t="s">
        <v>14</v>
      </c>
      <c r="B7">
        <f>COUNT('Credit Decisions'!B27:B53)</f>
        <v>27</v>
      </c>
      <c r="D7" s="11" t="s">
        <v>14</v>
      </c>
      <c r="E7">
        <f>COUNT('Credit Decisions'!B4:B26)</f>
        <v>23</v>
      </c>
    </row>
    <row r="8" spans="1:5">
      <c r="A8" s="11" t="s">
        <v>15</v>
      </c>
      <c r="B8" s="12">
        <v>0.95</v>
      </c>
      <c r="D8" s="11" t="s">
        <v>15</v>
      </c>
      <c r="E8" s="12">
        <v>0.95</v>
      </c>
    </row>
    <row r="9" spans="1:5">
      <c r="A9" s="11"/>
      <c r="D9" s="11"/>
    </row>
    <row r="10" spans="1:5">
      <c r="A10" s="10" t="s">
        <v>16</v>
      </c>
      <c r="D10" s="10" t="s">
        <v>16</v>
      </c>
    </row>
    <row r="11" spans="1:5">
      <c r="A11" s="11" t="s">
        <v>17</v>
      </c>
      <c r="B11">
        <f>B5/SQRT(B7)</f>
        <v>16.888226607697398</v>
      </c>
      <c r="D11" s="11" t="s">
        <v>17</v>
      </c>
      <c r="E11">
        <f>E5/SQRT(E7)</f>
        <v>19.721244355980001</v>
      </c>
    </row>
    <row r="12" spans="1:5">
      <c r="A12" s="11" t="s">
        <v>18</v>
      </c>
      <c r="B12">
        <f>B7-1</f>
        <v>26</v>
      </c>
      <c r="D12" s="11" t="s">
        <v>18</v>
      </c>
      <c r="E12">
        <f>E7-1</f>
        <v>22</v>
      </c>
    </row>
    <row r="13" spans="1:5">
      <c r="A13" s="11" t="s">
        <v>19</v>
      </c>
      <c r="B13">
        <f>TINV((1-B8)/2, B12)</f>
        <v>2.3787862662355872</v>
      </c>
      <c r="D13" s="11" t="s">
        <v>19</v>
      </c>
      <c r="E13">
        <f>TINV((1-E8)/2, E12)</f>
        <v>2.4054727462619332</v>
      </c>
    </row>
    <row r="14" spans="1:5">
      <c r="A14" s="11" t="s">
        <v>20</v>
      </c>
      <c r="B14">
        <f>B11*B13</f>
        <v>40.173481515464992</v>
      </c>
      <c r="D14" s="11" t="s">
        <v>20</v>
      </c>
      <c r="E14">
        <f>E11*E13</f>
        <v>47.438915820681864</v>
      </c>
    </row>
    <row r="15" spans="1:5">
      <c r="A15" s="11"/>
      <c r="D15" s="11"/>
    </row>
    <row r="16" spans="1:5">
      <c r="A16" s="10" t="s">
        <v>21</v>
      </c>
      <c r="D16" s="10" t="s">
        <v>21</v>
      </c>
    </row>
    <row r="17" spans="1:5">
      <c r="A17" s="11" t="s">
        <v>22</v>
      </c>
      <c r="B17">
        <f>B6-B14</f>
        <v>610.78948144749791</v>
      </c>
      <c r="D17" s="11" t="s">
        <v>22</v>
      </c>
      <c r="E17">
        <f>E6-E14</f>
        <v>606.38717113583994</v>
      </c>
    </row>
    <row r="18" spans="1:5">
      <c r="A18" s="11" t="s">
        <v>23</v>
      </c>
      <c r="B18">
        <f>B6+B14</f>
        <v>691.13644447842796</v>
      </c>
      <c r="D18" s="11" t="s">
        <v>23</v>
      </c>
      <c r="E18">
        <f>E6+E14</f>
        <v>701.26500277720356</v>
      </c>
    </row>
    <row r="20" spans="1:5">
      <c r="A20" s="10" t="s">
        <v>25</v>
      </c>
      <c r="D20" s="10" t="s">
        <v>25</v>
      </c>
    </row>
    <row r="21" spans="1:5">
      <c r="A21" s="11" t="s">
        <v>17</v>
      </c>
      <c r="B21">
        <f>B5*SQRT(1+1/B7)</f>
        <v>89.364095377742586</v>
      </c>
      <c r="D21" s="11" t="s">
        <v>17</v>
      </c>
      <c r="E21">
        <f>E5*SQRT(1+1/E7)</f>
        <v>96.613971529787321</v>
      </c>
    </row>
    <row r="22" spans="1:5">
      <c r="A22" s="11" t="s">
        <v>18</v>
      </c>
      <c r="B22">
        <f>B7-1</f>
        <v>26</v>
      </c>
      <c r="D22" s="11" t="s">
        <v>18</v>
      </c>
      <c r="E22">
        <f>E7-1</f>
        <v>22</v>
      </c>
    </row>
    <row r="23" spans="1:5">
      <c r="A23" s="11" t="s">
        <v>19</v>
      </c>
      <c r="B23">
        <f>TINV((1-B8)/2,B22)</f>
        <v>2.3787862662355872</v>
      </c>
      <c r="D23" s="11" t="s">
        <v>19</v>
      </c>
      <c r="E23">
        <f>TINV((1-E8)/2, E22)</f>
        <v>2.4054727462619332</v>
      </c>
    </row>
    <row r="24" spans="1:5">
      <c r="A24" s="11" t="s">
        <v>20</v>
      </c>
      <c r="B24">
        <f>B21*B23</f>
        <v>212.57808277914117</v>
      </c>
      <c r="D24" s="11" t="s">
        <v>20</v>
      </c>
      <c r="E24">
        <f>E21*E23</f>
        <v>232.40227542302972</v>
      </c>
    </row>
    <row r="26" spans="1:5">
      <c r="A26" s="10" t="s">
        <v>26</v>
      </c>
      <c r="D26" s="10" t="s">
        <v>26</v>
      </c>
    </row>
    <row r="27" spans="1:5">
      <c r="A27" s="11" t="s">
        <v>22</v>
      </c>
      <c r="B27">
        <f>B6-B24</f>
        <v>438.38488018382179</v>
      </c>
      <c r="D27" s="11" t="s">
        <v>22</v>
      </c>
      <c r="E27">
        <f>E6-E24</f>
        <v>421.42381153349203</v>
      </c>
    </row>
    <row r="28" spans="1:5">
      <c r="A28" s="11" t="s">
        <v>23</v>
      </c>
      <c r="B28">
        <f>B6+B24</f>
        <v>863.54104574210407</v>
      </c>
      <c r="D28" s="11" t="s">
        <v>23</v>
      </c>
      <c r="E28">
        <f>E6+E24</f>
        <v>886.22836237955153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Decisions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Brockman,Patricia L</cp:lastModifiedBy>
  <dcterms:created xsi:type="dcterms:W3CDTF">2008-09-01T13:36:00Z</dcterms:created>
  <dcterms:modified xsi:type="dcterms:W3CDTF">2022-05-02T00:11:51Z</dcterms:modified>
</cp:coreProperties>
</file>