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zari\Control_de_sitios_de_Estacionamientos-master\Manual Pruebas\"/>
    </mc:Choice>
  </mc:AlternateContent>
  <bookViews>
    <workbookView xWindow="0" yWindow="0" windowWidth="23040" windowHeight="922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1" l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J60" i="1" l="1"/>
  <c r="J61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34" i="1"/>
  <c r="N34" i="1" s="1"/>
  <c r="N44" i="1" l="1"/>
  <c r="N45" i="1" s="1"/>
  <c r="F35" i="1"/>
  <c r="F36" i="1"/>
  <c r="F37" i="1"/>
  <c r="F38" i="1"/>
  <c r="F39" i="1"/>
  <c r="F40" i="1"/>
  <c r="F41" i="1"/>
  <c r="P41" i="1" s="1"/>
  <c r="F42" i="1"/>
  <c r="F43" i="1"/>
  <c r="F34" i="1"/>
  <c r="P34" i="1" s="1"/>
  <c r="H22" i="1"/>
  <c r="H20" i="1"/>
  <c r="H10" i="1"/>
  <c r="H17" i="1"/>
  <c r="F4" i="1"/>
  <c r="F5" i="1"/>
  <c r="F6" i="1"/>
  <c r="F7" i="1"/>
  <c r="F8" i="1"/>
  <c r="F9" i="1"/>
  <c r="F10" i="1"/>
  <c r="F11" i="1"/>
  <c r="G17" i="1" s="1"/>
  <c r="F12" i="1"/>
  <c r="F13" i="1"/>
  <c r="F14" i="1"/>
  <c r="F15" i="1"/>
  <c r="F16" i="1"/>
  <c r="F17" i="1"/>
  <c r="F18" i="1"/>
  <c r="G20" i="1" s="1"/>
  <c r="F19" i="1"/>
  <c r="F20" i="1"/>
  <c r="F21" i="1"/>
  <c r="G21" i="1" s="1"/>
  <c r="F3" i="1"/>
  <c r="G22" i="1" s="1"/>
  <c r="I17" i="1" l="1"/>
  <c r="J17" i="1"/>
  <c r="J20" i="1"/>
  <c r="I20" i="1"/>
  <c r="J22" i="1"/>
  <c r="I22" i="1"/>
  <c r="G43" i="1"/>
  <c r="Q43" i="1" s="1"/>
  <c r="P43" i="1"/>
  <c r="G39" i="1"/>
  <c r="Q39" i="1" s="1"/>
  <c r="P39" i="1"/>
  <c r="G35" i="1"/>
  <c r="Q35" i="1" s="1"/>
  <c r="P35" i="1"/>
  <c r="G42" i="1"/>
  <c r="Q42" i="1" s="1"/>
  <c r="P42" i="1"/>
  <c r="G38" i="1"/>
  <c r="Q38" i="1" s="1"/>
  <c r="P38" i="1"/>
  <c r="G34" i="1"/>
  <c r="Q34" i="1" s="1"/>
  <c r="G10" i="1"/>
  <c r="G37" i="1"/>
  <c r="Q37" i="1" s="1"/>
  <c r="P37" i="1"/>
  <c r="G41" i="1"/>
  <c r="Q41" i="1" s="1"/>
  <c r="G40" i="1"/>
  <c r="Q40" i="1" s="1"/>
  <c r="P40" i="1"/>
  <c r="G36" i="1"/>
  <c r="Q36" i="1" s="1"/>
  <c r="P36" i="1"/>
  <c r="G44" i="1" l="1"/>
  <c r="G45" i="1" s="1"/>
  <c r="J10" i="1"/>
  <c r="I10" i="1"/>
  <c r="Q44" i="1"/>
  <c r="Q45" i="1" s="1"/>
</calcChain>
</file>

<file path=xl/sharedStrings.xml><?xml version="1.0" encoding="utf-8"?>
<sst xmlns="http://schemas.openxmlformats.org/spreadsheetml/2006/main" count="64" uniqueCount="42">
  <si>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</si>
  <si>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</si>
  <si>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</si>
  <si>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</si>
  <si>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</si>
  <si>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</si>
  <si>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</si>
  <si>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</si>
  <si>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</si>
  <si>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</si>
  <si>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</si>
  <si>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</si>
  <si>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</si>
  <si>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</si>
  <si>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</si>
  <si>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</si>
  <si>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</si>
  <si>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</si>
  <si>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</si>
  <si>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promedio</t>
  </si>
  <si>
    <t>PROM</t>
  </si>
  <si>
    <t>DESV. EST</t>
  </si>
  <si>
    <t>ALTO</t>
  </si>
  <si>
    <t>BAJO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</si>
  <si>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</si>
  <si>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</si>
  <si>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</si>
  <si>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</si>
  <si>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</si>
  <si>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</si>
  <si>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</si>
  <si>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</si>
  <si>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</si>
  <si>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</si>
  <si>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PROMEDIO</t>
  </si>
  <si>
    <t>RESTA</t>
  </si>
  <si>
    <t>Promedio</t>
  </si>
  <si>
    <t>resta</t>
  </si>
  <si>
    <t>version 1</t>
  </si>
  <si>
    <t>version 2</t>
  </si>
  <si>
    <t>promedio de las dos versiones</t>
  </si>
  <si>
    <t>version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</si>
</sst>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" xfId="0" applyFill="1" applyBorder="1"/>
    <xf numFmtId="0" fontId="0" fillId="0" borderId="23" xfId="0" applyBorder="1"/>
    <xf numFmtId="0" fontId="0" fillId="0" borderId="22" xfId="0" applyBorder="1"/>
    <xf numFmtId="0" fontId="1" fillId="0" borderId="1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0" borderId="20" xfId="0" applyFont="1" applyBorder="1"/>
    <xf numFmtId="0" fontId="1" fillId="0" borderId="20" xfId="0" applyFont="1" applyFill="1" applyBorder="1"/>
    <xf numFmtId="0" fontId="1" fillId="0" borderId="21" xfId="0" applyFont="1" applyFill="1" applyBorder="1"/>
    <xf numFmtId="0" fontId="1" fillId="0" borderId="34" xfId="0" applyFont="1" applyBorder="1"/>
    <xf numFmtId="0" fontId="1" fillId="0" borderId="33" xfId="0" applyFont="1" applyBorder="1"/>
    <xf numFmtId="0" fontId="1" fillId="0" borderId="35" xfId="0" applyFont="1" applyBorder="1"/>
    <xf numFmtId="0" fontId="1" fillId="0" borderId="2" xfId="0" applyFont="1" applyBorder="1"/>
    <xf numFmtId="0" fontId="1" fillId="0" borderId="31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Hoja1!$I$10:$J$10</c:f>
              <c:numCache>
                <c:formatCode>General</c:formatCode>
                <c:ptCount val="2"/>
                <c:pt idx="0">
                  <c:v>6.8272824817219302</c:v>
                </c:pt>
                <c:pt idx="1">
                  <c:v>3.8393841849447354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0-41FB-A33A-44EFB740263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Hoja1!$I$17</c:f>
              <c:numCache>
                <c:formatCode>General</c:formatCode>
                <c:ptCount val="1"/>
                <c:pt idx="0">
                  <c:v>6.4622448153617897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0-41FB-A33A-44EFB740263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Hoja1!$J$17</c:f>
              <c:numCache>
                <c:formatCode>General</c:formatCode>
                <c:ptCount val="1"/>
                <c:pt idx="0">
                  <c:v>5.061564708447734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D0-41FB-A33A-44EFB740263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Hoja1!$I$20</c:f>
              <c:numCache>
                <c:formatCode>General</c:formatCode>
                <c:ptCount val="1"/>
                <c:pt idx="0">
                  <c:v>6.5326920704511053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D0-41FB-A33A-44EFB740263E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Hoja1!$J$20</c:f>
              <c:numCache>
                <c:formatCode>General</c:formatCode>
                <c:ptCount val="1"/>
                <c:pt idx="0">
                  <c:v>4.8006412628822286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D0-41FB-A33A-44EFB7402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43135"/>
        <c:axId val="1074447295"/>
      </c:scatterChart>
      <c:valAx>
        <c:axId val="107444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4447295"/>
        <c:crosses val="autoZero"/>
        <c:crossBetween val="midCat"/>
      </c:valAx>
      <c:valAx>
        <c:axId val="1074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444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</xdr:row>
      <xdr:rowOff>152400</xdr:rowOff>
    </xdr:from>
    <xdr:to>
      <xdr:col>16</xdr:col>
      <xdr:colOff>142875</xdr:colOff>
      <xdr:row>15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1"/>
  <sheetViews>
    <sheetView tabSelected="1" topLeftCell="A19" workbookViewId="0">
      <selection activeCell="J61" sqref="J61"/>
    </sheetView>
  </sheetViews>
  <sheetFormatPr baseColWidth="10" defaultRowHeight="14.4" x14ac:dyDescent="0.3"/>
  <cols>
    <col min="7" max="8" width="11.88671875" bestFit="1" customWidth="1"/>
    <col min="17" max="17" width="11.88671875" bestFit="1" customWidth="1"/>
  </cols>
  <sheetData>
    <row r="1" spans="2:10" ht="15" thickBot="1" x14ac:dyDescent="0.35"/>
    <row r="2" spans="2:10" ht="15" thickBot="1" x14ac:dyDescent="0.35">
      <c r="C2">
        <v>1</v>
      </c>
      <c r="D2">
        <v>2</v>
      </c>
      <c r="E2">
        <v>3</v>
      </c>
      <c r="F2" s="11" t="s">
        <v>19</v>
      </c>
    </row>
    <row r="3" spans="2:10" ht="15" thickBot="1" x14ac:dyDescent="0.35">
      <c r="B3" s="5" t="s">
        <v>0</v>
      </c>
      <c r="C3" s="3">
        <v>7</v>
      </c>
      <c r="D3" s="1">
        <v>5</v>
      </c>
      <c r="E3" s="8">
        <v>6</v>
      </c>
      <c r="F3" s="12">
        <f>(C3+D3+E3)/3</f>
        <v>6</v>
      </c>
    </row>
    <row r="4" spans="2:10" ht="15" thickBot="1" x14ac:dyDescent="0.35">
      <c r="B4" s="6" t="s">
        <v>1</v>
      </c>
      <c r="C4" s="3">
        <v>4</v>
      </c>
      <c r="D4" s="1">
        <v>3</v>
      </c>
      <c r="E4" s="8">
        <v>4</v>
      </c>
      <c r="F4" s="12">
        <f t="shared" ref="F4:F21" si="0">(C4+D4+E4)/3</f>
        <v>3.6666666666666665</v>
      </c>
    </row>
    <row r="5" spans="2:10" ht="15" thickBot="1" x14ac:dyDescent="0.35">
      <c r="B5" s="6" t="s">
        <v>2</v>
      </c>
      <c r="C5" s="3">
        <v>0</v>
      </c>
      <c r="D5" s="1">
        <v>6</v>
      </c>
      <c r="E5" s="8">
        <v>5</v>
      </c>
      <c r="F5" s="12">
        <f t="shared" si="0"/>
        <v>3.6666666666666665</v>
      </c>
    </row>
    <row r="6" spans="2:10" ht="15" thickBot="1" x14ac:dyDescent="0.35">
      <c r="B6" s="6" t="s">
        <v>3</v>
      </c>
      <c r="C6" s="13">
        <v>6</v>
      </c>
      <c r="D6" s="14">
        <v>6</v>
      </c>
      <c r="E6" s="15">
        <v>6</v>
      </c>
      <c r="F6" s="12">
        <f t="shared" si="0"/>
        <v>6</v>
      </c>
    </row>
    <row r="7" spans="2:10" ht="15" thickBot="1" x14ac:dyDescent="0.35">
      <c r="B7" s="10" t="s">
        <v>4</v>
      </c>
      <c r="C7" s="19">
        <v>6</v>
      </c>
      <c r="D7" s="20">
        <v>5</v>
      </c>
      <c r="E7" s="21">
        <v>5</v>
      </c>
      <c r="F7" s="12">
        <f t="shared" si="0"/>
        <v>5.333333333333333</v>
      </c>
    </row>
    <row r="8" spans="2:10" ht="15" thickBot="1" x14ac:dyDescent="0.35">
      <c r="B8" s="6" t="s">
        <v>5</v>
      </c>
      <c r="C8" s="16">
        <v>7</v>
      </c>
      <c r="D8" s="17">
        <v>5</v>
      </c>
      <c r="E8" s="18">
        <v>6</v>
      </c>
      <c r="F8" s="12">
        <f t="shared" si="0"/>
        <v>6</v>
      </c>
    </row>
    <row r="9" spans="2:10" ht="15" thickBot="1" x14ac:dyDescent="0.35">
      <c r="B9" s="6" t="s">
        <v>6</v>
      </c>
      <c r="C9" s="3">
        <v>6</v>
      </c>
      <c r="D9" s="1">
        <v>6</v>
      </c>
      <c r="E9" s="8">
        <v>6</v>
      </c>
      <c r="F9" s="12">
        <f t="shared" si="0"/>
        <v>6</v>
      </c>
      <c r="G9" t="s">
        <v>20</v>
      </c>
      <c r="H9" t="s">
        <v>21</v>
      </c>
      <c r="I9" t="s">
        <v>22</v>
      </c>
      <c r="J9" t="s">
        <v>23</v>
      </c>
    </row>
    <row r="10" spans="2:10" ht="15" thickBot="1" x14ac:dyDescent="0.35">
      <c r="B10" s="6" t="s">
        <v>7</v>
      </c>
      <c r="C10" s="3">
        <v>6</v>
      </c>
      <c r="D10" s="1">
        <v>5</v>
      </c>
      <c r="E10" s="8">
        <v>7</v>
      </c>
      <c r="F10" s="23">
        <f t="shared" si="0"/>
        <v>6</v>
      </c>
      <c r="G10" s="1">
        <f>(F3+F4+F5+F6+F7+F8+F9+F10)/8</f>
        <v>5.333333333333333</v>
      </c>
      <c r="H10" s="1">
        <f>_xlfn.STDEV.S(C3:E10)</f>
        <v>1.4939491483885976</v>
      </c>
      <c r="I10" s="1">
        <f>G10+H10</f>
        <v>6.8272824817219302</v>
      </c>
      <c r="J10" s="1">
        <f>G10-H10</f>
        <v>3.8393841849447354</v>
      </c>
    </row>
    <row r="11" spans="2:10" ht="15" thickBot="1" x14ac:dyDescent="0.35">
      <c r="B11" s="6" t="s">
        <v>8</v>
      </c>
      <c r="C11" s="3">
        <v>6</v>
      </c>
      <c r="D11" s="1">
        <v>6</v>
      </c>
      <c r="E11" s="8">
        <v>5</v>
      </c>
      <c r="F11" s="12">
        <f t="shared" si="0"/>
        <v>5.666666666666667</v>
      </c>
    </row>
    <row r="12" spans="2:10" ht="15" thickBot="1" x14ac:dyDescent="0.35">
      <c r="B12" s="6" t="s">
        <v>9</v>
      </c>
      <c r="C12" s="3">
        <v>7</v>
      </c>
      <c r="D12" s="1">
        <v>6</v>
      </c>
      <c r="E12" s="8">
        <v>5</v>
      </c>
      <c r="F12" s="12">
        <f t="shared" si="0"/>
        <v>6</v>
      </c>
    </row>
    <row r="13" spans="2:10" ht="15" thickBot="1" x14ac:dyDescent="0.35">
      <c r="B13" s="6" t="s">
        <v>10</v>
      </c>
      <c r="C13" s="3">
        <v>6</v>
      </c>
      <c r="D13" s="1">
        <v>6</v>
      </c>
      <c r="E13" s="8">
        <v>6</v>
      </c>
      <c r="F13" s="12">
        <f t="shared" si="0"/>
        <v>6</v>
      </c>
    </row>
    <row r="14" spans="2:10" ht="15" thickBot="1" x14ac:dyDescent="0.35">
      <c r="B14" s="6" t="s">
        <v>11</v>
      </c>
      <c r="C14" s="3">
        <v>6</v>
      </c>
      <c r="D14" s="1">
        <v>5</v>
      </c>
      <c r="E14" s="8">
        <v>6</v>
      </c>
      <c r="F14" s="12">
        <f t="shared" si="0"/>
        <v>5.666666666666667</v>
      </c>
    </row>
    <row r="15" spans="2:10" ht="15" thickBot="1" x14ac:dyDescent="0.35">
      <c r="B15" s="6" t="s">
        <v>12</v>
      </c>
      <c r="C15" s="3">
        <v>6</v>
      </c>
      <c r="D15" s="1">
        <v>4</v>
      </c>
      <c r="E15" s="8">
        <v>6</v>
      </c>
      <c r="F15" s="12">
        <f t="shared" si="0"/>
        <v>5.333333333333333</v>
      </c>
    </row>
    <row r="16" spans="2:10" ht="15" thickBot="1" x14ac:dyDescent="0.35">
      <c r="B16" s="6" t="s">
        <v>13</v>
      </c>
      <c r="C16" s="3">
        <v>5</v>
      </c>
      <c r="D16" s="1">
        <v>5</v>
      </c>
      <c r="E16" s="8">
        <v>6</v>
      </c>
      <c r="F16" s="12">
        <f t="shared" si="0"/>
        <v>5.333333333333333</v>
      </c>
    </row>
    <row r="17" spans="2:16" ht="15" thickBot="1" x14ac:dyDescent="0.35">
      <c r="B17" s="6" t="s">
        <v>14</v>
      </c>
      <c r="C17" s="3">
        <v>7</v>
      </c>
      <c r="D17" s="1">
        <v>6</v>
      </c>
      <c r="E17" s="8">
        <v>6</v>
      </c>
      <c r="F17" s="23">
        <f t="shared" si="0"/>
        <v>6.333333333333333</v>
      </c>
      <c r="G17" s="1">
        <f>(F11+F12+F13+F14+F15+F16+F17)/7</f>
        <v>5.7619047619047619</v>
      </c>
      <c r="H17" s="1">
        <f>_xlfn.STDEV.S(C11:E17)</f>
        <v>0.70034005345702788</v>
      </c>
      <c r="I17" s="1">
        <f>G17+H17</f>
        <v>6.4622448153617897</v>
      </c>
      <c r="J17" s="1">
        <f>G17-H17</f>
        <v>5.061564708447734</v>
      </c>
    </row>
    <row r="18" spans="2:16" ht="15" thickBot="1" x14ac:dyDescent="0.35">
      <c r="B18" s="6" t="s">
        <v>15</v>
      </c>
      <c r="C18" s="3">
        <v>7</v>
      </c>
      <c r="D18" s="1">
        <v>6</v>
      </c>
      <c r="E18" s="8">
        <v>5</v>
      </c>
      <c r="F18" s="12">
        <f t="shared" si="0"/>
        <v>6</v>
      </c>
    </row>
    <row r="19" spans="2:16" ht="15" thickBot="1" x14ac:dyDescent="0.35">
      <c r="B19" s="6" t="s">
        <v>16</v>
      </c>
      <c r="C19" s="3">
        <v>7</v>
      </c>
      <c r="D19" s="1">
        <v>6</v>
      </c>
      <c r="E19" s="8">
        <v>5</v>
      </c>
      <c r="F19" s="12">
        <f t="shared" si="0"/>
        <v>6</v>
      </c>
    </row>
    <row r="20" spans="2:16" ht="15" thickBot="1" x14ac:dyDescent="0.35">
      <c r="B20" s="6" t="s">
        <v>17</v>
      </c>
      <c r="C20" s="3">
        <v>5</v>
      </c>
      <c r="D20" s="1">
        <v>5</v>
      </c>
      <c r="E20" s="8">
        <v>5</v>
      </c>
      <c r="F20" s="23">
        <f t="shared" si="0"/>
        <v>5</v>
      </c>
      <c r="G20" s="25">
        <f>(F18+F19+F20)/3</f>
        <v>5.666666666666667</v>
      </c>
      <c r="H20" s="1">
        <f>_xlfn.STDEV.S(C18:E20)</f>
        <v>0.8660254037844386</v>
      </c>
      <c r="I20" s="1">
        <f>G20+H20</f>
        <v>6.5326920704511053</v>
      </c>
      <c r="J20" s="1">
        <f>G20-H20</f>
        <v>4.8006412628822286</v>
      </c>
    </row>
    <row r="21" spans="2:16" ht="15" thickBot="1" x14ac:dyDescent="0.35">
      <c r="B21" s="7" t="s">
        <v>18</v>
      </c>
      <c r="C21" s="4">
        <v>6</v>
      </c>
      <c r="D21" s="2">
        <v>6</v>
      </c>
      <c r="E21" s="9">
        <v>6</v>
      </c>
      <c r="F21" s="12">
        <f t="shared" si="0"/>
        <v>6</v>
      </c>
      <c r="G21" s="24">
        <f>F21</f>
        <v>6</v>
      </c>
    </row>
    <row r="22" spans="2:16" x14ac:dyDescent="0.3">
      <c r="G22" s="22">
        <f>AVERAGE(F3:F21)</f>
        <v>5.5789473684210522</v>
      </c>
      <c r="H22" s="1">
        <f>_xlfn.STDEV.S(C3:E21)</f>
        <v>1.1171930454276371</v>
      </c>
      <c r="I22" s="1">
        <f>G22+H22</f>
        <v>6.6961404138486893</v>
      </c>
      <c r="J22" s="1">
        <f>G22-H22</f>
        <v>4.4617543229934151</v>
      </c>
    </row>
    <row r="31" spans="2:16" x14ac:dyDescent="0.3">
      <c r="B31" t="s">
        <v>38</v>
      </c>
      <c r="I31" t="s">
        <v>39</v>
      </c>
      <c r="P31" t="s">
        <v>40</v>
      </c>
    </row>
    <row r="32" spans="2:16" ht="15" thickBot="1" x14ac:dyDescent="0.35"/>
    <row r="33" spans="2:17" ht="15" thickBot="1" x14ac:dyDescent="0.35">
      <c r="B33" s="26"/>
      <c r="C33" s="27">
        <v>1</v>
      </c>
      <c r="D33" s="27">
        <v>2</v>
      </c>
      <c r="E33" s="27">
        <v>3</v>
      </c>
      <c r="F33" s="27" t="s">
        <v>34</v>
      </c>
      <c r="G33" s="28" t="s">
        <v>35</v>
      </c>
      <c r="I33" s="26"/>
      <c r="J33" s="27">
        <v>4</v>
      </c>
      <c r="K33" s="27">
        <v>5</v>
      </c>
      <c r="L33" s="27">
        <v>6</v>
      </c>
      <c r="M33" s="27" t="s">
        <v>36</v>
      </c>
      <c r="N33" s="28" t="s">
        <v>37</v>
      </c>
    </row>
    <row r="34" spans="2:17" x14ac:dyDescent="0.3">
      <c r="B34" s="29" t="s">
        <v>24</v>
      </c>
      <c r="C34" s="1">
        <v>4</v>
      </c>
      <c r="D34" s="1">
        <v>4</v>
      </c>
      <c r="E34" s="1">
        <v>5</v>
      </c>
      <c r="F34" s="1">
        <f>AVERAGE(C34:E34)</f>
        <v>4.333333333333333</v>
      </c>
      <c r="G34" s="30">
        <f>F34-1</f>
        <v>3.333333333333333</v>
      </c>
      <c r="I34" s="29" t="s">
        <v>24</v>
      </c>
      <c r="J34" s="1">
        <v>4</v>
      </c>
      <c r="K34" s="1">
        <v>4</v>
      </c>
      <c r="L34" s="1">
        <v>4</v>
      </c>
      <c r="M34" s="1">
        <f>AVERAGE(J34:L34)</f>
        <v>4</v>
      </c>
      <c r="N34" s="30">
        <f>ABS(M34-1)</f>
        <v>3</v>
      </c>
      <c r="P34" s="26">
        <f>AVERAGE(F34,M34)</f>
        <v>4.1666666666666661</v>
      </c>
      <c r="Q34" s="28">
        <f>AVERAGE(G34,N34)</f>
        <v>3.1666666666666665</v>
      </c>
    </row>
    <row r="35" spans="2:17" x14ac:dyDescent="0.3">
      <c r="B35" s="29" t="s">
        <v>25</v>
      </c>
      <c r="C35" s="1">
        <v>2</v>
      </c>
      <c r="D35" s="1">
        <v>2</v>
      </c>
      <c r="E35" s="1">
        <v>2</v>
      </c>
      <c r="F35" s="1">
        <f t="shared" ref="F35:F43" si="1">AVERAGE(C35:E35)</f>
        <v>2</v>
      </c>
      <c r="G35" s="30">
        <f>ABS(F35-5)</f>
        <v>3</v>
      </c>
      <c r="I35" s="29" t="s">
        <v>25</v>
      </c>
      <c r="J35" s="1">
        <v>1</v>
      </c>
      <c r="K35" s="1">
        <v>1</v>
      </c>
      <c r="L35" s="1">
        <v>1</v>
      </c>
      <c r="M35" s="1">
        <f t="shared" ref="M35:M43" si="2">AVERAGE(J35:L35)</f>
        <v>1</v>
      </c>
      <c r="N35" s="30">
        <f>ABS(M35-5)</f>
        <v>4</v>
      </c>
      <c r="P35" s="29">
        <f t="shared" ref="P35:P43" si="3">AVERAGE(F35,M35)</f>
        <v>1.5</v>
      </c>
      <c r="Q35" s="30">
        <f t="shared" ref="Q35:Q43" si="4">AVERAGE(G35,N35)</f>
        <v>3.5</v>
      </c>
    </row>
    <row r="36" spans="2:17" x14ac:dyDescent="0.3">
      <c r="B36" s="29" t="s">
        <v>26</v>
      </c>
      <c r="C36" s="1">
        <v>1</v>
      </c>
      <c r="D36" s="1">
        <v>4</v>
      </c>
      <c r="E36" s="1">
        <v>5</v>
      </c>
      <c r="F36" s="1">
        <f t="shared" si="1"/>
        <v>3.3333333333333335</v>
      </c>
      <c r="G36" s="30">
        <f t="shared" ref="G36:G42" si="5">F36-1</f>
        <v>2.3333333333333335</v>
      </c>
      <c r="I36" s="29" t="s">
        <v>26</v>
      </c>
      <c r="J36" s="1">
        <v>4</v>
      </c>
      <c r="K36" s="1">
        <v>3</v>
      </c>
      <c r="L36" s="1">
        <v>4</v>
      </c>
      <c r="M36" s="1">
        <f t="shared" si="2"/>
        <v>3.6666666666666665</v>
      </c>
      <c r="N36" s="30">
        <f t="shared" ref="N36:N42" si="6">ABS(M36-1)</f>
        <v>2.6666666666666665</v>
      </c>
      <c r="P36" s="29">
        <f t="shared" si="3"/>
        <v>3.5</v>
      </c>
      <c r="Q36" s="30">
        <f t="shared" si="4"/>
        <v>2.5</v>
      </c>
    </row>
    <row r="37" spans="2:17" x14ac:dyDescent="0.3">
      <c r="B37" s="29" t="s">
        <v>27</v>
      </c>
      <c r="C37" s="1">
        <v>2</v>
      </c>
      <c r="D37" s="1">
        <v>3</v>
      </c>
      <c r="E37" s="1">
        <v>2</v>
      </c>
      <c r="F37" s="1">
        <f t="shared" si="1"/>
        <v>2.3333333333333335</v>
      </c>
      <c r="G37" s="30">
        <f>ABS(F37-5)</f>
        <v>2.6666666666666665</v>
      </c>
      <c r="I37" s="29" t="s">
        <v>27</v>
      </c>
      <c r="J37" s="1">
        <v>0</v>
      </c>
      <c r="K37" s="1">
        <v>1</v>
      </c>
      <c r="L37" s="1">
        <v>0</v>
      </c>
      <c r="M37" s="1">
        <f t="shared" si="2"/>
        <v>0.33333333333333331</v>
      </c>
      <c r="N37" s="30">
        <f>ABS(M37-5)</f>
        <v>4.666666666666667</v>
      </c>
      <c r="P37" s="29">
        <f t="shared" si="3"/>
        <v>1.3333333333333335</v>
      </c>
      <c r="Q37" s="30">
        <f t="shared" si="4"/>
        <v>3.666666666666667</v>
      </c>
    </row>
    <row r="38" spans="2:17" x14ac:dyDescent="0.3">
      <c r="B38" s="29" t="s">
        <v>28</v>
      </c>
      <c r="C38" s="1">
        <v>1</v>
      </c>
      <c r="D38" s="1">
        <v>3</v>
      </c>
      <c r="E38" s="1">
        <v>4</v>
      </c>
      <c r="F38" s="1">
        <f t="shared" si="1"/>
        <v>2.6666666666666665</v>
      </c>
      <c r="G38" s="30">
        <f t="shared" si="5"/>
        <v>1.6666666666666665</v>
      </c>
      <c r="I38" s="29" t="s">
        <v>28</v>
      </c>
      <c r="J38" s="1">
        <v>3</v>
      </c>
      <c r="K38" s="1">
        <v>4</v>
      </c>
      <c r="L38" s="1">
        <v>4</v>
      </c>
      <c r="M38" s="1">
        <f t="shared" si="2"/>
        <v>3.6666666666666665</v>
      </c>
      <c r="N38" s="30">
        <f>ABS(M38-1)</f>
        <v>2.6666666666666665</v>
      </c>
      <c r="P38" s="29">
        <f t="shared" si="3"/>
        <v>3.1666666666666665</v>
      </c>
      <c r="Q38" s="30">
        <f t="shared" si="4"/>
        <v>2.1666666666666665</v>
      </c>
    </row>
    <row r="39" spans="2:17" x14ac:dyDescent="0.3">
      <c r="B39" s="29" t="s">
        <v>29</v>
      </c>
      <c r="C39" s="1">
        <v>1</v>
      </c>
      <c r="D39" s="1">
        <v>1</v>
      </c>
      <c r="E39" s="1">
        <v>3</v>
      </c>
      <c r="F39" s="1">
        <f t="shared" si="1"/>
        <v>1.6666666666666667</v>
      </c>
      <c r="G39" s="30">
        <f>ABS(F39-5)</f>
        <v>3.333333333333333</v>
      </c>
      <c r="I39" s="29" t="s">
        <v>29</v>
      </c>
      <c r="J39" s="1">
        <v>1</v>
      </c>
      <c r="K39" s="1">
        <v>2</v>
      </c>
      <c r="L39" s="1">
        <v>0</v>
      </c>
      <c r="M39" s="1">
        <f t="shared" si="2"/>
        <v>1</v>
      </c>
      <c r="N39" s="30">
        <f>ABS(M39-5)</f>
        <v>4</v>
      </c>
      <c r="P39" s="29">
        <f t="shared" si="3"/>
        <v>1.3333333333333335</v>
      </c>
      <c r="Q39" s="30">
        <f t="shared" si="4"/>
        <v>3.6666666666666665</v>
      </c>
    </row>
    <row r="40" spans="2:17" x14ac:dyDescent="0.3">
      <c r="B40" s="29" t="s">
        <v>30</v>
      </c>
      <c r="C40" s="1">
        <v>4</v>
      </c>
      <c r="D40" s="1">
        <v>4</v>
      </c>
      <c r="E40" s="1">
        <v>4</v>
      </c>
      <c r="F40" s="1">
        <f t="shared" si="1"/>
        <v>4</v>
      </c>
      <c r="G40" s="30">
        <f t="shared" si="5"/>
        <v>3</v>
      </c>
      <c r="I40" s="29" t="s">
        <v>30</v>
      </c>
      <c r="J40" s="1">
        <v>4</v>
      </c>
      <c r="K40" s="1">
        <v>4</v>
      </c>
      <c r="L40" s="1">
        <v>3</v>
      </c>
      <c r="M40" s="1">
        <f t="shared" si="2"/>
        <v>3.6666666666666665</v>
      </c>
      <c r="N40" s="30">
        <f t="shared" si="6"/>
        <v>2.6666666666666665</v>
      </c>
      <c r="P40" s="29">
        <f t="shared" si="3"/>
        <v>3.833333333333333</v>
      </c>
      <c r="Q40" s="30">
        <f t="shared" si="4"/>
        <v>2.833333333333333</v>
      </c>
    </row>
    <row r="41" spans="2:17" x14ac:dyDescent="0.3">
      <c r="B41" s="29" t="s">
        <v>31</v>
      </c>
      <c r="C41" s="1">
        <v>2</v>
      </c>
      <c r="D41" s="1">
        <v>3</v>
      </c>
      <c r="E41" s="1">
        <v>2</v>
      </c>
      <c r="F41" s="1">
        <f t="shared" si="1"/>
        <v>2.3333333333333335</v>
      </c>
      <c r="G41" s="30">
        <f>ABS(F41-5)</f>
        <v>2.6666666666666665</v>
      </c>
      <c r="I41" s="29" t="s">
        <v>31</v>
      </c>
      <c r="J41" s="1">
        <v>1</v>
      </c>
      <c r="K41" s="1">
        <v>0</v>
      </c>
      <c r="L41" s="1">
        <v>1</v>
      </c>
      <c r="M41" s="1">
        <f t="shared" si="2"/>
        <v>0.66666666666666663</v>
      </c>
      <c r="N41" s="30">
        <f>ABS(M41-5)</f>
        <v>4.333333333333333</v>
      </c>
      <c r="P41" s="29">
        <f t="shared" si="3"/>
        <v>1.5</v>
      </c>
      <c r="Q41" s="30">
        <f t="shared" si="4"/>
        <v>3.5</v>
      </c>
    </row>
    <row r="42" spans="2:17" x14ac:dyDescent="0.3">
      <c r="B42" s="29" t="s">
        <v>32</v>
      </c>
      <c r="C42" s="1">
        <v>2</v>
      </c>
      <c r="D42" s="1">
        <v>4</v>
      </c>
      <c r="E42" s="1">
        <v>4</v>
      </c>
      <c r="F42" s="1">
        <f t="shared" si="1"/>
        <v>3.3333333333333335</v>
      </c>
      <c r="G42" s="30">
        <f t="shared" si="5"/>
        <v>2.3333333333333335</v>
      </c>
      <c r="I42" s="29" t="s">
        <v>32</v>
      </c>
      <c r="J42" s="1">
        <v>4</v>
      </c>
      <c r="K42" s="1">
        <v>4</v>
      </c>
      <c r="L42" s="1">
        <v>4</v>
      </c>
      <c r="M42" s="1">
        <f t="shared" si="2"/>
        <v>4</v>
      </c>
      <c r="N42" s="30">
        <f t="shared" si="6"/>
        <v>3</v>
      </c>
      <c r="P42" s="29">
        <f t="shared" si="3"/>
        <v>3.666666666666667</v>
      </c>
      <c r="Q42" s="30">
        <f t="shared" si="4"/>
        <v>2.666666666666667</v>
      </c>
    </row>
    <row r="43" spans="2:17" ht="15" thickBot="1" x14ac:dyDescent="0.35">
      <c r="B43" s="31" t="s">
        <v>33</v>
      </c>
      <c r="C43" s="2">
        <v>2</v>
      </c>
      <c r="D43" s="2">
        <v>2</v>
      </c>
      <c r="E43" s="2">
        <v>2</v>
      </c>
      <c r="F43" s="2">
        <f t="shared" si="1"/>
        <v>2</v>
      </c>
      <c r="G43" s="32">
        <f>ABS(F43-5)</f>
        <v>3</v>
      </c>
      <c r="I43" s="31" t="s">
        <v>33</v>
      </c>
      <c r="J43" s="2">
        <v>2</v>
      </c>
      <c r="K43" s="2">
        <v>1</v>
      </c>
      <c r="L43" s="2">
        <v>2</v>
      </c>
      <c r="M43" s="1">
        <f t="shared" si="2"/>
        <v>1.6666666666666667</v>
      </c>
      <c r="N43" s="30">
        <f>ABS(M43-5)</f>
        <v>3.333333333333333</v>
      </c>
      <c r="P43" s="31">
        <f t="shared" si="3"/>
        <v>1.8333333333333335</v>
      </c>
      <c r="Q43" s="32">
        <f t="shared" si="4"/>
        <v>3.1666666666666665</v>
      </c>
    </row>
    <row r="44" spans="2:17" x14ac:dyDescent="0.3">
      <c r="G44" s="5">
        <f>SUM(G34:G43)</f>
        <v>27.333333333333332</v>
      </c>
      <c r="N44" s="5">
        <f>SUM(N34:N43)</f>
        <v>34.333333333333336</v>
      </c>
      <c r="Q44" s="5">
        <f>SUM(Q34:Q43)</f>
        <v>30.833333333333332</v>
      </c>
    </row>
    <row r="45" spans="2:17" ht="15" thickBot="1" x14ac:dyDescent="0.35">
      <c r="G45" s="7">
        <f>G44*2.5</f>
        <v>68.333333333333329</v>
      </c>
      <c r="N45" s="7">
        <f>N44*2.5</f>
        <v>85.833333333333343</v>
      </c>
      <c r="Q45" s="7">
        <f>Q44*2.5</f>
        <v>77.083333333333329</v>
      </c>
    </row>
    <row r="48" spans="2:17" ht="15" thickBot="1" x14ac:dyDescent="0.35">
      <c r="B48" t="s">
        <v>41</v>
      </c>
    </row>
    <row r="49" spans="2:10" ht="15" thickBot="1" x14ac:dyDescent="0.35">
      <c r="B49" s="41"/>
      <c r="C49" s="40">
        <v>1</v>
      </c>
      <c r="D49" s="35">
        <v>2</v>
      </c>
      <c r="E49" s="35">
        <v>3</v>
      </c>
      <c r="F49" s="36">
        <v>4</v>
      </c>
      <c r="G49" s="36">
        <v>5</v>
      </c>
      <c r="H49" s="37">
        <v>6</v>
      </c>
      <c r="I49" s="38" t="s">
        <v>36</v>
      </c>
      <c r="J49" s="39" t="s">
        <v>37</v>
      </c>
    </row>
    <row r="50" spans="2:10" x14ac:dyDescent="0.3">
      <c r="B50" s="42" t="s">
        <v>24</v>
      </c>
      <c r="C50" s="16">
        <v>3</v>
      </c>
      <c r="D50" s="17">
        <v>4</v>
      </c>
      <c r="E50" s="17">
        <v>3</v>
      </c>
      <c r="F50" s="17">
        <v>4</v>
      </c>
      <c r="G50" s="17">
        <v>4</v>
      </c>
      <c r="H50" s="18">
        <v>4</v>
      </c>
      <c r="I50" s="26">
        <f t="shared" ref="I50:I59" si="7">AVERAGE(C50:H50)</f>
        <v>3.6666666666666665</v>
      </c>
      <c r="J50" s="28">
        <f>ABS(I50-1)</f>
        <v>2.6666666666666665</v>
      </c>
    </row>
    <row r="51" spans="2:10" x14ac:dyDescent="0.3">
      <c r="B51" s="43" t="s">
        <v>25</v>
      </c>
      <c r="C51" s="3">
        <v>1</v>
      </c>
      <c r="D51" s="1">
        <v>0</v>
      </c>
      <c r="E51" s="1">
        <v>0</v>
      </c>
      <c r="F51" s="1">
        <v>1</v>
      </c>
      <c r="G51" s="1">
        <v>0</v>
      </c>
      <c r="H51" s="8">
        <v>1</v>
      </c>
      <c r="I51" s="29">
        <f t="shared" si="7"/>
        <v>0.5</v>
      </c>
      <c r="J51" s="30">
        <f>ABS(I51-5)</f>
        <v>4.5</v>
      </c>
    </row>
    <row r="52" spans="2:10" x14ac:dyDescent="0.3">
      <c r="B52" s="43" t="s">
        <v>26</v>
      </c>
      <c r="C52" s="3">
        <v>4</v>
      </c>
      <c r="D52" s="1">
        <v>3</v>
      </c>
      <c r="E52" s="1">
        <v>3</v>
      </c>
      <c r="F52" s="1">
        <v>3</v>
      </c>
      <c r="G52" s="1">
        <v>4</v>
      </c>
      <c r="H52" s="8">
        <v>4</v>
      </c>
      <c r="I52" s="29">
        <f t="shared" si="7"/>
        <v>3.5</v>
      </c>
      <c r="J52" s="30">
        <f t="shared" ref="J52" si="8">ABS(I52-1)</f>
        <v>2.5</v>
      </c>
    </row>
    <row r="53" spans="2:10" x14ac:dyDescent="0.3">
      <c r="B53" s="43" t="s">
        <v>27</v>
      </c>
      <c r="C53" s="3">
        <v>1</v>
      </c>
      <c r="D53" s="1">
        <v>1</v>
      </c>
      <c r="E53" s="1">
        <v>0</v>
      </c>
      <c r="F53" s="1">
        <v>1</v>
      </c>
      <c r="G53" s="1">
        <v>1</v>
      </c>
      <c r="H53" s="8">
        <v>0</v>
      </c>
      <c r="I53" s="29">
        <f t="shared" si="7"/>
        <v>0.66666666666666663</v>
      </c>
      <c r="J53" s="30">
        <f>ABS(I53-5)</f>
        <v>4.333333333333333</v>
      </c>
    </row>
    <row r="54" spans="2:10" x14ac:dyDescent="0.3">
      <c r="B54" s="43" t="s">
        <v>28</v>
      </c>
      <c r="C54" s="3">
        <v>3</v>
      </c>
      <c r="D54" s="1">
        <v>3</v>
      </c>
      <c r="E54" s="1">
        <v>4</v>
      </c>
      <c r="F54" s="1">
        <v>4</v>
      </c>
      <c r="G54" s="1">
        <v>4</v>
      </c>
      <c r="H54" s="8">
        <v>3</v>
      </c>
      <c r="I54" s="29">
        <f t="shared" si="7"/>
        <v>3.5</v>
      </c>
      <c r="J54" s="30">
        <f>ABS(I54-1)</f>
        <v>2.5</v>
      </c>
    </row>
    <row r="55" spans="2:10" x14ac:dyDescent="0.3">
      <c r="B55" s="43" t="s">
        <v>29</v>
      </c>
      <c r="C55" s="3">
        <v>0</v>
      </c>
      <c r="D55" s="1">
        <v>2</v>
      </c>
      <c r="E55" s="1">
        <v>1</v>
      </c>
      <c r="F55" s="1">
        <v>0</v>
      </c>
      <c r="G55" s="1">
        <v>1</v>
      </c>
      <c r="H55" s="8">
        <v>0</v>
      </c>
      <c r="I55" s="29">
        <f t="shared" si="7"/>
        <v>0.66666666666666663</v>
      </c>
      <c r="J55" s="30">
        <f>ABS(I55-5)</f>
        <v>4.333333333333333</v>
      </c>
    </row>
    <row r="56" spans="2:10" x14ac:dyDescent="0.3">
      <c r="B56" s="43" t="s">
        <v>30</v>
      </c>
      <c r="C56" s="3">
        <v>3</v>
      </c>
      <c r="D56" s="1">
        <v>4</v>
      </c>
      <c r="E56" s="1">
        <v>4</v>
      </c>
      <c r="F56" s="1">
        <v>4</v>
      </c>
      <c r="G56" s="1">
        <v>3</v>
      </c>
      <c r="H56" s="8">
        <v>4</v>
      </c>
      <c r="I56" s="29">
        <f t="shared" si="7"/>
        <v>3.6666666666666665</v>
      </c>
      <c r="J56" s="30">
        <f>ABS(I56-1)</f>
        <v>2.6666666666666665</v>
      </c>
    </row>
    <row r="57" spans="2:10" x14ac:dyDescent="0.3">
      <c r="B57" s="43" t="s">
        <v>31</v>
      </c>
      <c r="C57" s="3">
        <v>2</v>
      </c>
      <c r="D57" s="1">
        <v>0</v>
      </c>
      <c r="E57" s="1">
        <v>1</v>
      </c>
      <c r="F57" s="1">
        <v>0</v>
      </c>
      <c r="G57" s="1">
        <v>1</v>
      </c>
      <c r="H57" s="8">
        <v>1</v>
      </c>
      <c r="I57" s="29">
        <f t="shared" si="7"/>
        <v>0.83333333333333337</v>
      </c>
      <c r="J57" s="30">
        <f>ABS(I57-5)</f>
        <v>4.166666666666667</v>
      </c>
    </row>
    <row r="58" spans="2:10" x14ac:dyDescent="0.3">
      <c r="B58" s="43" t="s">
        <v>32</v>
      </c>
      <c r="C58" s="3">
        <v>3</v>
      </c>
      <c r="D58" s="1">
        <v>4</v>
      </c>
      <c r="E58" s="1">
        <v>3</v>
      </c>
      <c r="F58" s="1">
        <v>3</v>
      </c>
      <c r="G58" s="1">
        <v>4</v>
      </c>
      <c r="H58" s="8">
        <v>4</v>
      </c>
      <c r="I58" s="29">
        <f t="shared" si="7"/>
        <v>3.5</v>
      </c>
      <c r="J58" s="30">
        <f>ABS(I58-1)</f>
        <v>2.5</v>
      </c>
    </row>
    <row r="59" spans="2:10" ht="15" thickBot="1" x14ac:dyDescent="0.35">
      <c r="B59" s="44" t="s">
        <v>33</v>
      </c>
      <c r="C59" s="4">
        <v>0</v>
      </c>
      <c r="D59" s="2">
        <v>1</v>
      </c>
      <c r="E59" s="2">
        <v>2</v>
      </c>
      <c r="F59" s="2">
        <v>1</v>
      </c>
      <c r="G59" s="2">
        <v>0</v>
      </c>
      <c r="H59" s="9">
        <v>1</v>
      </c>
      <c r="I59" s="31">
        <f t="shared" si="7"/>
        <v>0.83333333333333337</v>
      </c>
      <c r="J59" s="34">
        <f>ABS(I59-5)</f>
        <v>4.166666666666667</v>
      </c>
    </row>
    <row r="60" spans="2:10" x14ac:dyDescent="0.3">
      <c r="J60" s="33">
        <f>SUM(J50:J59)</f>
        <v>34.333333333333336</v>
      </c>
    </row>
    <row r="61" spans="2:10" ht="15" thickBot="1" x14ac:dyDescent="0.35">
      <c r="J61" s="7">
        <f>J60*2.5</f>
        <v>85.833333333333343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broofevil665</dc:creator>
  <cp:lastModifiedBy>Patzari</cp:lastModifiedBy>
  <dcterms:created xsi:type="dcterms:W3CDTF">2018-10-16T16:53:25Z</dcterms:created>
  <dcterms:modified xsi:type="dcterms:W3CDTF">2018-11-22T17:47:14Z</dcterms:modified>
</cp:coreProperties>
</file>