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ga\dev\TFG\ESP32\Sleep Modes ESP\sleepData2\"/>
    </mc:Choice>
  </mc:AlternateContent>
  <xr:revisionPtr revIDLastSave="0" documentId="13_ncr:1_{B911109F-8EED-4BA8-81CD-C2C463AA9003}" xr6:coauthVersionLast="47" xr6:coauthVersionMax="47" xr10:uidLastSave="{00000000-0000-0000-0000-000000000000}"/>
  <bookViews>
    <workbookView xWindow="-108" yWindow="-108" windowWidth="23256" windowHeight="14616" activeTab="1" xr2:uid="{00000000-000D-0000-FFFF-FFFF00000000}"/>
  </bookViews>
  <sheets>
    <sheet name="light_sleep_data_5sec" sheetId="1" r:id="rId1"/>
    <sheet name="light_sleep_data_1sec" sheetId="2" r:id="rId2"/>
    <sheet name="light_sleep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2" l="1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45" i="2"/>
  <c r="D67" i="2"/>
  <c r="D45" i="2"/>
  <c r="F70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47" i="1"/>
  <c r="D70" i="1"/>
  <c r="F68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47" i="3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47" i="1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8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47" i="3"/>
</calcChain>
</file>

<file path=xl/sharedStrings.xml><?xml version="1.0" encoding="utf-8"?>
<sst xmlns="http://schemas.openxmlformats.org/spreadsheetml/2006/main" count="249" uniqueCount="103">
  <si>
    <t>Timestamp</t>
  </si>
  <si>
    <t>Message</t>
  </si>
  <si>
    <t>Elapsed Time (µs)</t>
  </si>
  <si>
    <t>2024-11-23 16:02:58</t>
  </si>
  <si>
    <t>2024-11-23 16:03:02</t>
  </si>
  <si>
    <t>2024-11-23 16:03:04</t>
  </si>
  <si>
    <t>2024-11-23 16:03:08</t>
  </si>
  <si>
    <t>2024-11-23 16:03:10</t>
  </si>
  <si>
    <t>2024-11-23 16:03:14</t>
  </si>
  <si>
    <t>2024-11-23 16:03:16</t>
  </si>
  <si>
    <t>2024-11-23 16:03:20</t>
  </si>
  <si>
    <t>2024-11-23 16:03:22</t>
  </si>
  <si>
    <t>2024-11-23 16:03:26</t>
  </si>
  <si>
    <t>2024-11-23 16:03:28</t>
  </si>
  <si>
    <t>2024-11-23 16:03:32</t>
  </si>
  <si>
    <t>2024-11-23 16:03:34</t>
  </si>
  <si>
    <t>2024-11-23 16:03:38</t>
  </si>
  <si>
    <t>2024-11-23 16:03:40</t>
  </si>
  <si>
    <t>2024-11-23 16:03:44</t>
  </si>
  <si>
    <t>2024-11-23 16:03:46</t>
  </si>
  <si>
    <t>2024-11-23 16:03:50</t>
  </si>
  <si>
    <t>2024-11-23 16:03:52</t>
  </si>
  <si>
    <t>2024-11-23 16:03:56</t>
  </si>
  <si>
    <t>2024-11-23 16:03:58</t>
  </si>
  <si>
    <t>2024-11-23 16:04:02</t>
  </si>
  <si>
    <t>2024-11-23 16:04:04</t>
  </si>
  <si>
    <t>2024-11-23 16:04:08</t>
  </si>
  <si>
    <t>2024-11-23 16:04:10</t>
  </si>
  <si>
    <t>2024-11-23 16:04:14</t>
  </si>
  <si>
    <t>2024-11-23 16:04:16</t>
  </si>
  <si>
    <t>2024-11-23 16:04:20</t>
  </si>
  <si>
    <t>2024-11-23 16:04:22</t>
  </si>
  <si>
    <t>2024-11-23 16:04:26</t>
  </si>
  <si>
    <t>2024-11-23 16:04:28</t>
  </si>
  <si>
    <t>2024-11-23 16:04:32</t>
  </si>
  <si>
    <t>2024-11-23 16:04:34</t>
  </si>
  <si>
    <t>2024-11-23 16:04:38</t>
  </si>
  <si>
    <t>2024-11-23 16:04:40</t>
  </si>
  <si>
    <t>2024-11-23 16:04:44</t>
  </si>
  <si>
    <t>2024-11-23 16:04:46</t>
  </si>
  <si>
    <t>2024-11-23 16:04:50</t>
  </si>
  <si>
    <t>2024-11-23 16:04:52</t>
  </si>
  <si>
    <t>Down</t>
  </si>
  <si>
    <t>Up</t>
  </si>
  <si>
    <t>2024-11-23 16:05:31</t>
  </si>
  <si>
    <t>2024-11-23 16:05:33</t>
  </si>
  <si>
    <t>2024-11-23 16:05:35</t>
  </si>
  <si>
    <t>2024-11-23 16:05:37</t>
  </si>
  <si>
    <t>2024-11-23 16:05:39</t>
  </si>
  <si>
    <t>2024-11-23 16:05:41</t>
  </si>
  <si>
    <t>2024-11-23 16:05:43</t>
  </si>
  <si>
    <t>2024-11-23 16:05:45</t>
  </si>
  <si>
    <t>2024-11-23 16:05:47</t>
  </si>
  <si>
    <t>2024-11-23 16:05:49</t>
  </si>
  <si>
    <t>2024-11-23 16:05:51</t>
  </si>
  <si>
    <t>2024-11-23 16:05:53</t>
  </si>
  <si>
    <t>2024-11-23 16:05:55</t>
  </si>
  <si>
    <t>2024-11-23 16:05:57</t>
  </si>
  <si>
    <t>2024-11-23 16:05:59</t>
  </si>
  <si>
    <t>2024-11-23 16:06:01</t>
  </si>
  <si>
    <t>2024-11-23 16:06:03</t>
  </si>
  <si>
    <t>2024-11-23 16:06:05</t>
  </si>
  <si>
    <t>2024-11-23 15:58:39</t>
  </si>
  <si>
    <t>2024-11-23 15:58:48</t>
  </si>
  <si>
    <t>2024-11-23 15:58:50</t>
  </si>
  <si>
    <t>2024-11-23 15:58:59</t>
  </si>
  <si>
    <t>2024-11-23 15:59:01</t>
  </si>
  <si>
    <t>2024-11-23 15:59:10</t>
  </si>
  <si>
    <t>2024-11-23 15:59:12</t>
  </si>
  <si>
    <t>2024-11-23 15:59:21</t>
  </si>
  <si>
    <t>2024-11-23 15:59:23</t>
  </si>
  <si>
    <t>2024-11-23 15:59:32</t>
  </si>
  <si>
    <t>2024-11-23 15:59:34</t>
  </si>
  <si>
    <t>2024-11-23 15:59:43</t>
  </si>
  <si>
    <t>2024-11-23 15:59:45</t>
  </si>
  <si>
    <t>2024-11-23 15:59:54</t>
  </si>
  <si>
    <t>2024-11-23 15:59:56</t>
  </si>
  <si>
    <t>2024-11-23 16:00:05</t>
  </si>
  <si>
    <t>2024-11-23 16:00:07</t>
  </si>
  <si>
    <t>2024-11-23 16:00:16</t>
  </si>
  <si>
    <t>2024-11-23 16:00:18</t>
  </si>
  <si>
    <t>2024-11-23 16:00:27</t>
  </si>
  <si>
    <t>2024-11-23 16:00:29</t>
  </si>
  <si>
    <t>2024-11-23 16:00:38</t>
  </si>
  <si>
    <t>2024-11-23 16:00:40</t>
  </si>
  <si>
    <t>2024-11-23 16:00:49</t>
  </si>
  <si>
    <t>2024-11-23 16:00:51</t>
  </si>
  <si>
    <t>2024-11-23 16:01:00</t>
  </si>
  <si>
    <t>2024-11-23 16:01:02</t>
  </si>
  <si>
    <t>2024-11-23 16:01:11</t>
  </si>
  <si>
    <t>2024-11-23 16:01:13</t>
  </si>
  <si>
    <t>2024-11-23 16:01:22</t>
  </si>
  <si>
    <t>2024-11-23 16:01:24</t>
  </si>
  <si>
    <t>2024-11-23 16:01:33</t>
  </si>
  <si>
    <t>2024-11-23 16:01:35</t>
  </si>
  <si>
    <t>2024-11-23 16:01:44</t>
  </si>
  <si>
    <t>2024-11-23 16:01:46</t>
  </si>
  <si>
    <t>2024-11-23 16:01:55</t>
  </si>
  <si>
    <t>Media</t>
  </si>
  <si>
    <t>Mesures</t>
  </si>
  <si>
    <t>Mitjana</t>
  </si>
  <si>
    <t>Temps en despertar</t>
  </si>
  <si>
    <t>Temps en desperar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</si>
</sst>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Mesura</a:t>
            </a:r>
            <a:r>
              <a:rPr lang="es-ES" baseline="0"/>
              <a:t> 5 segons en </a:t>
            </a:r>
            <a:r>
              <a:rPr lang="es-ES" i="1" baseline="0"/>
              <a:t>Light_Sleep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light_sleep_data_5sec!$D$47:$D$65</c:f>
              <c:numCache>
                <c:formatCode>General</c:formatCode>
                <c:ptCount val="19"/>
                <c:pt idx="0">
                  <c:v>3.9904009999999999</c:v>
                </c:pt>
                <c:pt idx="1">
                  <c:v>3.9873240000000001</c:v>
                </c:pt>
                <c:pt idx="2">
                  <c:v>3.9878939999999998</c:v>
                </c:pt>
                <c:pt idx="3">
                  <c:v>3.9944860000000002</c:v>
                </c:pt>
                <c:pt idx="4">
                  <c:v>3.9922689999999998</c:v>
                </c:pt>
                <c:pt idx="5">
                  <c:v>3.9852259999999999</c:v>
                </c:pt>
                <c:pt idx="6">
                  <c:v>3.980038</c:v>
                </c:pt>
                <c:pt idx="7">
                  <c:v>3.993849</c:v>
                </c:pt>
                <c:pt idx="8">
                  <c:v>3.9868679999999999</c:v>
                </c:pt>
                <c:pt idx="9">
                  <c:v>3.9835699999999998</c:v>
                </c:pt>
                <c:pt idx="10">
                  <c:v>3.9908350000000001</c:v>
                </c:pt>
                <c:pt idx="11">
                  <c:v>3.9838969999999998</c:v>
                </c:pt>
                <c:pt idx="12">
                  <c:v>3.9950920000000001</c:v>
                </c:pt>
                <c:pt idx="13">
                  <c:v>3.9909650000000001</c:v>
                </c:pt>
                <c:pt idx="14">
                  <c:v>3.9786389999999998</c:v>
                </c:pt>
                <c:pt idx="15">
                  <c:v>3.983838</c:v>
                </c:pt>
                <c:pt idx="16">
                  <c:v>3.9849869999999998</c:v>
                </c:pt>
                <c:pt idx="17">
                  <c:v>3.9906609999999998</c:v>
                </c:pt>
                <c:pt idx="18">
                  <c:v>3.980486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901-B0F5-E0A3E4D53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118960"/>
        <c:axId val="1331236719"/>
      </c:barChart>
      <c:catAx>
        <c:axId val="117211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Nùmero</a:t>
                </a:r>
                <a:r>
                  <a:rPr lang="es-ES" baseline="0"/>
                  <a:t> de vegades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1236719"/>
        <c:crosses val="autoZero"/>
        <c:auto val="1"/>
        <c:lblAlgn val="ctr"/>
        <c:lblOffset val="100"/>
        <c:noMultiLvlLbl val="0"/>
      </c:catAx>
      <c:valAx>
        <c:axId val="133123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211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s-ES"/>
              <a:t>Mesura 5 segons en light_sleep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light_sleep_data_5sec!$D$46</c:f>
              <c:strCache>
                <c:ptCount val="1"/>
                <c:pt idx="0">
                  <c:v>Mesures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light_sleep_data_5sec!$D$47:$D$65</c:f>
              <c:numCache>
                <c:formatCode>General</c:formatCode>
                <c:ptCount val="19"/>
                <c:pt idx="0">
                  <c:v>3.9904009999999999</c:v>
                </c:pt>
                <c:pt idx="1">
                  <c:v>3.9873240000000001</c:v>
                </c:pt>
                <c:pt idx="2">
                  <c:v>3.9878939999999998</c:v>
                </c:pt>
                <c:pt idx="3">
                  <c:v>3.9944860000000002</c:v>
                </c:pt>
                <c:pt idx="4">
                  <c:v>3.9922689999999998</c:v>
                </c:pt>
                <c:pt idx="5">
                  <c:v>3.9852259999999999</c:v>
                </c:pt>
                <c:pt idx="6">
                  <c:v>3.980038</c:v>
                </c:pt>
                <c:pt idx="7">
                  <c:v>3.993849</c:v>
                </c:pt>
                <c:pt idx="8">
                  <c:v>3.9868679999999999</c:v>
                </c:pt>
                <c:pt idx="9">
                  <c:v>3.9835699999999998</c:v>
                </c:pt>
                <c:pt idx="10">
                  <c:v>3.9908350000000001</c:v>
                </c:pt>
                <c:pt idx="11">
                  <c:v>3.9838969999999998</c:v>
                </c:pt>
                <c:pt idx="12">
                  <c:v>3.9950920000000001</c:v>
                </c:pt>
                <c:pt idx="13">
                  <c:v>3.9909650000000001</c:v>
                </c:pt>
                <c:pt idx="14">
                  <c:v>3.9786389999999998</c:v>
                </c:pt>
                <c:pt idx="15">
                  <c:v>3.983838</c:v>
                </c:pt>
                <c:pt idx="16">
                  <c:v>3.9849869999999998</c:v>
                </c:pt>
                <c:pt idx="17">
                  <c:v>3.9906609999999998</c:v>
                </c:pt>
                <c:pt idx="18">
                  <c:v>3.980486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B-4F46-83C7-153B39DBD214}"/>
            </c:ext>
          </c:extLst>
        </c:ser>
        <c:ser>
          <c:idx val="1"/>
          <c:order val="1"/>
          <c:tx>
            <c:strRef>
              <c:f>light_sleep_data_5sec!$E$46</c:f>
              <c:strCache>
                <c:ptCount val="1"/>
                <c:pt idx="0">
                  <c:v>Mitjana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light_sleep_data_5sec!$E$47:$E$65</c:f>
              <c:numCache>
                <c:formatCode>General</c:formatCode>
                <c:ptCount val="19"/>
                <c:pt idx="0">
                  <c:v>3.9874381578947369</c:v>
                </c:pt>
                <c:pt idx="1">
                  <c:v>3.9874381578947369</c:v>
                </c:pt>
                <c:pt idx="2">
                  <c:v>3.9874381578947369</c:v>
                </c:pt>
                <c:pt idx="3">
                  <c:v>3.9874381578947369</c:v>
                </c:pt>
                <c:pt idx="4">
                  <c:v>3.9874381578947369</c:v>
                </c:pt>
                <c:pt idx="5">
                  <c:v>3.9874381578947369</c:v>
                </c:pt>
                <c:pt idx="6">
                  <c:v>3.9874381578947369</c:v>
                </c:pt>
                <c:pt idx="7">
                  <c:v>3.9874381578947369</c:v>
                </c:pt>
                <c:pt idx="8">
                  <c:v>3.9874381578947369</c:v>
                </c:pt>
                <c:pt idx="9">
                  <c:v>3.9874381578947369</c:v>
                </c:pt>
                <c:pt idx="10">
                  <c:v>3.9874381578947369</c:v>
                </c:pt>
                <c:pt idx="11">
                  <c:v>3.9874381578947369</c:v>
                </c:pt>
                <c:pt idx="12">
                  <c:v>3.9874381578947369</c:v>
                </c:pt>
                <c:pt idx="13">
                  <c:v>3.9874381578947369</c:v>
                </c:pt>
                <c:pt idx="14">
                  <c:v>3.9874381578947369</c:v>
                </c:pt>
                <c:pt idx="15">
                  <c:v>3.9874381578947369</c:v>
                </c:pt>
                <c:pt idx="16">
                  <c:v>3.9874381578947369</c:v>
                </c:pt>
                <c:pt idx="17">
                  <c:v>3.9874381578947369</c:v>
                </c:pt>
                <c:pt idx="18">
                  <c:v>3.9874381578947369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B-4F46-83C7-153B39DB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725359"/>
        <c:axId val="1294726799"/>
      </c:lineChart>
      <c:catAx>
        <c:axId val="129472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s-ES"/>
                  <a:t>Nùmero de vegades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s-ES"/>
          </a:p>
        </c:txPr>
        <c:crossAx val="1294726799"/>
        <c:crosses val="autoZero"/>
        <c:auto val="1"/>
        <c:lblAlgn val="ctr"/>
        <c:lblOffset val="100"/>
        <c:noMultiLvlLbl val="0"/>
      </c:catAx>
      <c:valAx>
        <c:axId val="129472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s-ES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s-ES"/>
          </a:p>
        </c:txPr>
        <c:crossAx val="12947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7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Helvetica" pitchFamily="2" charset="0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s-ES" sz="1000"/>
              <a:t>Mesura temps en despertar de </a:t>
            </a:r>
            <a:r>
              <a:rPr lang="es-ES" sz="1000" i="1"/>
              <a:t>light_sleep </a:t>
            </a:r>
            <a:r>
              <a:rPr lang="es-ES" sz="1000" i="0"/>
              <a:t>amb</a:t>
            </a:r>
            <a:r>
              <a:rPr lang="es-ES" sz="1000" i="0" baseline="0"/>
              <a:t> 5 segons</a:t>
            </a:r>
            <a:endParaRPr lang="es-E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light_sleep_data_5sec!$F$46</c:f>
              <c:strCache>
                <c:ptCount val="1"/>
                <c:pt idx="0">
                  <c:v>Temps en despertar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light_sleep_data_5sec!$F$47:$F$65</c:f>
              <c:numCache>
                <c:formatCode>General</c:formatCode>
                <c:ptCount val="19"/>
                <c:pt idx="0">
                  <c:v>-1.0095990000000001</c:v>
                </c:pt>
                <c:pt idx="1">
                  <c:v>-1.0126759999999999</c:v>
                </c:pt>
                <c:pt idx="2">
                  <c:v>-1.0121060000000002</c:v>
                </c:pt>
                <c:pt idx="3">
                  <c:v>-1.0055139999999998</c:v>
                </c:pt>
                <c:pt idx="4">
                  <c:v>-1.0077310000000002</c:v>
                </c:pt>
                <c:pt idx="5">
                  <c:v>-1.0147740000000001</c:v>
                </c:pt>
                <c:pt idx="6">
                  <c:v>-1.019962</c:v>
                </c:pt>
                <c:pt idx="7">
                  <c:v>-1.006151</c:v>
                </c:pt>
                <c:pt idx="8">
                  <c:v>-1.0131320000000001</c:v>
                </c:pt>
                <c:pt idx="9">
                  <c:v>-1.0164300000000002</c:v>
                </c:pt>
                <c:pt idx="10">
                  <c:v>-1.0091649999999999</c:v>
                </c:pt>
                <c:pt idx="11">
                  <c:v>-1.0161030000000002</c:v>
                </c:pt>
                <c:pt idx="12">
                  <c:v>-1.0049079999999999</c:v>
                </c:pt>
                <c:pt idx="13">
                  <c:v>-1.0090349999999999</c:v>
                </c:pt>
                <c:pt idx="14">
                  <c:v>-1.0213610000000002</c:v>
                </c:pt>
                <c:pt idx="15">
                  <c:v>-1.016162</c:v>
                </c:pt>
                <c:pt idx="16">
                  <c:v>-1.0150130000000002</c:v>
                </c:pt>
                <c:pt idx="17">
                  <c:v>-1.0093390000000002</c:v>
                </c:pt>
                <c:pt idx="18">
                  <c:v>-1.019514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2-4966-A373-EB6A2B2123D8}"/>
            </c:ext>
          </c:extLst>
        </c:ser>
        <c:ser>
          <c:idx val="1"/>
          <c:order val="1"/>
          <c:tx>
            <c:strRef>
              <c:f>light_sleep_data_5sec!$G$46</c:f>
              <c:strCache>
                <c:ptCount val="1"/>
                <c:pt idx="0">
                  <c:v>Mitjana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light_sleep_data_5sec!$G$47:$G$65</c:f>
              <c:numCache>
                <c:formatCode>General</c:formatCode>
                <c:ptCount val="19"/>
                <c:pt idx="0">
                  <c:v>-1.0125618421052631</c:v>
                </c:pt>
                <c:pt idx="1">
                  <c:v>-1.0125618421052631</c:v>
                </c:pt>
                <c:pt idx="2">
                  <c:v>-1.0125618421052631</c:v>
                </c:pt>
                <c:pt idx="3">
                  <c:v>-1.0125618421052631</c:v>
                </c:pt>
                <c:pt idx="4">
                  <c:v>-1.0125618421052631</c:v>
                </c:pt>
                <c:pt idx="5">
                  <c:v>-1.0125618421052631</c:v>
                </c:pt>
                <c:pt idx="6">
                  <c:v>-1.0125618421052631</c:v>
                </c:pt>
                <c:pt idx="7">
                  <c:v>-1.0125618421052631</c:v>
                </c:pt>
                <c:pt idx="8">
                  <c:v>-1.0125618421052631</c:v>
                </c:pt>
                <c:pt idx="9">
                  <c:v>-1.0125618421052631</c:v>
                </c:pt>
                <c:pt idx="10">
                  <c:v>-1.0125618421052631</c:v>
                </c:pt>
                <c:pt idx="11">
                  <c:v>-1.0125618421052631</c:v>
                </c:pt>
                <c:pt idx="12">
                  <c:v>-1.0125618421052631</c:v>
                </c:pt>
                <c:pt idx="13">
                  <c:v>-1.0125618421052631</c:v>
                </c:pt>
                <c:pt idx="14">
                  <c:v>-1.0125618421052631</c:v>
                </c:pt>
                <c:pt idx="15">
                  <c:v>-1.0125618421052631</c:v>
                </c:pt>
                <c:pt idx="16">
                  <c:v>-1.0125618421052631</c:v>
                </c:pt>
                <c:pt idx="17">
                  <c:v>-1.0125618421052631</c:v>
                </c:pt>
                <c:pt idx="18">
                  <c:v>-1.0125618421052631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2-4966-A373-EB6A2B21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480863"/>
        <c:axId val="1296479903"/>
      </c:lineChart>
      <c:catAx>
        <c:axId val="129648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s-ES"/>
                  <a:t>Nùmero de vegades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7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s-ES"/>
          </a:p>
        </c:txPr>
        <c:crossAx val="1296479903"/>
        <c:crosses val="autoZero"/>
        <c:auto val="1"/>
        <c:lblAlgn val="ctr"/>
        <c:lblOffset val="100"/>
        <c:noMultiLvlLbl val="0"/>
      </c:catAx>
      <c:valAx>
        <c:axId val="129647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s-ES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7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s-ES"/>
          </a:p>
        </c:txPr>
        <c:crossAx val="129648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7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Helvetica" pitchFamily="2" charset="0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Mesura</a:t>
            </a:r>
            <a:r>
              <a:rPr lang="es-ES" baseline="0"/>
              <a:t> 1 segon en </a:t>
            </a:r>
            <a:r>
              <a:rPr lang="es-ES" i="1" baseline="0"/>
              <a:t>light_sleep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light_sleep_data_1sec!$D$45:$D$62</c:f>
              <c:numCache>
                <c:formatCode>General</c:formatCode>
                <c:ptCount val="18"/>
                <c:pt idx="0">
                  <c:v>0.61899999999999999</c:v>
                </c:pt>
                <c:pt idx="1">
                  <c:v>0</c:v>
                </c:pt>
                <c:pt idx="2">
                  <c:v>0.59</c:v>
                </c:pt>
                <c:pt idx="3">
                  <c:v>0</c:v>
                </c:pt>
                <c:pt idx="4">
                  <c:v>1.0009999999999999</c:v>
                </c:pt>
                <c:pt idx="5">
                  <c:v>0</c:v>
                </c:pt>
                <c:pt idx="6">
                  <c:v>0</c:v>
                </c:pt>
                <c:pt idx="7">
                  <c:v>1.0149999999999999</c:v>
                </c:pt>
                <c:pt idx="8">
                  <c:v>0.64400000000000002</c:v>
                </c:pt>
                <c:pt idx="9">
                  <c:v>0.997</c:v>
                </c:pt>
                <c:pt idx="10">
                  <c:v>0</c:v>
                </c:pt>
                <c:pt idx="11">
                  <c:v>0</c:v>
                </c:pt>
                <c:pt idx="12">
                  <c:v>1.0089999999999999</c:v>
                </c:pt>
                <c:pt idx="13">
                  <c:v>0</c:v>
                </c:pt>
                <c:pt idx="14">
                  <c:v>1.0009999999999999</c:v>
                </c:pt>
                <c:pt idx="15">
                  <c:v>0.129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C-425E-8CEA-B5FDF0C0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397311"/>
        <c:axId val="1262397791"/>
      </c:barChart>
      <c:catAx>
        <c:axId val="126239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Nùmero de vegades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2397791"/>
        <c:crosses val="autoZero"/>
        <c:auto val="1"/>
        <c:lblAlgn val="ctr"/>
        <c:lblOffset val="100"/>
        <c:noMultiLvlLbl val="0"/>
      </c:catAx>
      <c:valAx>
        <c:axId val="12623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239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s-ES" sz="1000"/>
              <a:t>Mesura 1 segon en </a:t>
            </a:r>
            <a:r>
              <a:rPr lang="es-ES" sz="1000" i="1"/>
              <a:t>light_sleep</a:t>
            </a:r>
            <a:endParaRPr lang="es-E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light_sleep_data_1sec!$D$44</c:f>
              <c:strCache>
                <c:ptCount val="1"/>
                <c:pt idx="0">
                  <c:v>Mesures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light_sleep_data_1sec!$D$45:$D$62</c:f>
              <c:numCache>
                <c:formatCode>General</c:formatCode>
                <c:ptCount val="18"/>
                <c:pt idx="0">
                  <c:v>0.61899999999999999</c:v>
                </c:pt>
                <c:pt idx="1">
                  <c:v>0</c:v>
                </c:pt>
                <c:pt idx="2">
                  <c:v>0.59</c:v>
                </c:pt>
                <c:pt idx="3">
                  <c:v>0</c:v>
                </c:pt>
                <c:pt idx="4">
                  <c:v>1.0009999999999999</c:v>
                </c:pt>
                <c:pt idx="5">
                  <c:v>0</c:v>
                </c:pt>
                <c:pt idx="6">
                  <c:v>0</c:v>
                </c:pt>
                <c:pt idx="7">
                  <c:v>1.0149999999999999</c:v>
                </c:pt>
                <c:pt idx="8">
                  <c:v>0.64400000000000002</c:v>
                </c:pt>
                <c:pt idx="9">
                  <c:v>0.997</c:v>
                </c:pt>
                <c:pt idx="10">
                  <c:v>0</c:v>
                </c:pt>
                <c:pt idx="11">
                  <c:v>0</c:v>
                </c:pt>
                <c:pt idx="12">
                  <c:v>1.0089999999999999</c:v>
                </c:pt>
                <c:pt idx="13">
                  <c:v>0</c:v>
                </c:pt>
                <c:pt idx="14">
                  <c:v>1.0009999999999999</c:v>
                </c:pt>
                <c:pt idx="15">
                  <c:v>0.129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D-4FE2-B8AC-F5E78F83D43C}"/>
            </c:ext>
          </c:extLst>
        </c:ser>
        <c:ser>
          <c:idx val="1"/>
          <c:order val="1"/>
          <c:tx>
            <c:strRef>
              <c:f>light_sleep_data_1sec!$E$44</c:f>
              <c:strCache>
                <c:ptCount val="1"/>
                <c:pt idx="0">
                  <c:v>Mitjana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light_sleep_data_1sec!$E$45:$E$62</c:f>
              <c:numCache>
                <c:formatCode>General</c:formatCode>
                <c:ptCount val="18"/>
                <c:pt idx="0">
                  <c:v>0.38916666666666661</c:v>
                </c:pt>
                <c:pt idx="1">
                  <c:v>0.38916666666666661</c:v>
                </c:pt>
                <c:pt idx="2">
                  <c:v>0.38916666666666661</c:v>
                </c:pt>
                <c:pt idx="3">
                  <c:v>0.38916666666666661</c:v>
                </c:pt>
                <c:pt idx="4">
                  <c:v>0.38916666666666661</c:v>
                </c:pt>
                <c:pt idx="5">
                  <c:v>0.38916666666666661</c:v>
                </c:pt>
                <c:pt idx="6">
                  <c:v>0.38916666666666661</c:v>
                </c:pt>
                <c:pt idx="7">
                  <c:v>0.38916666666666661</c:v>
                </c:pt>
                <c:pt idx="8">
                  <c:v>0.38916666666666661</c:v>
                </c:pt>
                <c:pt idx="9">
                  <c:v>0.38916666666666661</c:v>
                </c:pt>
                <c:pt idx="10">
                  <c:v>0.38916666666666661</c:v>
                </c:pt>
                <c:pt idx="11">
                  <c:v>0.38916666666666661</c:v>
                </c:pt>
                <c:pt idx="12">
                  <c:v>0.38916666666666661</c:v>
                </c:pt>
                <c:pt idx="13">
                  <c:v>0.38916666666666661</c:v>
                </c:pt>
                <c:pt idx="14">
                  <c:v>0.38916666666666661</c:v>
                </c:pt>
                <c:pt idx="15">
                  <c:v>0.38916666666666661</c:v>
                </c:pt>
                <c:pt idx="16">
                  <c:v>0.38916666666666661</c:v>
                </c:pt>
                <c:pt idx="17">
                  <c:v>0.38916666666666661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D-4FE2-B8AC-F5E78F83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436799"/>
        <c:axId val="1261437279"/>
      </c:lineChart>
      <c:catAx>
        <c:axId val="126143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s-ES" sz="900"/>
                  <a:t>Nùmero de vegades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s-ES"/>
          </a:p>
        </c:txPr>
        <c:crossAx val="1261437279"/>
        <c:crosses val="autoZero"/>
        <c:auto val="1"/>
        <c:lblAlgn val="ctr"/>
        <c:lblOffset val="100"/>
        <c:noMultiLvlLbl val="0"/>
      </c:catAx>
      <c:valAx>
        <c:axId val="12614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s-ES" sz="900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s-ES"/>
          </a:p>
        </c:txPr>
        <c:crossAx val="12614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s-ES" sz="1000"/>
              <a:t>Mesura</a:t>
            </a:r>
            <a:r>
              <a:rPr lang="es-ES" sz="1000" baseline="0"/>
              <a:t> temps en desperat de </a:t>
            </a:r>
            <a:r>
              <a:rPr lang="es-ES" sz="1000" i="1" baseline="0"/>
              <a:t>light_sleep </a:t>
            </a:r>
            <a:r>
              <a:rPr lang="es-ES" sz="1000" i="0" baseline="0"/>
              <a:t>amb 1 segon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light_sleep_data_1sec!$F$44</c:f>
              <c:strCache>
                <c:ptCount val="1"/>
                <c:pt idx="0">
                  <c:v>Temps en desperar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light_sleep_data_1sec!$F$45:$F$62</c:f>
              <c:numCache>
                <c:formatCode>General</c:formatCode>
                <c:ptCount val="18"/>
                <c:pt idx="0">
                  <c:v>-0.38100000000000001</c:v>
                </c:pt>
                <c:pt idx="1">
                  <c:v>-1</c:v>
                </c:pt>
                <c:pt idx="2">
                  <c:v>-0.41000000000000003</c:v>
                </c:pt>
                <c:pt idx="3">
                  <c:v>-1</c:v>
                </c:pt>
                <c:pt idx="4">
                  <c:v>9.9999999999988987E-4</c:v>
                </c:pt>
                <c:pt idx="5">
                  <c:v>-1</c:v>
                </c:pt>
                <c:pt idx="6">
                  <c:v>-1</c:v>
                </c:pt>
                <c:pt idx="7">
                  <c:v>1.4999999999999902E-2</c:v>
                </c:pt>
                <c:pt idx="8">
                  <c:v>-0.35599999999999998</c:v>
                </c:pt>
                <c:pt idx="9">
                  <c:v>-3.0000000000000027E-3</c:v>
                </c:pt>
                <c:pt idx="10">
                  <c:v>-1</c:v>
                </c:pt>
                <c:pt idx="11">
                  <c:v>-1</c:v>
                </c:pt>
                <c:pt idx="12">
                  <c:v>8.999999999999897E-3</c:v>
                </c:pt>
                <c:pt idx="13">
                  <c:v>-1</c:v>
                </c:pt>
                <c:pt idx="14">
                  <c:v>9.9999999999988987E-4</c:v>
                </c:pt>
                <c:pt idx="15">
                  <c:v>-0.871</c:v>
                </c:pt>
                <c:pt idx="16">
                  <c:v>-1</c:v>
                </c:pt>
                <c:pt idx="1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7-42BE-9508-527D143D6833}"/>
            </c:ext>
          </c:extLst>
        </c:ser>
        <c:ser>
          <c:idx val="1"/>
          <c:order val="1"/>
          <c:tx>
            <c:strRef>
              <c:f>light_sleep_data_1sec!$G$44</c:f>
              <c:strCache>
                <c:ptCount val="1"/>
                <c:pt idx="0">
                  <c:v>Mitjana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light_sleep_data_1sec!$G$45:$G$62</c:f>
              <c:numCache>
                <c:formatCode>General</c:formatCode>
                <c:ptCount val="18"/>
                <c:pt idx="0">
                  <c:v>-0.61083333333333334</c:v>
                </c:pt>
                <c:pt idx="1">
                  <c:v>-0.61083333333333334</c:v>
                </c:pt>
                <c:pt idx="2">
                  <c:v>-0.61083333333333334</c:v>
                </c:pt>
                <c:pt idx="3">
                  <c:v>-0.61083333333333334</c:v>
                </c:pt>
                <c:pt idx="4">
                  <c:v>-0.61083333333333334</c:v>
                </c:pt>
                <c:pt idx="5">
                  <c:v>-0.61083333333333334</c:v>
                </c:pt>
                <c:pt idx="6">
                  <c:v>-0.61083333333333334</c:v>
                </c:pt>
                <c:pt idx="7">
                  <c:v>-0.61083333333333334</c:v>
                </c:pt>
                <c:pt idx="8">
                  <c:v>-0.61083333333333334</c:v>
                </c:pt>
                <c:pt idx="9">
                  <c:v>-0.61083333333333334</c:v>
                </c:pt>
                <c:pt idx="10">
                  <c:v>-0.61083333333333334</c:v>
                </c:pt>
                <c:pt idx="11">
                  <c:v>-0.61083333333333334</c:v>
                </c:pt>
                <c:pt idx="12">
                  <c:v>-0.61083333333333334</c:v>
                </c:pt>
                <c:pt idx="13">
                  <c:v>-0.61083333333333334</c:v>
                </c:pt>
                <c:pt idx="14">
                  <c:v>-0.61083333333333334</c:v>
                </c:pt>
                <c:pt idx="15">
                  <c:v>-0.61083333333333334</c:v>
                </c:pt>
                <c:pt idx="16">
                  <c:v>-0.61083333333333334</c:v>
                </c:pt>
                <c:pt idx="17">
                  <c:v>-0.61083333333333334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7-42BE-9508-527D143D6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723919"/>
        <c:axId val="1294724879"/>
      </c:lineChart>
      <c:catAx>
        <c:axId val="129472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s-ES" sz="900"/>
                  <a:t>Nùmero de vegades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s-ES"/>
          </a:p>
        </c:txPr>
        <c:crossAx val="1294724879"/>
        <c:crosses val="autoZero"/>
        <c:auto val="1"/>
        <c:lblAlgn val="ctr"/>
        <c:lblOffset val="100"/>
        <c:noMultiLvlLbl val="0"/>
      </c:catAx>
      <c:valAx>
        <c:axId val="1294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s-ES" sz="900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s-ES"/>
          </a:p>
        </c:txPr>
        <c:crossAx val="129472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Mesura 10 segons en </a:t>
            </a:r>
            <a:r>
              <a:rPr lang="es-ES" i="1" baseline="0"/>
              <a:t>light_sleep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light_sleep_data!$D$47:$D$64</c:f>
              <c:numCache>
                <c:formatCode>General</c:formatCode>
                <c:ptCount val="18"/>
                <c:pt idx="0">
                  <c:v>8.9709400000000006</c:v>
                </c:pt>
                <c:pt idx="1">
                  <c:v>8.9822000000000006</c:v>
                </c:pt>
                <c:pt idx="2">
                  <c:v>8.9815590000000007</c:v>
                </c:pt>
                <c:pt idx="3">
                  <c:v>8.9787020000000002</c:v>
                </c:pt>
                <c:pt idx="4">
                  <c:v>8.9705960000000005</c:v>
                </c:pt>
                <c:pt idx="5">
                  <c:v>8.9854280000000006</c:v>
                </c:pt>
                <c:pt idx="6">
                  <c:v>8.9738070000000008</c:v>
                </c:pt>
                <c:pt idx="7">
                  <c:v>8.9706200000000003</c:v>
                </c:pt>
                <c:pt idx="8">
                  <c:v>8.9866480000000006</c:v>
                </c:pt>
                <c:pt idx="9">
                  <c:v>8.9737639999999992</c:v>
                </c:pt>
                <c:pt idx="10">
                  <c:v>8.9847809999999999</c:v>
                </c:pt>
                <c:pt idx="11">
                  <c:v>8.9843759999999993</c:v>
                </c:pt>
                <c:pt idx="12">
                  <c:v>8.9865910000000007</c:v>
                </c:pt>
                <c:pt idx="13">
                  <c:v>8.9688669999999995</c:v>
                </c:pt>
                <c:pt idx="14">
                  <c:v>8.9844790000000003</c:v>
                </c:pt>
                <c:pt idx="15">
                  <c:v>8.9780420000000003</c:v>
                </c:pt>
                <c:pt idx="16">
                  <c:v>8.9760799999999996</c:v>
                </c:pt>
                <c:pt idx="17">
                  <c:v>8.9796139999999998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8-4070-AC06-B14366F44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816431"/>
        <c:axId val="1261816911"/>
      </c:barChart>
      <c:catAx>
        <c:axId val="1261816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Nùmero</a:t>
                </a:r>
                <a:r>
                  <a:rPr lang="es-ES" baseline="0"/>
                  <a:t> de vegades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1816911"/>
        <c:crosses val="autoZero"/>
        <c:auto val="1"/>
        <c:lblAlgn val="ctr"/>
        <c:lblOffset val="100"/>
        <c:noMultiLvlLbl val="0"/>
      </c:catAx>
      <c:valAx>
        <c:axId val="126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181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s-ES" sz="1000"/>
              <a:t>Mesura 10 segons en </a:t>
            </a:r>
            <a:r>
              <a:rPr lang="es-ES" sz="1000" i="1"/>
              <a:t>light_sleep</a:t>
            </a:r>
            <a:endParaRPr lang="es-E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light_sleep_data!$D$46</c:f>
              <c:strCache>
                <c:ptCount val="1"/>
                <c:pt idx="0">
                  <c:v>Mesures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light_sleep_data!$D$47:$D$64</c:f>
              <c:numCache>
                <c:formatCode>General</c:formatCode>
                <c:ptCount val="18"/>
                <c:pt idx="0">
                  <c:v>8.9709400000000006</c:v>
                </c:pt>
                <c:pt idx="1">
                  <c:v>8.9822000000000006</c:v>
                </c:pt>
                <c:pt idx="2">
                  <c:v>8.9815590000000007</c:v>
                </c:pt>
                <c:pt idx="3">
                  <c:v>8.9787020000000002</c:v>
                </c:pt>
                <c:pt idx="4">
                  <c:v>8.9705960000000005</c:v>
                </c:pt>
                <c:pt idx="5">
                  <c:v>8.9854280000000006</c:v>
                </c:pt>
                <c:pt idx="6">
                  <c:v>8.9738070000000008</c:v>
                </c:pt>
                <c:pt idx="7">
                  <c:v>8.9706200000000003</c:v>
                </c:pt>
                <c:pt idx="8">
                  <c:v>8.9866480000000006</c:v>
                </c:pt>
                <c:pt idx="9">
                  <c:v>8.9737639999999992</c:v>
                </c:pt>
                <c:pt idx="10">
                  <c:v>8.9847809999999999</c:v>
                </c:pt>
                <c:pt idx="11">
                  <c:v>8.9843759999999993</c:v>
                </c:pt>
                <c:pt idx="12">
                  <c:v>8.9865910000000007</c:v>
                </c:pt>
                <c:pt idx="13">
                  <c:v>8.9688669999999995</c:v>
                </c:pt>
                <c:pt idx="14">
                  <c:v>8.9844790000000003</c:v>
                </c:pt>
                <c:pt idx="15">
                  <c:v>8.9780420000000003</c:v>
                </c:pt>
                <c:pt idx="16">
                  <c:v>8.9760799999999996</c:v>
                </c:pt>
                <c:pt idx="17">
                  <c:v>8.9796139999999998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9-4FAC-AEE6-98A564F01F6B}"/>
            </c:ext>
          </c:extLst>
        </c:ser>
        <c:ser>
          <c:idx val="1"/>
          <c:order val="1"/>
          <c:tx>
            <c:strRef>
              <c:f>light_sleep_data!$E$46</c:f>
              <c:strCache>
                <c:ptCount val="1"/>
                <c:pt idx="0">
                  <c:v>Mitjana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light_sleep_data!$E$47:$E$64</c:f>
              <c:numCache>
                <c:formatCode>General</c:formatCode>
                <c:ptCount val="18"/>
                <c:pt idx="0">
                  <c:v>8.9787274444444432</c:v>
                </c:pt>
                <c:pt idx="1">
                  <c:v>8.9787274444444432</c:v>
                </c:pt>
                <c:pt idx="2">
                  <c:v>8.9787274444444432</c:v>
                </c:pt>
                <c:pt idx="3">
                  <c:v>8.9787274444444432</c:v>
                </c:pt>
                <c:pt idx="4">
                  <c:v>8.9787274444444432</c:v>
                </c:pt>
                <c:pt idx="5">
                  <c:v>8.9787274444444432</c:v>
                </c:pt>
                <c:pt idx="6">
                  <c:v>8.9787274444444432</c:v>
                </c:pt>
                <c:pt idx="7">
                  <c:v>8.9787274444444432</c:v>
                </c:pt>
                <c:pt idx="8">
                  <c:v>8.9787274444444432</c:v>
                </c:pt>
                <c:pt idx="9">
                  <c:v>8.9787274444444432</c:v>
                </c:pt>
                <c:pt idx="10">
                  <c:v>8.9787274444444432</c:v>
                </c:pt>
                <c:pt idx="11">
                  <c:v>8.9787274444444432</c:v>
                </c:pt>
                <c:pt idx="12">
                  <c:v>8.9787274444444432</c:v>
                </c:pt>
                <c:pt idx="13">
                  <c:v>8.9787274444444432</c:v>
                </c:pt>
                <c:pt idx="14">
                  <c:v>8.9787274444444432</c:v>
                </c:pt>
                <c:pt idx="15">
                  <c:v>8.9787274444444432</c:v>
                </c:pt>
                <c:pt idx="16">
                  <c:v>8.9787274444444432</c:v>
                </c:pt>
                <c:pt idx="17">
                  <c:v>8.9787274444444432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9-4FAC-AEE6-98A564F01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474975"/>
        <c:axId val="1274475455"/>
      </c:lineChart>
      <c:catAx>
        <c:axId val="127447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s-ES" sz="900"/>
                  <a:t>Nùmero de vegades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s-ES"/>
          </a:p>
        </c:txPr>
        <c:crossAx val="1274475455"/>
        <c:crosses val="autoZero"/>
        <c:auto val="1"/>
        <c:lblAlgn val="ctr"/>
        <c:lblOffset val="100"/>
        <c:noMultiLvlLbl val="0"/>
      </c:catAx>
      <c:valAx>
        <c:axId val="127447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s-ES" sz="9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s-ES"/>
          </a:p>
        </c:txPr>
        <c:crossAx val="127447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s-ES" sz="1000"/>
              <a:t>Mesura temps en desperar de</a:t>
            </a:r>
            <a:r>
              <a:rPr lang="es-ES" sz="1000" baseline="0"/>
              <a:t> </a:t>
            </a:r>
            <a:r>
              <a:rPr lang="es-ES" sz="1000" i="1" baseline="0"/>
              <a:t>light_sleep amb 10 segons</a:t>
            </a:r>
            <a:endParaRPr lang="es-E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light_sleep_data!$F$46</c:f>
              <c:strCache>
                <c:ptCount val="1"/>
                <c:pt idx="0">
                  <c:v>Temps en despertar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light_sleep_data!$F$47:$F$64</c:f>
              <c:numCache>
                <c:formatCode>General</c:formatCode>
                <c:ptCount val="18"/>
                <c:pt idx="0">
                  <c:v>-1.0290599999999994</c:v>
                </c:pt>
                <c:pt idx="1">
                  <c:v>-1.0177999999999994</c:v>
                </c:pt>
                <c:pt idx="2">
                  <c:v>-1.0184409999999993</c:v>
                </c:pt>
                <c:pt idx="3">
                  <c:v>-1.0212979999999998</c:v>
                </c:pt>
                <c:pt idx="4">
                  <c:v>-1.0294039999999995</c:v>
                </c:pt>
                <c:pt idx="5">
                  <c:v>-1.0145719999999994</c:v>
                </c:pt>
                <c:pt idx="6">
                  <c:v>-1.0261929999999992</c:v>
                </c:pt>
                <c:pt idx="7">
                  <c:v>-1.0293799999999997</c:v>
                </c:pt>
                <c:pt idx="8">
                  <c:v>-1.0133519999999994</c:v>
                </c:pt>
                <c:pt idx="9">
                  <c:v>-1.0262360000000008</c:v>
                </c:pt>
                <c:pt idx="10">
                  <c:v>-1.0152190000000001</c:v>
                </c:pt>
                <c:pt idx="11">
                  <c:v>-1.0156240000000007</c:v>
                </c:pt>
                <c:pt idx="12">
                  <c:v>-1.0134089999999993</c:v>
                </c:pt>
                <c:pt idx="13">
                  <c:v>-1.0311330000000005</c:v>
                </c:pt>
                <c:pt idx="14">
                  <c:v>-1.0155209999999997</c:v>
                </c:pt>
                <c:pt idx="15">
                  <c:v>-1.0219579999999997</c:v>
                </c:pt>
                <c:pt idx="16">
                  <c:v>-1.0239200000000004</c:v>
                </c:pt>
                <c:pt idx="17">
                  <c:v>-1.0203860000000002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D-4EF7-B45E-C64D651A1288}"/>
            </c:ext>
          </c:extLst>
        </c:ser>
        <c:ser>
          <c:idx val="1"/>
          <c:order val="1"/>
          <c:tx>
            <c:strRef>
              <c:f>light_sleep_data!$G$46</c:f>
              <c:strCache>
                <c:ptCount val="1"/>
                <c:pt idx="0">
                  <c:v>Mitjana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light_sleep_data!$G$47:$G$64</c:f>
              <c:numCache>
                <c:formatCode>General</c:formatCode>
                <c:ptCount val="18"/>
                <c:pt idx="0">
                  <c:v>-1.0212725555555555</c:v>
                </c:pt>
                <c:pt idx="1">
                  <c:v>-1.0212725555555555</c:v>
                </c:pt>
                <c:pt idx="2">
                  <c:v>-1.0212725555555555</c:v>
                </c:pt>
                <c:pt idx="3">
                  <c:v>-1.0212725555555555</c:v>
                </c:pt>
                <c:pt idx="4">
                  <c:v>-1.0212725555555555</c:v>
                </c:pt>
                <c:pt idx="5">
                  <c:v>-1.0212725555555555</c:v>
                </c:pt>
                <c:pt idx="6">
                  <c:v>-1.0212725555555555</c:v>
                </c:pt>
                <c:pt idx="7">
                  <c:v>-1.0212725555555555</c:v>
                </c:pt>
                <c:pt idx="8">
                  <c:v>-1.0212725555555555</c:v>
                </c:pt>
                <c:pt idx="9">
                  <c:v>-1.0212725555555555</c:v>
                </c:pt>
                <c:pt idx="10">
                  <c:v>-1.0212725555555555</c:v>
                </c:pt>
                <c:pt idx="11">
                  <c:v>-1.0212725555555555</c:v>
                </c:pt>
                <c:pt idx="12">
                  <c:v>-1.0212725555555555</c:v>
                </c:pt>
                <c:pt idx="13">
                  <c:v>-1.0212725555555555</c:v>
                </c:pt>
                <c:pt idx="14">
                  <c:v>-1.0212725555555555</c:v>
                </c:pt>
                <c:pt idx="15">
                  <c:v>-1.0212725555555555</c:v>
                </c:pt>
                <c:pt idx="16">
                  <c:v>-1.0212725555555555</c:v>
                </c:pt>
                <c:pt idx="17">
                  <c:v>-1.0212725555555555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D-4EF7-B45E-C64D651A1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631791"/>
        <c:axId val="1291628431"/>
      </c:lineChart>
      <c:catAx>
        <c:axId val="129163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s-ES"/>
                  <a:t>Nùmero</a:t>
                </a:r>
                <a:r>
                  <a:rPr lang="es-ES" baseline="0"/>
                  <a:t> de vegades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s-ES"/>
          </a:p>
        </c:txPr>
        <c:crossAx val="1291628431"/>
        <c:crosses val="autoZero"/>
        <c:auto val="1"/>
        <c:lblAlgn val="ctr"/>
        <c:lblOffset val="100"/>
        <c:noMultiLvlLbl val="0"/>
      </c:catAx>
      <c:valAx>
        <c:axId val="12916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s-ES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s-ES"/>
          </a:p>
        </c:txPr>
        <c:crossAx val="129163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99060</xdr:colOff>
      <xdr:row>44</xdr:row>
      <xdr:rowOff>53340</xdr:rowOff>
    </xdr:from>
    <xdr:to>
      <xdr:col>20</xdr:col>
      <xdr:colOff>403860</xdr:colOff>
      <xdr:row>59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0D948D-7550-9A05-3682-E0D0ADF3F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388620</xdr:colOff>
      <xdr:row>59</xdr:row>
      <xdr:rowOff>99060</xdr:rowOff>
    </xdr:from>
    <xdr:to>
      <xdr:col>17</xdr:col>
      <xdr:colOff>83820</xdr:colOff>
      <xdr:row>74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8CF3E5-E332-8C34-D34F-1260252FC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74</xdr:row>
      <xdr:rowOff>45720</xdr:rowOff>
    </xdr:from>
    <xdr:to>
      <xdr:col>9</xdr:col>
      <xdr:colOff>533400</xdr:colOff>
      <xdr:row>89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EB6976-66FF-4EE7-BFF0-AB25BA393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259080</xdr:colOff>
      <xdr:row>41</xdr:row>
      <xdr:rowOff>83820</xdr:rowOff>
    </xdr:from>
    <xdr:to>
      <xdr:col>19</xdr:col>
      <xdr:colOff>563880</xdr:colOff>
      <xdr:row>56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41765F-E915-D1EC-4023-EC2D00BF7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518160</xdr:colOff>
      <xdr:row>59</xdr:row>
      <xdr:rowOff>38100</xdr:rowOff>
    </xdr:from>
    <xdr:to>
      <xdr:col>18</xdr:col>
      <xdr:colOff>213360</xdr:colOff>
      <xdr:row>74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05BDEC-4AA9-F1F5-5228-FA22D978D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480060</xdr:colOff>
      <xdr:row>70</xdr:row>
      <xdr:rowOff>99060</xdr:rowOff>
    </xdr:from>
    <xdr:to>
      <xdr:col>10</xdr:col>
      <xdr:colOff>175260</xdr:colOff>
      <xdr:row>85</xdr:row>
      <xdr:rowOff>99060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D3286C4-CF35-422F-9BCC-A9F29660C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44</xdr:row>
      <xdr:rowOff>129540</xdr:rowOff>
    </xdr:from>
    <xdr:to>
      <xdr:col>16</xdr:col>
      <xdr:colOff>563880</xdr:colOff>
      <xdr:row>59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ECE221-8167-9B7A-37CD-139852F10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198120</xdr:colOff>
      <xdr:row>60</xdr:row>
      <xdr:rowOff>83820</xdr:rowOff>
    </xdr:from>
    <xdr:to>
      <xdr:col>16</xdr:col>
      <xdr:colOff>502920</xdr:colOff>
      <xdr:row>75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383F4-29EC-7732-470D-0C63B35D5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274320</xdr:colOff>
      <xdr:row>71</xdr:row>
      <xdr:rowOff>175260</xdr:rowOff>
    </xdr:from>
    <xdr:to>
      <xdr:col>8</xdr:col>
      <xdr:colOff>579120</xdr:colOff>
      <xdr:row>86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913C93-FA80-751E-AB42-ADF107CD7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opLeftCell="A58" workbookViewId="0">
      <selection activeCell="L82" sqref="L82"/>
    </sheetView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42</v>
      </c>
    </row>
    <row r="3" spans="1:3" x14ac:dyDescent="0.3">
      <c r="A3" t="s">
        <v>4</v>
      </c>
      <c r="B3" t="s">
        <v>43</v>
      </c>
      <c r="C3">
        <v>3990401</v>
      </c>
    </row>
    <row r="4" spans="1:3" x14ac:dyDescent="0.3">
      <c r="A4" t="s">
        <v>5</v>
      </c>
      <c r="B4" t="s">
        <v>42</v>
      </c>
    </row>
    <row r="5" spans="1:3" x14ac:dyDescent="0.3">
      <c r="A5" t="s">
        <v>6</v>
      </c>
      <c r="B5" t="s">
        <v>43</v>
      </c>
      <c r="C5">
        <v>3987324</v>
      </c>
    </row>
    <row r="6" spans="1:3" x14ac:dyDescent="0.3">
      <c r="A6" t="s">
        <v>7</v>
      </c>
      <c r="B6" t="s">
        <v>42</v>
      </c>
    </row>
    <row r="7" spans="1:3" x14ac:dyDescent="0.3">
      <c r="A7" t="s">
        <v>8</v>
      </c>
      <c r="B7" t="s">
        <v>43</v>
      </c>
      <c r="C7">
        <v>3987894</v>
      </c>
    </row>
    <row r="8" spans="1:3" x14ac:dyDescent="0.3">
      <c r="A8" t="s">
        <v>9</v>
      </c>
      <c r="B8" t="s">
        <v>42</v>
      </c>
    </row>
    <row r="9" spans="1:3" x14ac:dyDescent="0.3">
      <c r="A9" t="s">
        <v>10</v>
      </c>
      <c r="B9" t="s">
        <v>43</v>
      </c>
      <c r="C9">
        <v>3994486</v>
      </c>
    </row>
    <row r="10" spans="1:3" x14ac:dyDescent="0.3">
      <c r="A10" t="s">
        <v>11</v>
      </c>
      <c r="B10" t="s">
        <v>42</v>
      </c>
    </row>
    <row r="11" spans="1:3" x14ac:dyDescent="0.3">
      <c r="A11" t="s">
        <v>12</v>
      </c>
      <c r="B11" t="s">
        <v>43</v>
      </c>
      <c r="C11">
        <v>3992269</v>
      </c>
    </row>
    <row r="12" spans="1:3" x14ac:dyDescent="0.3">
      <c r="A12" t="s">
        <v>13</v>
      </c>
      <c r="B12" t="s">
        <v>42</v>
      </c>
    </row>
    <row r="13" spans="1:3" x14ac:dyDescent="0.3">
      <c r="A13" t="s">
        <v>14</v>
      </c>
      <c r="B13" t="s">
        <v>43</v>
      </c>
      <c r="C13">
        <v>3985226</v>
      </c>
    </row>
    <row r="14" spans="1:3" x14ac:dyDescent="0.3">
      <c r="A14" t="s">
        <v>15</v>
      </c>
      <c r="B14" t="s">
        <v>42</v>
      </c>
    </row>
    <row r="15" spans="1:3" x14ac:dyDescent="0.3">
      <c r="A15" t="s">
        <v>16</v>
      </c>
      <c r="B15" t="s">
        <v>43</v>
      </c>
      <c r="C15">
        <v>3980038</v>
      </c>
    </row>
    <row r="16" spans="1:3" x14ac:dyDescent="0.3">
      <c r="A16" t="s">
        <v>17</v>
      </c>
      <c r="B16" t="s">
        <v>42</v>
      </c>
    </row>
    <row r="17" spans="1:3" x14ac:dyDescent="0.3">
      <c r="A17" t="s">
        <v>18</v>
      </c>
      <c r="B17" t="s">
        <v>43</v>
      </c>
      <c r="C17">
        <v>3993849</v>
      </c>
    </row>
    <row r="18" spans="1:3" x14ac:dyDescent="0.3">
      <c r="A18" t="s">
        <v>19</v>
      </c>
      <c r="B18" t="s">
        <v>42</v>
      </c>
    </row>
    <row r="19" spans="1:3" x14ac:dyDescent="0.3">
      <c r="A19" t="s">
        <v>20</v>
      </c>
      <c r="B19" t="s">
        <v>43</v>
      </c>
      <c r="C19">
        <v>3986868</v>
      </c>
    </row>
    <row r="20" spans="1:3" x14ac:dyDescent="0.3">
      <c r="A20" t="s">
        <v>21</v>
      </c>
      <c r="B20" t="s">
        <v>42</v>
      </c>
    </row>
    <row r="21" spans="1:3" x14ac:dyDescent="0.3">
      <c r="A21" t="s">
        <v>22</v>
      </c>
      <c r="B21" t="s">
        <v>43</v>
      </c>
      <c r="C21">
        <v>3983570</v>
      </c>
    </row>
    <row r="22" spans="1:3" x14ac:dyDescent="0.3">
      <c r="A22" t="s">
        <v>23</v>
      </c>
      <c r="B22" t="s">
        <v>42</v>
      </c>
    </row>
    <row r="23" spans="1:3" x14ac:dyDescent="0.3">
      <c r="A23" t="s">
        <v>24</v>
      </c>
      <c r="B23" t="s">
        <v>43</v>
      </c>
      <c r="C23">
        <v>3990835</v>
      </c>
    </row>
    <row r="24" spans="1:3" x14ac:dyDescent="0.3">
      <c r="A24" t="s">
        <v>25</v>
      </c>
      <c r="B24" t="s">
        <v>42</v>
      </c>
    </row>
    <row r="25" spans="1:3" x14ac:dyDescent="0.3">
      <c r="A25" t="s">
        <v>26</v>
      </c>
      <c r="B25" t="s">
        <v>43</v>
      </c>
      <c r="C25">
        <v>3983897</v>
      </c>
    </row>
    <row r="26" spans="1:3" x14ac:dyDescent="0.3">
      <c r="A26" t="s">
        <v>27</v>
      </c>
      <c r="B26" t="s">
        <v>42</v>
      </c>
    </row>
    <row r="27" spans="1:3" x14ac:dyDescent="0.3">
      <c r="A27" t="s">
        <v>28</v>
      </c>
      <c r="B27" t="s">
        <v>43</v>
      </c>
      <c r="C27">
        <v>3995092</v>
      </c>
    </row>
    <row r="28" spans="1:3" x14ac:dyDescent="0.3">
      <c r="A28" t="s">
        <v>29</v>
      </c>
      <c r="B28" t="s">
        <v>42</v>
      </c>
    </row>
    <row r="29" spans="1:3" x14ac:dyDescent="0.3">
      <c r="A29" t="s">
        <v>30</v>
      </c>
      <c r="B29" t="s">
        <v>43</v>
      </c>
      <c r="C29">
        <v>3990965</v>
      </c>
    </row>
    <row r="30" spans="1:3" x14ac:dyDescent="0.3">
      <c r="A30" t="s">
        <v>31</v>
      </c>
      <c r="B30" t="s">
        <v>42</v>
      </c>
    </row>
    <row r="31" spans="1:3" x14ac:dyDescent="0.3">
      <c r="A31" t="s">
        <v>32</v>
      </c>
      <c r="B31" t="s">
        <v>43</v>
      </c>
      <c r="C31">
        <v>3978639</v>
      </c>
    </row>
    <row r="32" spans="1:3" x14ac:dyDescent="0.3">
      <c r="A32" t="s">
        <v>33</v>
      </c>
      <c r="B32" t="s">
        <v>42</v>
      </c>
    </row>
    <row r="33" spans="1:7" x14ac:dyDescent="0.3">
      <c r="A33" t="s">
        <v>34</v>
      </c>
      <c r="B33" t="s">
        <v>43</v>
      </c>
      <c r="C33">
        <v>3983838</v>
      </c>
    </row>
    <row r="34" spans="1:7" x14ac:dyDescent="0.3">
      <c r="A34" t="s">
        <v>35</v>
      </c>
      <c r="B34" t="s">
        <v>42</v>
      </c>
    </row>
    <row r="35" spans="1:7" x14ac:dyDescent="0.3">
      <c r="A35" t="s">
        <v>36</v>
      </c>
      <c r="B35" t="s">
        <v>43</v>
      </c>
      <c r="C35">
        <v>3984987</v>
      </c>
    </row>
    <row r="36" spans="1:7" x14ac:dyDescent="0.3">
      <c r="A36" t="s">
        <v>37</v>
      </c>
      <c r="B36" t="s">
        <v>42</v>
      </c>
    </row>
    <row r="37" spans="1:7" x14ac:dyDescent="0.3">
      <c r="A37" t="s">
        <v>38</v>
      </c>
      <c r="B37" t="s">
        <v>43</v>
      </c>
      <c r="C37">
        <v>3990661</v>
      </c>
    </row>
    <row r="38" spans="1:7" x14ac:dyDescent="0.3">
      <c r="A38" t="s">
        <v>39</v>
      </c>
      <c r="B38" t="s">
        <v>42</v>
      </c>
    </row>
    <row r="39" spans="1:7" x14ac:dyDescent="0.3">
      <c r="A39" t="s">
        <v>40</v>
      </c>
      <c r="B39" t="s">
        <v>43</v>
      </c>
      <c r="C39">
        <v>3980486</v>
      </c>
    </row>
    <row r="40" spans="1:7" x14ac:dyDescent="0.3">
      <c r="A40" t="s">
        <v>41</v>
      </c>
      <c r="B40" t="s">
        <v>42</v>
      </c>
    </row>
    <row r="46" spans="1:7" x14ac:dyDescent="0.3">
      <c r="D46" t="s">
        <v>99</v>
      </c>
      <c r="E46" t="s">
        <v>100</v>
      </c>
      <c r="F46" t="s">
        <v>101</v>
      </c>
      <c r="G46" t="s">
        <v>100</v>
      </c>
    </row>
    <row r="47" spans="1:7" x14ac:dyDescent="0.3">
      <c r="C47">
        <v>3990401</v>
      </c>
      <c r="D47">
        <f>C47/1000000</f>
        <v>3.9904009999999999</v>
      </c>
      <c r="E47">
        <v>3.9874381578947369</v>
      </c>
      <c r="F47">
        <f>D47-5</f>
        <v>-1.0095990000000001</v>
      </c>
      <c r="G47">
        <v>-1.0125618421052631</v>
      </c>
    </row>
    <row r="48" spans="1:7" x14ac:dyDescent="0.3">
      <c r="C48">
        <v>3987324</v>
      </c>
      <c r="D48">
        <f t="shared" ref="D48:D65" si="0">C48/1000000</f>
        <v>3.9873240000000001</v>
      </c>
      <c r="E48">
        <v>3.9874381578947369</v>
      </c>
      <c r="F48">
        <f t="shared" ref="F48:F65" si="1">D48-5</f>
        <v>-1.0126759999999999</v>
      </c>
      <c r="G48">
        <v>-1.0125618421052631</v>
      </c>
    </row>
    <row r="49" spans="3:7" x14ac:dyDescent="0.3">
      <c r="C49">
        <v>3987894</v>
      </c>
      <c r="D49">
        <f t="shared" si="0"/>
        <v>3.9878939999999998</v>
      </c>
      <c r="E49">
        <v>3.9874381578947369</v>
      </c>
      <c r="F49">
        <f t="shared" si="1"/>
        <v>-1.0121060000000002</v>
      </c>
      <c r="G49">
        <v>-1.0125618421052631</v>
      </c>
    </row>
    <row r="50" spans="3:7" x14ac:dyDescent="0.3">
      <c r="C50">
        <v>3994486</v>
      </c>
      <c r="D50">
        <f t="shared" si="0"/>
        <v>3.9944860000000002</v>
      </c>
      <c r="E50">
        <v>3.9874381578947369</v>
      </c>
      <c r="F50">
        <f t="shared" si="1"/>
        <v>-1.0055139999999998</v>
      </c>
      <c r="G50">
        <v>-1.0125618421052631</v>
      </c>
    </row>
    <row r="51" spans="3:7" x14ac:dyDescent="0.3">
      <c r="C51">
        <v>3992269</v>
      </c>
      <c r="D51">
        <f t="shared" si="0"/>
        <v>3.9922689999999998</v>
      </c>
      <c r="E51">
        <v>3.9874381578947369</v>
      </c>
      <c r="F51">
        <f t="shared" si="1"/>
        <v>-1.0077310000000002</v>
      </c>
      <c r="G51">
        <v>-1.0125618421052631</v>
      </c>
    </row>
    <row r="52" spans="3:7" x14ac:dyDescent="0.3">
      <c r="C52">
        <v>3985226</v>
      </c>
      <c r="D52">
        <f t="shared" si="0"/>
        <v>3.9852259999999999</v>
      </c>
      <c r="E52">
        <v>3.9874381578947369</v>
      </c>
      <c r="F52">
        <f t="shared" si="1"/>
        <v>-1.0147740000000001</v>
      </c>
      <c r="G52">
        <v>-1.0125618421052631</v>
      </c>
    </row>
    <row r="53" spans="3:7" x14ac:dyDescent="0.3">
      <c r="C53">
        <v>3980038</v>
      </c>
      <c r="D53">
        <f t="shared" si="0"/>
        <v>3.980038</v>
      </c>
      <c r="E53">
        <v>3.9874381578947369</v>
      </c>
      <c r="F53">
        <f t="shared" si="1"/>
        <v>-1.019962</v>
      </c>
      <c r="G53">
        <v>-1.0125618421052631</v>
      </c>
    </row>
    <row r="54" spans="3:7" x14ac:dyDescent="0.3">
      <c r="C54">
        <v>3993849</v>
      </c>
      <c r="D54">
        <f t="shared" si="0"/>
        <v>3.993849</v>
      </c>
      <c r="E54">
        <v>3.9874381578947369</v>
      </c>
      <c r="F54">
        <f t="shared" si="1"/>
        <v>-1.006151</v>
      </c>
      <c r="G54">
        <v>-1.0125618421052631</v>
      </c>
    </row>
    <row r="55" spans="3:7" x14ac:dyDescent="0.3">
      <c r="C55">
        <v>3986868</v>
      </c>
      <c r="D55">
        <f t="shared" si="0"/>
        <v>3.9868679999999999</v>
      </c>
      <c r="E55">
        <v>3.9874381578947369</v>
      </c>
      <c r="F55">
        <f t="shared" si="1"/>
        <v>-1.0131320000000001</v>
      </c>
      <c r="G55">
        <v>-1.0125618421052631</v>
      </c>
    </row>
    <row r="56" spans="3:7" x14ac:dyDescent="0.3">
      <c r="C56">
        <v>3983570</v>
      </c>
      <c r="D56">
        <f t="shared" si="0"/>
        <v>3.9835699999999998</v>
      </c>
      <c r="E56">
        <v>3.9874381578947369</v>
      </c>
      <c r="F56">
        <f t="shared" si="1"/>
        <v>-1.0164300000000002</v>
      </c>
      <c r="G56">
        <v>-1.0125618421052631</v>
      </c>
    </row>
    <row r="57" spans="3:7" x14ac:dyDescent="0.3">
      <c r="C57">
        <v>3990835</v>
      </c>
      <c r="D57">
        <f t="shared" si="0"/>
        <v>3.9908350000000001</v>
      </c>
      <c r="E57">
        <v>3.9874381578947369</v>
      </c>
      <c r="F57">
        <f t="shared" si="1"/>
        <v>-1.0091649999999999</v>
      </c>
      <c r="G57">
        <v>-1.0125618421052631</v>
      </c>
    </row>
    <row r="58" spans="3:7" x14ac:dyDescent="0.3">
      <c r="C58">
        <v>3983897</v>
      </c>
      <c r="D58">
        <f t="shared" si="0"/>
        <v>3.9838969999999998</v>
      </c>
      <c r="E58">
        <v>3.9874381578947369</v>
      </c>
      <c r="F58">
        <f t="shared" si="1"/>
        <v>-1.0161030000000002</v>
      </c>
      <c r="G58">
        <v>-1.0125618421052631</v>
      </c>
    </row>
    <row r="59" spans="3:7" x14ac:dyDescent="0.3">
      <c r="C59">
        <v>3995092</v>
      </c>
      <c r="D59">
        <f t="shared" si="0"/>
        <v>3.9950920000000001</v>
      </c>
      <c r="E59">
        <v>3.9874381578947369</v>
      </c>
      <c r="F59">
        <f t="shared" si="1"/>
        <v>-1.0049079999999999</v>
      </c>
      <c r="G59">
        <v>-1.0125618421052631</v>
      </c>
    </row>
    <row r="60" spans="3:7" x14ac:dyDescent="0.3">
      <c r="C60">
        <v>3990965</v>
      </c>
      <c r="D60">
        <f t="shared" si="0"/>
        <v>3.9909650000000001</v>
      </c>
      <c r="E60">
        <v>3.9874381578947369</v>
      </c>
      <c r="F60">
        <f t="shared" si="1"/>
        <v>-1.0090349999999999</v>
      </c>
      <c r="G60">
        <v>-1.0125618421052631</v>
      </c>
    </row>
    <row r="61" spans="3:7" x14ac:dyDescent="0.3">
      <c r="C61">
        <v>3978639</v>
      </c>
      <c r="D61">
        <f t="shared" si="0"/>
        <v>3.9786389999999998</v>
      </c>
      <c r="E61">
        <v>3.9874381578947369</v>
      </c>
      <c r="F61">
        <f t="shared" si="1"/>
        <v>-1.0213610000000002</v>
      </c>
      <c r="G61">
        <v>-1.0125618421052631</v>
      </c>
    </row>
    <row r="62" spans="3:7" x14ac:dyDescent="0.3">
      <c r="C62">
        <v>3983838</v>
      </c>
      <c r="D62">
        <f t="shared" si="0"/>
        <v>3.983838</v>
      </c>
      <c r="E62">
        <v>3.9874381578947369</v>
      </c>
      <c r="F62">
        <f t="shared" si="1"/>
        <v>-1.016162</v>
      </c>
      <c r="G62">
        <v>-1.0125618421052631</v>
      </c>
    </row>
    <row r="63" spans="3:7" x14ac:dyDescent="0.3">
      <c r="C63">
        <v>3984987</v>
      </c>
      <c r="D63">
        <f t="shared" si="0"/>
        <v>3.9849869999999998</v>
      </c>
      <c r="E63">
        <v>3.9874381578947369</v>
      </c>
      <c r="F63">
        <f t="shared" si="1"/>
        <v>-1.0150130000000002</v>
      </c>
      <c r="G63">
        <v>-1.0125618421052631</v>
      </c>
    </row>
    <row r="64" spans="3:7" x14ac:dyDescent="0.3">
      <c r="C64">
        <v>3990661</v>
      </c>
      <c r="D64">
        <f t="shared" si="0"/>
        <v>3.9906609999999998</v>
      </c>
      <c r="E64">
        <v>3.9874381578947369</v>
      </c>
      <c r="F64">
        <f t="shared" si="1"/>
        <v>-1.0093390000000002</v>
      </c>
      <c r="G64">
        <v>-1.0125618421052631</v>
      </c>
    </row>
    <row r="65" spans="3:7" x14ac:dyDescent="0.3">
      <c r="C65">
        <v>3980486</v>
      </c>
      <c r="D65">
        <f t="shared" si="0"/>
        <v>3.980486</v>
      </c>
      <c r="E65">
        <v>3.9874381578947369</v>
      </c>
      <c r="F65">
        <f t="shared" si="1"/>
        <v>-1.019514</v>
      </c>
      <c r="G65">
        <v>-1.0125618421052631</v>
      </c>
    </row>
    <row r="69" spans="3:7" x14ac:dyDescent="0.3">
      <c r="D69" t="s">
        <v>100</v>
      </c>
      <c r="F69" t="s">
        <v>100</v>
      </c>
    </row>
    <row r="70" spans="3:7" x14ac:dyDescent="0.3">
      <c r="D70">
        <f>SUM(D47:D65)/COUNT(D47:D65)</f>
        <v>3.9874381578947369</v>
      </c>
      <c r="F70">
        <f>SUM(F47:F65)/COUNT(F47:F65)</f>
        <v>-1.0125618421052631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"/>
  <sheetViews>
    <sheetView tabSelected="1" topLeftCell="A59" workbookViewId="0">
      <selection activeCell="N82" sqref="N82"/>
    </sheetView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44</v>
      </c>
      <c r="B2" t="s">
        <v>42</v>
      </c>
    </row>
    <row r="3" spans="1:3" x14ac:dyDescent="0.3">
      <c r="A3" t="s">
        <v>44</v>
      </c>
      <c r="B3" t="s">
        <v>43</v>
      </c>
      <c r="C3">
        <v>619</v>
      </c>
    </row>
    <row r="4" spans="1:3" x14ac:dyDescent="0.3">
      <c r="A4" t="s">
        <v>45</v>
      </c>
      <c r="B4" t="s">
        <v>42</v>
      </c>
    </row>
    <row r="5" spans="1:3" x14ac:dyDescent="0.3">
      <c r="A5" t="s">
        <v>45</v>
      </c>
      <c r="B5" t="s">
        <v>43</v>
      </c>
      <c r="C5">
        <v>0</v>
      </c>
    </row>
    <row r="6" spans="1:3" x14ac:dyDescent="0.3">
      <c r="A6" t="s">
        <v>46</v>
      </c>
      <c r="B6" t="s">
        <v>42</v>
      </c>
    </row>
    <row r="7" spans="1:3" x14ac:dyDescent="0.3">
      <c r="A7" t="s">
        <v>46</v>
      </c>
      <c r="B7" t="s">
        <v>43</v>
      </c>
      <c r="C7">
        <v>590</v>
      </c>
    </row>
    <row r="8" spans="1:3" x14ac:dyDescent="0.3">
      <c r="A8" t="s">
        <v>47</v>
      </c>
      <c r="B8" t="s">
        <v>42</v>
      </c>
    </row>
    <row r="9" spans="1:3" x14ac:dyDescent="0.3">
      <c r="A9" t="s">
        <v>47</v>
      </c>
      <c r="B9" t="s">
        <v>43</v>
      </c>
      <c r="C9">
        <v>0</v>
      </c>
    </row>
    <row r="10" spans="1:3" x14ac:dyDescent="0.3">
      <c r="A10" t="s">
        <v>48</v>
      </c>
      <c r="B10" t="s">
        <v>42</v>
      </c>
    </row>
    <row r="11" spans="1:3" x14ac:dyDescent="0.3">
      <c r="A11" t="s">
        <v>48</v>
      </c>
      <c r="B11" t="s">
        <v>43</v>
      </c>
      <c r="C11">
        <v>1001</v>
      </c>
    </row>
    <row r="12" spans="1:3" x14ac:dyDescent="0.3">
      <c r="A12" t="s">
        <v>49</v>
      </c>
      <c r="B12" t="s">
        <v>42</v>
      </c>
    </row>
    <row r="13" spans="1:3" x14ac:dyDescent="0.3">
      <c r="A13" t="s">
        <v>49</v>
      </c>
      <c r="B13" t="s">
        <v>43</v>
      </c>
      <c r="C13">
        <v>0</v>
      </c>
    </row>
    <row r="14" spans="1:3" x14ac:dyDescent="0.3">
      <c r="A14" t="s">
        <v>50</v>
      </c>
      <c r="B14" t="s">
        <v>42</v>
      </c>
    </row>
    <row r="15" spans="1:3" x14ac:dyDescent="0.3">
      <c r="A15" t="s">
        <v>50</v>
      </c>
      <c r="B15" t="s">
        <v>43</v>
      </c>
      <c r="C15">
        <v>0</v>
      </c>
    </row>
    <row r="16" spans="1:3" x14ac:dyDescent="0.3">
      <c r="A16" t="s">
        <v>51</v>
      </c>
      <c r="B16" t="s">
        <v>42</v>
      </c>
    </row>
    <row r="17" spans="1:3" x14ac:dyDescent="0.3">
      <c r="A17" t="s">
        <v>51</v>
      </c>
      <c r="B17" t="s">
        <v>43</v>
      </c>
      <c r="C17">
        <v>1015</v>
      </c>
    </row>
    <row r="18" spans="1:3" x14ac:dyDescent="0.3">
      <c r="A18" t="s">
        <v>52</v>
      </c>
      <c r="B18" t="s">
        <v>42</v>
      </c>
    </row>
    <row r="19" spans="1:3" x14ac:dyDescent="0.3">
      <c r="A19" t="s">
        <v>52</v>
      </c>
      <c r="B19" t="s">
        <v>43</v>
      </c>
      <c r="C19">
        <v>644</v>
      </c>
    </row>
    <row r="20" spans="1:3" x14ac:dyDescent="0.3">
      <c r="A20" t="s">
        <v>53</v>
      </c>
      <c r="B20" t="s">
        <v>42</v>
      </c>
    </row>
    <row r="21" spans="1:3" x14ac:dyDescent="0.3">
      <c r="A21" t="s">
        <v>53</v>
      </c>
      <c r="B21" t="s">
        <v>43</v>
      </c>
      <c r="C21">
        <v>997</v>
      </c>
    </row>
    <row r="22" spans="1:3" x14ac:dyDescent="0.3">
      <c r="A22" t="s">
        <v>54</v>
      </c>
      <c r="B22" t="s">
        <v>42</v>
      </c>
    </row>
    <row r="23" spans="1:3" x14ac:dyDescent="0.3">
      <c r="A23" t="s">
        <v>54</v>
      </c>
      <c r="B23" t="s">
        <v>43</v>
      </c>
      <c r="C23">
        <v>0</v>
      </c>
    </row>
    <row r="24" spans="1:3" x14ac:dyDescent="0.3">
      <c r="A24" t="s">
        <v>55</v>
      </c>
      <c r="B24" t="s">
        <v>42</v>
      </c>
    </row>
    <row r="25" spans="1:3" x14ac:dyDescent="0.3">
      <c r="A25" t="s">
        <v>55</v>
      </c>
      <c r="B25" t="s">
        <v>43</v>
      </c>
      <c r="C25">
        <v>0</v>
      </c>
    </row>
    <row r="26" spans="1:3" x14ac:dyDescent="0.3">
      <c r="A26" t="s">
        <v>56</v>
      </c>
      <c r="B26" t="s">
        <v>42</v>
      </c>
    </row>
    <row r="27" spans="1:3" x14ac:dyDescent="0.3">
      <c r="A27" t="s">
        <v>56</v>
      </c>
      <c r="B27" t="s">
        <v>43</v>
      </c>
      <c r="C27">
        <v>1009</v>
      </c>
    </row>
    <row r="28" spans="1:3" x14ac:dyDescent="0.3">
      <c r="A28" t="s">
        <v>57</v>
      </c>
      <c r="B28" t="s">
        <v>42</v>
      </c>
    </row>
    <row r="29" spans="1:3" x14ac:dyDescent="0.3">
      <c r="A29" t="s">
        <v>57</v>
      </c>
      <c r="B29" t="s">
        <v>43</v>
      </c>
      <c r="C29">
        <v>0</v>
      </c>
    </row>
    <row r="30" spans="1:3" x14ac:dyDescent="0.3">
      <c r="A30" t="s">
        <v>58</v>
      </c>
      <c r="B30" t="s">
        <v>42</v>
      </c>
    </row>
    <row r="31" spans="1:3" x14ac:dyDescent="0.3">
      <c r="A31" t="s">
        <v>58</v>
      </c>
      <c r="B31" t="s">
        <v>43</v>
      </c>
      <c r="C31">
        <v>1001</v>
      </c>
    </row>
    <row r="32" spans="1:3" x14ac:dyDescent="0.3">
      <c r="A32" t="s">
        <v>59</v>
      </c>
      <c r="B32" t="s">
        <v>42</v>
      </c>
    </row>
    <row r="33" spans="1:7" x14ac:dyDescent="0.3">
      <c r="A33" t="s">
        <v>59</v>
      </c>
      <c r="B33" t="s">
        <v>43</v>
      </c>
      <c r="C33">
        <v>129</v>
      </c>
    </row>
    <row r="34" spans="1:7" x14ac:dyDescent="0.3">
      <c r="A34" t="s">
        <v>60</v>
      </c>
      <c r="B34" t="s">
        <v>42</v>
      </c>
    </row>
    <row r="35" spans="1:7" x14ac:dyDescent="0.3">
      <c r="A35" t="s">
        <v>60</v>
      </c>
      <c r="B35" t="s">
        <v>43</v>
      </c>
      <c r="C35">
        <v>0</v>
      </c>
    </row>
    <row r="36" spans="1:7" x14ac:dyDescent="0.3">
      <c r="A36" t="s">
        <v>61</v>
      </c>
      <c r="B36" t="s">
        <v>42</v>
      </c>
    </row>
    <row r="37" spans="1:7" x14ac:dyDescent="0.3">
      <c r="A37" t="s">
        <v>61</v>
      </c>
      <c r="B37" t="s">
        <v>43</v>
      </c>
      <c r="C37">
        <v>0</v>
      </c>
    </row>
    <row r="44" spans="1:7" x14ac:dyDescent="0.3">
      <c r="C44" s="1" t="s">
        <v>2</v>
      </c>
      <c r="D44" t="s">
        <v>99</v>
      </c>
      <c r="E44" t="s">
        <v>100</v>
      </c>
      <c r="F44" t="s">
        <v>102</v>
      </c>
      <c r="G44" t="s">
        <v>100</v>
      </c>
    </row>
    <row r="45" spans="1:7" x14ac:dyDescent="0.3">
      <c r="C45">
        <v>619</v>
      </c>
      <c r="D45">
        <f>C45/1000</f>
        <v>0.61899999999999999</v>
      </c>
      <c r="E45">
        <v>0.38916666666666661</v>
      </c>
      <c r="F45">
        <f>D45-1</f>
        <v>-0.38100000000000001</v>
      </c>
      <c r="G45">
        <v>-0.61083333333333334</v>
      </c>
    </row>
    <row r="46" spans="1:7" x14ac:dyDescent="0.3">
      <c r="C46">
        <v>0</v>
      </c>
      <c r="D46">
        <f t="shared" ref="D46:D62" si="0">C46/1000</f>
        <v>0</v>
      </c>
      <c r="E46">
        <v>0.38916666666666661</v>
      </c>
      <c r="F46">
        <f t="shared" ref="F46:F62" si="1">D46-1</f>
        <v>-1</v>
      </c>
      <c r="G46">
        <v>-0.61083333333333334</v>
      </c>
    </row>
    <row r="47" spans="1:7" x14ac:dyDescent="0.3">
      <c r="C47">
        <v>590</v>
      </c>
      <c r="D47">
        <f t="shared" si="0"/>
        <v>0.59</v>
      </c>
      <c r="E47">
        <v>0.38916666666666661</v>
      </c>
      <c r="F47">
        <f t="shared" si="1"/>
        <v>-0.41000000000000003</v>
      </c>
      <c r="G47">
        <v>-0.61083333333333334</v>
      </c>
    </row>
    <row r="48" spans="1:7" x14ac:dyDescent="0.3">
      <c r="C48">
        <v>0</v>
      </c>
      <c r="D48">
        <f t="shared" si="0"/>
        <v>0</v>
      </c>
      <c r="E48">
        <v>0.38916666666666661</v>
      </c>
      <c r="F48">
        <f t="shared" si="1"/>
        <v>-1</v>
      </c>
      <c r="G48">
        <v>-0.61083333333333334</v>
      </c>
    </row>
    <row r="49" spans="3:7" x14ac:dyDescent="0.3">
      <c r="C49">
        <v>1001</v>
      </c>
      <c r="D49">
        <f t="shared" si="0"/>
        <v>1.0009999999999999</v>
      </c>
      <c r="E49">
        <v>0.38916666666666661</v>
      </c>
      <c r="F49">
        <f t="shared" si="1"/>
        <v>9.9999999999988987E-4</v>
      </c>
      <c r="G49">
        <v>-0.61083333333333334</v>
      </c>
    </row>
    <row r="50" spans="3:7" x14ac:dyDescent="0.3">
      <c r="C50">
        <v>0</v>
      </c>
      <c r="D50">
        <f t="shared" si="0"/>
        <v>0</v>
      </c>
      <c r="E50">
        <v>0.38916666666666661</v>
      </c>
      <c r="F50">
        <f t="shared" si="1"/>
        <v>-1</v>
      </c>
      <c r="G50">
        <v>-0.61083333333333334</v>
      </c>
    </row>
    <row r="51" spans="3:7" x14ac:dyDescent="0.3">
      <c r="C51">
        <v>0</v>
      </c>
      <c r="D51">
        <f t="shared" si="0"/>
        <v>0</v>
      </c>
      <c r="E51">
        <v>0.38916666666666661</v>
      </c>
      <c r="F51">
        <f t="shared" si="1"/>
        <v>-1</v>
      </c>
      <c r="G51">
        <v>-0.61083333333333334</v>
      </c>
    </row>
    <row r="52" spans="3:7" x14ac:dyDescent="0.3">
      <c r="C52">
        <v>1015</v>
      </c>
      <c r="D52">
        <f t="shared" si="0"/>
        <v>1.0149999999999999</v>
      </c>
      <c r="E52">
        <v>0.38916666666666661</v>
      </c>
      <c r="F52">
        <f t="shared" si="1"/>
        <v>1.4999999999999902E-2</v>
      </c>
      <c r="G52">
        <v>-0.61083333333333334</v>
      </c>
    </row>
    <row r="53" spans="3:7" x14ac:dyDescent="0.3">
      <c r="C53">
        <v>644</v>
      </c>
      <c r="D53">
        <f t="shared" si="0"/>
        <v>0.64400000000000002</v>
      </c>
      <c r="E53">
        <v>0.38916666666666661</v>
      </c>
      <c r="F53">
        <f t="shared" si="1"/>
        <v>-0.35599999999999998</v>
      </c>
      <c r="G53">
        <v>-0.61083333333333334</v>
      </c>
    </row>
    <row r="54" spans="3:7" x14ac:dyDescent="0.3">
      <c r="C54">
        <v>997</v>
      </c>
      <c r="D54">
        <f t="shared" si="0"/>
        <v>0.997</v>
      </c>
      <c r="E54">
        <v>0.38916666666666661</v>
      </c>
      <c r="F54">
        <f t="shared" si="1"/>
        <v>-3.0000000000000027E-3</v>
      </c>
      <c r="G54">
        <v>-0.61083333333333334</v>
      </c>
    </row>
    <row r="55" spans="3:7" x14ac:dyDescent="0.3">
      <c r="C55">
        <v>0</v>
      </c>
      <c r="D55">
        <f t="shared" si="0"/>
        <v>0</v>
      </c>
      <c r="E55">
        <v>0.38916666666666661</v>
      </c>
      <c r="F55">
        <f t="shared" si="1"/>
        <v>-1</v>
      </c>
      <c r="G55">
        <v>-0.61083333333333334</v>
      </c>
    </row>
    <row r="56" spans="3:7" x14ac:dyDescent="0.3">
      <c r="C56">
        <v>0</v>
      </c>
      <c r="D56">
        <f t="shared" si="0"/>
        <v>0</v>
      </c>
      <c r="E56">
        <v>0.38916666666666661</v>
      </c>
      <c r="F56">
        <f t="shared" si="1"/>
        <v>-1</v>
      </c>
      <c r="G56">
        <v>-0.61083333333333334</v>
      </c>
    </row>
    <row r="57" spans="3:7" x14ac:dyDescent="0.3">
      <c r="C57">
        <v>1009</v>
      </c>
      <c r="D57">
        <f t="shared" si="0"/>
        <v>1.0089999999999999</v>
      </c>
      <c r="E57">
        <v>0.38916666666666661</v>
      </c>
      <c r="F57">
        <f t="shared" si="1"/>
        <v>8.999999999999897E-3</v>
      </c>
      <c r="G57">
        <v>-0.61083333333333334</v>
      </c>
    </row>
    <row r="58" spans="3:7" x14ac:dyDescent="0.3">
      <c r="C58">
        <v>0</v>
      </c>
      <c r="D58">
        <f t="shared" si="0"/>
        <v>0</v>
      </c>
      <c r="E58">
        <v>0.38916666666666661</v>
      </c>
      <c r="F58">
        <f t="shared" si="1"/>
        <v>-1</v>
      </c>
      <c r="G58">
        <v>-0.61083333333333334</v>
      </c>
    </row>
    <row r="59" spans="3:7" x14ac:dyDescent="0.3">
      <c r="C59">
        <v>1001</v>
      </c>
      <c r="D59">
        <f t="shared" si="0"/>
        <v>1.0009999999999999</v>
      </c>
      <c r="E59">
        <v>0.38916666666666661</v>
      </c>
      <c r="F59">
        <f t="shared" si="1"/>
        <v>9.9999999999988987E-4</v>
      </c>
      <c r="G59">
        <v>-0.61083333333333334</v>
      </c>
    </row>
    <row r="60" spans="3:7" x14ac:dyDescent="0.3">
      <c r="C60">
        <v>129</v>
      </c>
      <c r="D60">
        <f t="shared" si="0"/>
        <v>0.129</v>
      </c>
      <c r="E60">
        <v>0.38916666666666661</v>
      </c>
      <c r="F60">
        <f t="shared" si="1"/>
        <v>-0.871</v>
      </c>
      <c r="G60">
        <v>-0.61083333333333334</v>
      </c>
    </row>
    <row r="61" spans="3:7" x14ac:dyDescent="0.3">
      <c r="C61">
        <v>0</v>
      </c>
      <c r="D61">
        <f t="shared" si="0"/>
        <v>0</v>
      </c>
      <c r="E61">
        <v>0.38916666666666661</v>
      </c>
      <c r="F61">
        <f t="shared" si="1"/>
        <v>-1</v>
      </c>
      <c r="G61">
        <v>-0.61083333333333334</v>
      </c>
    </row>
    <row r="62" spans="3:7" x14ac:dyDescent="0.3">
      <c r="C62">
        <v>0</v>
      </c>
      <c r="D62">
        <f t="shared" si="0"/>
        <v>0</v>
      </c>
      <c r="E62">
        <v>0.38916666666666661</v>
      </c>
      <c r="F62">
        <f t="shared" si="1"/>
        <v>-1</v>
      </c>
      <c r="G62">
        <v>-0.61083333333333334</v>
      </c>
    </row>
    <row r="67" spans="4:6" x14ac:dyDescent="0.3">
      <c r="D67">
        <f>SUM(D45:D62)/COUNT(D45:D62)</f>
        <v>0.38916666666666661</v>
      </c>
      <c r="F67">
        <f>SUM(F45:F62)/COUNT(F45:F62)</f>
        <v>-0.61083333333333334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8"/>
  <sheetViews>
    <sheetView topLeftCell="A39" workbookViewId="0">
      <selection activeCell="F46" sqref="F46:G46"/>
    </sheetView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62</v>
      </c>
      <c r="B2" t="s">
        <v>42</v>
      </c>
    </row>
    <row r="3" spans="1:3" x14ac:dyDescent="0.3">
      <c r="A3" t="s">
        <v>63</v>
      </c>
      <c r="B3" t="s">
        <v>43</v>
      </c>
      <c r="C3">
        <v>8970940</v>
      </c>
    </row>
    <row r="4" spans="1:3" x14ac:dyDescent="0.3">
      <c r="A4" t="s">
        <v>64</v>
      </c>
      <c r="B4" t="s">
        <v>42</v>
      </c>
    </row>
    <row r="5" spans="1:3" x14ac:dyDescent="0.3">
      <c r="A5" t="s">
        <v>65</v>
      </c>
      <c r="B5" t="s">
        <v>43</v>
      </c>
      <c r="C5">
        <v>8982200</v>
      </c>
    </row>
    <row r="6" spans="1:3" x14ac:dyDescent="0.3">
      <c r="A6" t="s">
        <v>66</v>
      </c>
      <c r="B6" t="s">
        <v>42</v>
      </c>
    </row>
    <row r="7" spans="1:3" x14ac:dyDescent="0.3">
      <c r="A7" t="s">
        <v>67</v>
      </c>
      <c r="B7" t="s">
        <v>43</v>
      </c>
      <c r="C7">
        <v>8981559</v>
      </c>
    </row>
    <row r="8" spans="1:3" x14ac:dyDescent="0.3">
      <c r="A8" t="s">
        <v>68</v>
      </c>
      <c r="B8" t="s">
        <v>42</v>
      </c>
    </row>
    <row r="9" spans="1:3" x14ac:dyDescent="0.3">
      <c r="A9" t="s">
        <v>69</v>
      </c>
      <c r="B9" t="s">
        <v>43</v>
      </c>
      <c r="C9">
        <v>8978702</v>
      </c>
    </row>
    <row r="10" spans="1:3" x14ac:dyDescent="0.3">
      <c r="A10" t="s">
        <v>70</v>
      </c>
      <c r="B10" t="s">
        <v>42</v>
      </c>
    </row>
    <row r="11" spans="1:3" x14ac:dyDescent="0.3">
      <c r="A11" t="s">
        <v>71</v>
      </c>
      <c r="B11" t="s">
        <v>43</v>
      </c>
      <c r="C11">
        <v>8970596</v>
      </c>
    </row>
    <row r="12" spans="1:3" x14ac:dyDescent="0.3">
      <c r="A12" t="s">
        <v>72</v>
      </c>
      <c r="B12" t="s">
        <v>42</v>
      </c>
    </row>
    <row r="13" spans="1:3" x14ac:dyDescent="0.3">
      <c r="A13" t="s">
        <v>73</v>
      </c>
      <c r="B13" t="s">
        <v>43</v>
      </c>
      <c r="C13">
        <v>8985428</v>
      </c>
    </row>
    <row r="14" spans="1:3" x14ac:dyDescent="0.3">
      <c r="A14" t="s">
        <v>74</v>
      </c>
      <c r="B14" t="s">
        <v>42</v>
      </c>
    </row>
    <row r="15" spans="1:3" x14ac:dyDescent="0.3">
      <c r="A15" t="s">
        <v>75</v>
      </c>
      <c r="B15" t="s">
        <v>43</v>
      </c>
      <c r="C15">
        <v>8973807</v>
      </c>
    </row>
    <row r="16" spans="1:3" x14ac:dyDescent="0.3">
      <c r="A16" t="s">
        <v>76</v>
      </c>
      <c r="B16" t="s">
        <v>42</v>
      </c>
    </row>
    <row r="17" spans="1:3" x14ac:dyDescent="0.3">
      <c r="A17" t="s">
        <v>77</v>
      </c>
      <c r="B17" t="s">
        <v>43</v>
      </c>
      <c r="C17">
        <v>8970620</v>
      </c>
    </row>
    <row r="18" spans="1:3" x14ac:dyDescent="0.3">
      <c r="A18" t="s">
        <v>78</v>
      </c>
      <c r="B18" t="s">
        <v>42</v>
      </c>
    </row>
    <row r="19" spans="1:3" x14ac:dyDescent="0.3">
      <c r="A19" t="s">
        <v>79</v>
      </c>
      <c r="B19" t="s">
        <v>43</v>
      </c>
      <c r="C19">
        <v>8986648</v>
      </c>
    </row>
    <row r="20" spans="1:3" x14ac:dyDescent="0.3">
      <c r="A20" t="s">
        <v>80</v>
      </c>
      <c r="B20" t="s">
        <v>42</v>
      </c>
    </row>
    <row r="21" spans="1:3" x14ac:dyDescent="0.3">
      <c r="A21" t="s">
        <v>81</v>
      </c>
      <c r="B21" t="s">
        <v>43</v>
      </c>
      <c r="C21">
        <v>8973764</v>
      </c>
    </row>
    <row r="22" spans="1:3" x14ac:dyDescent="0.3">
      <c r="A22" t="s">
        <v>82</v>
      </c>
      <c r="B22" t="s">
        <v>42</v>
      </c>
    </row>
    <row r="23" spans="1:3" x14ac:dyDescent="0.3">
      <c r="A23" t="s">
        <v>83</v>
      </c>
      <c r="B23" t="s">
        <v>43</v>
      </c>
      <c r="C23">
        <v>8984781</v>
      </c>
    </row>
    <row r="24" spans="1:3" x14ac:dyDescent="0.3">
      <c r="A24" t="s">
        <v>84</v>
      </c>
      <c r="B24" t="s">
        <v>42</v>
      </c>
    </row>
    <row r="25" spans="1:3" x14ac:dyDescent="0.3">
      <c r="A25" t="s">
        <v>85</v>
      </c>
      <c r="B25" t="s">
        <v>43</v>
      </c>
      <c r="C25">
        <v>8984376</v>
      </c>
    </row>
    <row r="26" spans="1:3" x14ac:dyDescent="0.3">
      <c r="A26" t="s">
        <v>86</v>
      </c>
      <c r="B26" t="s">
        <v>42</v>
      </c>
    </row>
    <row r="27" spans="1:3" x14ac:dyDescent="0.3">
      <c r="A27" t="s">
        <v>87</v>
      </c>
      <c r="B27" t="s">
        <v>43</v>
      </c>
      <c r="C27">
        <v>8986591</v>
      </c>
    </row>
    <row r="28" spans="1:3" x14ac:dyDescent="0.3">
      <c r="A28" t="s">
        <v>88</v>
      </c>
      <c r="B28" t="s">
        <v>42</v>
      </c>
    </row>
    <row r="29" spans="1:3" x14ac:dyDescent="0.3">
      <c r="A29" t="s">
        <v>89</v>
      </c>
      <c r="B29" t="s">
        <v>43</v>
      </c>
      <c r="C29">
        <v>8968867</v>
      </c>
    </row>
    <row r="30" spans="1:3" x14ac:dyDescent="0.3">
      <c r="A30" t="s">
        <v>90</v>
      </c>
      <c r="B30" t="s">
        <v>42</v>
      </c>
    </row>
    <row r="31" spans="1:3" x14ac:dyDescent="0.3">
      <c r="A31" t="s">
        <v>91</v>
      </c>
      <c r="B31" t="s">
        <v>43</v>
      </c>
      <c r="C31">
        <v>8984479</v>
      </c>
    </row>
    <row r="32" spans="1:3" x14ac:dyDescent="0.3">
      <c r="A32" t="s">
        <v>92</v>
      </c>
      <c r="B32" t="s">
        <v>42</v>
      </c>
    </row>
    <row r="33" spans="1:7" x14ac:dyDescent="0.3">
      <c r="A33" t="s">
        <v>93</v>
      </c>
      <c r="B33" t="s">
        <v>43</v>
      </c>
      <c r="C33">
        <v>8978042</v>
      </c>
    </row>
    <row r="34" spans="1:7" x14ac:dyDescent="0.3">
      <c r="A34" t="s">
        <v>94</v>
      </c>
      <c r="B34" t="s">
        <v>42</v>
      </c>
    </row>
    <row r="35" spans="1:7" x14ac:dyDescent="0.3">
      <c r="A35" t="s">
        <v>95</v>
      </c>
      <c r="B35" t="s">
        <v>43</v>
      </c>
      <c r="C35">
        <v>8976080</v>
      </c>
    </row>
    <row r="36" spans="1:7" x14ac:dyDescent="0.3">
      <c r="A36" t="s">
        <v>96</v>
      </c>
      <c r="B36" t="s">
        <v>42</v>
      </c>
    </row>
    <row r="37" spans="1:7" x14ac:dyDescent="0.3">
      <c r="A37" t="s">
        <v>97</v>
      </c>
      <c r="B37" t="s">
        <v>43</v>
      </c>
      <c r="C37">
        <v>8979614</v>
      </c>
    </row>
    <row r="46" spans="1:7" x14ac:dyDescent="0.3">
      <c r="C46" s="1" t="s">
        <v>2</v>
      </c>
      <c r="D46" t="s">
        <v>99</v>
      </c>
      <c r="E46" t="s">
        <v>100</v>
      </c>
      <c r="F46" t="s">
        <v>101</v>
      </c>
      <c r="G46" t="s">
        <v>100</v>
      </c>
    </row>
    <row r="47" spans="1:7" x14ac:dyDescent="0.3">
      <c r="C47">
        <v>8970940</v>
      </c>
      <c r="D47">
        <f>C47/1000000</f>
        <v>8.9709400000000006</v>
      </c>
      <c r="E47">
        <v>8.9787274444444432</v>
      </c>
      <c r="F47">
        <f>D47-10</f>
        <v>-1.0290599999999994</v>
      </c>
      <c r="G47">
        <v>-1.0212725555555555</v>
      </c>
    </row>
    <row r="48" spans="1:7" x14ac:dyDescent="0.3">
      <c r="C48">
        <v>8982200</v>
      </c>
      <c r="D48">
        <f t="shared" ref="D48:D64" si="0">C48/1000000</f>
        <v>8.9822000000000006</v>
      </c>
      <c r="E48">
        <v>8.9787274444444432</v>
      </c>
      <c r="F48">
        <f t="shared" ref="F48:F64" si="1">D48-10</f>
        <v>-1.0177999999999994</v>
      </c>
      <c r="G48">
        <v>-1.0212725555555555</v>
      </c>
    </row>
    <row r="49" spans="3:7" x14ac:dyDescent="0.3">
      <c r="C49">
        <v>8981559</v>
      </c>
      <c r="D49">
        <f t="shared" si="0"/>
        <v>8.9815590000000007</v>
      </c>
      <c r="E49">
        <v>8.9787274444444432</v>
      </c>
      <c r="F49">
        <f t="shared" si="1"/>
        <v>-1.0184409999999993</v>
      </c>
      <c r="G49">
        <v>-1.0212725555555555</v>
      </c>
    </row>
    <row r="50" spans="3:7" x14ac:dyDescent="0.3">
      <c r="C50">
        <v>8978702</v>
      </c>
      <c r="D50">
        <f t="shared" si="0"/>
        <v>8.9787020000000002</v>
      </c>
      <c r="E50">
        <v>8.9787274444444432</v>
      </c>
      <c r="F50">
        <f t="shared" si="1"/>
        <v>-1.0212979999999998</v>
      </c>
      <c r="G50">
        <v>-1.0212725555555555</v>
      </c>
    </row>
    <row r="51" spans="3:7" x14ac:dyDescent="0.3">
      <c r="C51">
        <v>8970596</v>
      </c>
      <c r="D51">
        <f t="shared" si="0"/>
        <v>8.9705960000000005</v>
      </c>
      <c r="E51">
        <v>8.9787274444444432</v>
      </c>
      <c r="F51">
        <f t="shared" si="1"/>
        <v>-1.0294039999999995</v>
      </c>
      <c r="G51">
        <v>-1.0212725555555555</v>
      </c>
    </row>
    <row r="52" spans="3:7" x14ac:dyDescent="0.3">
      <c r="C52">
        <v>8985428</v>
      </c>
      <c r="D52">
        <f t="shared" si="0"/>
        <v>8.9854280000000006</v>
      </c>
      <c r="E52">
        <v>8.9787274444444432</v>
      </c>
      <c r="F52">
        <f t="shared" si="1"/>
        <v>-1.0145719999999994</v>
      </c>
      <c r="G52">
        <v>-1.0212725555555555</v>
      </c>
    </row>
    <row r="53" spans="3:7" x14ac:dyDescent="0.3">
      <c r="C53">
        <v>8973807</v>
      </c>
      <c r="D53">
        <f t="shared" si="0"/>
        <v>8.9738070000000008</v>
      </c>
      <c r="E53">
        <v>8.9787274444444432</v>
      </c>
      <c r="F53">
        <f t="shared" si="1"/>
        <v>-1.0261929999999992</v>
      </c>
      <c r="G53">
        <v>-1.0212725555555555</v>
      </c>
    </row>
    <row r="54" spans="3:7" x14ac:dyDescent="0.3">
      <c r="C54">
        <v>8970620</v>
      </c>
      <c r="D54">
        <f t="shared" si="0"/>
        <v>8.9706200000000003</v>
      </c>
      <c r="E54">
        <v>8.9787274444444432</v>
      </c>
      <c r="F54">
        <f t="shared" si="1"/>
        <v>-1.0293799999999997</v>
      </c>
      <c r="G54">
        <v>-1.0212725555555555</v>
      </c>
    </row>
    <row r="55" spans="3:7" x14ac:dyDescent="0.3">
      <c r="C55">
        <v>8986648</v>
      </c>
      <c r="D55">
        <f t="shared" si="0"/>
        <v>8.9866480000000006</v>
      </c>
      <c r="E55">
        <v>8.9787274444444432</v>
      </c>
      <c r="F55">
        <f t="shared" si="1"/>
        <v>-1.0133519999999994</v>
      </c>
      <c r="G55">
        <v>-1.0212725555555555</v>
      </c>
    </row>
    <row r="56" spans="3:7" x14ac:dyDescent="0.3">
      <c r="C56">
        <v>8973764</v>
      </c>
      <c r="D56">
        <f t="shared" si="0"/>
        <v>8.9737639999999992</v>
      </c>
      <c r="E56">
        <v>8.9787274444444432</v>
      </c>
      <c r="F56">
        <f t="shared" si="1"/>
        <v>-1.0262360000000008</v>
      </c>
      <c r="G56">
        <v>-1.0212725555555555</v>
      </c>
    </row>
    <row r="57" spans="3:7" x14ac:dyDescent="0.3">
      <c r="C57">
        <v>8984781</v>
      </c>
      <c r="D57">
        <f t="shared" si="0"/>
        <v>8.9847809999999999</v>
      </c>
      <c r="E57">
        <v>8.9787274444444432</v>
      </c>
      <c r="F57">
        <f t="shared" si="1"/>
        <v>-1.0152190000000001</v>
      </c>
      <c r="G57">
        <v>-1.0212725555555555</v>
      </c>
    </row>
    <row r="58" spans="3:7" x14ac:dyDescent="0.3">
      <c r="C58">
        <v>8984376</v>
      </c>
      <c r="D58">
        <f t="shared" si="0"/>
        <v>8.9843759999999993</v>
      </c>
      <c r="E58">
        <v>8.9787274444444432</v>
      </c>
      <c r="F58">
        <f t="shared" si="1"/>
        <v>-1.0156240000000007</v>
      </c>
      <c r="G58">
        <v>-1.0212725555555555</v>
      </c>
    </row>
    <row r="59" spans="3:7" x14ac:dyDescent="0.3">
      <c r="C59">
        <v>8986591</v>
      </c>
      <c r="D59">
        <f t="shared" si="0"/>
        <v>8.9865910000000007</v>
      </c>
      <c r="E59">
        <v>8.9787274444444432</v>
      </c>
      <c r="F59">
        <f t="shared" si="1"/>
        <v>-1.0134089999999993</v>
      </c>
      <c r="G59">
        <v>-1.0212725555555555</v>
      </c>
    </row>
    <row r="60" spans="3:7" x14ac:dyDescent="0.3">
      <c r="C60">
        <v>8968867</v>
      </c>
      <c r="D60">
        <f t="shared" si="0"/>
        <v>8.9688669999999995</v>
      </c>
      <c r="E60">
        <v>8.9787274444444432</v>
      </c>
      <c r="F60">
        <f t="shared" si="1"/>
        <v>-1.0311330000000005</v>
      </c>
      <c r="G60">
        <v>-1.0212725555555555</v>
      </c>
    </row>
    <row r="61" spans="3:7" x14ac:dyDescent="0.3">
      <c r="C61">
        <v>8984479</v>
      </c>
      <c r="D61">
        <f t="shared" si="0"/>
        <v>8.9844790000000003</v>
      </c>
      <c r="E61">
        <v>8.9787274444444432</v>
      </c>
      <c r="F61">
        <f t="shared" si="1"/>
        <v>-1.0155209999999997</v>
      </c>
      <c r="G61">
        <v>-1.0212725555555555</v>
      </c>
    </row>
    <row r="62" spans="3:7" x14ac:dyDescent="0.3">
      <c r="C62">
        <v>8978042</v>
      </c>
      <c r="D62">
        <f t="shared" si="0"/>
        <v>8.9780420000000003</v>
      </c>
      <c r="E62">
        <v>8.9787274444444432</v>
      </c>
      <c r="F62">
        <f t="shared" si="1"/>
        <v>-1.0219579999999997</v>
      </c>
      <c r="G62">
        <v>-1.0212725555555555</v>
      </c>
    </row>
    <row r="63" spans="3:7" x14ac:dyDescent="0.3">
      <c r="C63">
        <v>8976080</v>
      </c>
      <c r="D63">
        <f t="shared" si="0"/>
        <v>8.9760799999999996</v>
      </c>
      <c r="E63">
        <v>8.9787274444444432</v>
      </c>
      <c r="F63">
        <f t="shared" si="1"/>
        <v>-1.0239200000000004</v>
      </c>
      <c r="G63">
        <v>-1.0212725555555555</v>
      </c>
    </row>
    <row r="64" spans="3:7" x14ac:dyDescent="0.3">
      <c r="C64">
        <v>8979614</v>
      </c>
      <c r="D64">
        <f t="shared" si="0"/>
        <v>8.9796139999999998</v>
      </c>
      <c r="E64">
        <v>8.9787274444444432</v>
      </c>
      <c r="F64">
        <f t="shared" si="1"/>
        <v>-1.0203860000000002</v>
      </c>
      <c r="G64">
        <v>-1.0212725555555555</v>
      </c>
    </row>
    <row r="67" spans="4:6" x14ac:dyDescent="0.3">
      <c r="D67" t="s">
        <v>98</v>
      </c>
      <c r="F67" t="s">
        <v>98</v>
      </c>
    </row>
    <row r="68" spans="4:6" x14ac:dyDescent="0.3">
      <c r="D68">
        <f>(SUM(D47:D64)/COUNT(D47:D64))</f>
        <v>8.9787274444444432</v>
      </c>
      <c r="F68">
        <f>SUM(F47:F64)/COUNT(F47:F64)</f>
        <v>-1.0212725555555555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light_sleep_data_5sec</vt:lpstr>
      <vt:lpstr>light_sleep_data_1sec</vt:lpstr>
      <vt:lpstr>light_sleep_data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 Garcia</cp:lastModifiedBy>
  <dcterms:created xsi:type="dcterms:W3CDTF">2025-01-12T13:00:54Z</dcterms:created>
  <dcterms:modified xsi:type="dcterms:W3CDTF">2025-01-12T18:45:00Z</dcterms:modified>
</cp:coreProperties>
</file>