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j/Dropbox/1code/New Python Project/"/>
    </mc:Choice>
  </mc:AlternateContent>
  <bookViews>
    <workbookView xWindow="0" yWindow="440" windowWidth="12800" windowHeight="142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Sheet4!$W$1:$W$130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4" l="1"/>
  <c r="F16" i="4"/>
  <c r="G16" i="4"/>
  <c r="E17" i="4"/>
  <c r="G17" i="4"/>
  <c r="E18" i="4"/>
  <c r="F18" i="4"/>
  <c r="G18" i="4"/>
  <c r="G19" i="4"/>
  <c r="H19" i="4"/>
  <c r="H18" i="4"/>
  <c r="E19" i="4"/>
  <c r="F19" i="4"/>
  <c r="F23" i="4"/>
  <c r="F22" i="4"/>
  <c r="G22" i="4"/>
  <c r="E23" i="4"/>
  <c r="G23" i="4"/>
  <c r="E24" i="4"/>
  <c r="F24" i="4"/>
  <c r="G24" i="4"/>
  <c r="G25" i="4"/>
  <c r="H25" i="4"/>
  <c r="H24" i="4"/>
  <c r="E25" i="4"/>
  <c r="F25" i="4"/>
  <c r="F29" i="4"/>
  <c r="F28" i="4"/>
  <c r="G28" i="4"/>
  <c r="E29" i="4"/>
  <c r="G29" i="4"/>
  <c r="E30" i="4"/>
  <c r="F30" i="4"/>
  <c r="G30" i="4"/>
  <c r="G31" i="4"/>
  <c r="H31" i="4"/>
  <c r="H30" i="4"/>
  <c r="E31" i="4"/>
  <c r="F31" i="4"/>
  <c r="F35" i="4"/>
  <c r="F34" i="4"/>
  <c r="G34" i="4"/>
  <c r="E35" i="4"/>
  <c r="G35" i="4"/>
  <c r="E36" i="4"/>
  <c r="F36" i="4"/>
  <c r="G36" i="4"/>
  <c r="G37" i="4"/>
  <c r="H37" i="4"/>
  <c r="H36" i="4"/>
  <c r="E37" i="4"/>
  <c r="F37" i="4"/>
  <c r="F41" i="4"/>
  <c r="F40" i="4"/>
  <c r="G40" i="4"/>
  <c r="E41" i="4"/>
  <c r="G41" i="4"/>
  <c r="E42" i="4"/>
  <c r="F42" i="4"/>
  <c r="G42" i="4"/>
  <c r="G43" i="4"/>
  <c r="H43" i="4"/>
  <c r="H42" i="4"/>
  <c r="E43" i="4"/>
  <c r="F43" i="4"/>
  <c r="F47" i="4"/>
  <c r="F46" i="4"/>
  <c r="G46" i="4"/>
  <c r="E47" i="4"/>
  <c r="G47" i="4"/>
  <c r="E48" i="4"/>
  <c r="F48" i="4"/>
  <c r="G48" i="4"/>
  <c r="G49" i="4"/>
  <c r="H49" i="4"/>
  <c r="H48" i="4"/>
  <c r="E49" i="4"/>
  <c r="F49" i="4"/>
  <c r="F53" i="4"/>
  <c r="F52" i="4"/>
  <c r="G52" i="4"/>
  <c r="E53" i="4"/>
  <c r="G53" i="4"/>
  <c r="E54" i="4"/>
  <c r="F54" i="4"/>
  <c r="G54" i="4"/>
  <c r="G55" i="4"/>
  <c r="H55" i="4"/>
  <c r="H54" i="4"/>
  <c r="E55" i="4"/>
  <c r="F55" i="4"/>
  <c r="F59" i="4"/>
  <c r="F58" i="4"/>
  <c r="G58" i="4"/>
  <c r="E59" i="4"/>
  <c r="G59" i="4"/>
  <c r="E60" i="4"/>
  <c r="F60" i="4"/>
  <c r="G60" i="4"/>
  <c r="G61" i="4"/>
  <c r="H61" i="4"/>
  <c r="H60" i="4"/>
  <c r="E61" i="4"/>
  <c r="F61" i="4"/>
  <c r="F65" i="4"/>
  <c r="F64" i="4"/>
  <c r="G64" i="4"/>
  <c r="E65" i="4"/>
  <c r="G65" i="4"/>
  <c r="E66" i="4"/>
  <c r="F66" i="4"/>
  <c r="G66" i="4"/>
  <c r="G67" i="4"/>
  <c r="H67" i="4"/>
  <c r="H66" i="4"/>
  <c r="E67" i="4"/>
  <c r="F67" i="4"/>
  <c r="F71" i="4"/>
  <c r="F70" i="4"/>
  <c r="G70" i="4"/>
  <c r="E71" i="4"/>
  <c r="G71" i="4"/>
  <c r="E72" i="4"/>
  <c r="F72" i="4"/>
  <c r="G72" i="4"/>
  <c r="G73" i="4"/>
  <c r="H73" i="4"/>
  <c r="H72" i="4"/>
  <c r="E73" i="4"/>
  <c r="F73" i="4"/>
  <c r="F77" i="4"/>
  <c r="F76" i="4"/>
  <c r="G76" i="4"/>
  <c r="E77" i="4"/>
  <c r="G77" i="4"/>
  <c r="E78" i="4"/>
  <c r="F78" i="4"/>
  <c r="G78" i="4"/>
  <c r="G79" i="4"/>
  <c r="H79" i="4"/>
  <c r="H78" i="4"/>
  <c r="E79" i="4"/>
  <c r="F79" i="4"/>
  <c r="F83" i="4"/>
  <c r="F82" i="4"/>
  <c r="G82" i="4"/>
  <c r="E83" i="4"/>
  <c r="G83" i="4"/>
  <c r="E84" i="4"/>
  <c r="F84" i="4"/>
  <c r="G84" i="4"/>
  <c r="G85" i="4"/>
  <c r="H85" i="4"/>
  <c r="H84" i="4"/>
  <c r="E85" i="4"/>
  <c r="F85" i="4"/>
  <c r="F89" i="4"/>
  <c r="F88" i="4"/>
  <c r="G88" i="4"/>
  <c r="E89" i="4"/>
  <c r="G89" i="4"/>
  <c r="E90" i="4"/>
  <c r="F90" i="4"/>
  <c r="G90" i="4"/>
  <c r="G91" i="4"/>
  <c r="H91" i="4"/>
  <c r="H90" i="4"/>
  <c r="E91" i="4"/>
  <c r="F91" i="4"/>
  <c r="F95" i="4"/>
  <c r="F94" i="4"/>
  <c r="G94" i="4"/>
  <c r="E95" i="4"/>
  <c r="G95" i="4"/>
  <c r="E96" i="4"/>
  <c r="F96" i="4"/>
  <c r="G96" i="4"/>
  <c r="G97" i="4"/>
  <c r="H97" i="4"/>
  <c r="H96" i="4"/>
  <c r="E97" i="4"/>
  <c r="F97" i="4"/>
  <c r="F101" i="4"/>
  <c r="F100" i="4"/>
  <c r="G100" i="4"/>
  <c r="E101" i="4"/>
  <c r="G101" i="4"/>
  <c r="E102" i="4"/>
  <c r="F102" i="4"/>
  <c r="G102" i="4"/>
  <c r="G103" i="4"/>
  <c r="H103" i="4"/>
  <c r="H102" i="4"/>
  <c r="E103" i="4"/>
  <c r="F103" i="4"/>
  <c r="F107" i="4"/>
  <c r="F106" i="4"/>
  <c r="G106" i="4"/>
  <c r="E107" i="4"/>
  <c r="G107" i="4"/>
  <c r="E108" i="4"/>
  <c r="F108" i="4"/>
  <c r="G108" i="4"/>
  <c r="G109" i="4"/>
  <c r="H109" i="4"/>
  <c r="H108" i="4"/>
  <c r="E109" i="4"/>
  <c r="F109" i="4"/>
  <c r="F113" i="4"/>
  <c r="F112" i="4"/>
  <c r="G112" i="4"/>
  <c r="E113" i="4"/>
  <c r="G113" i="4"/>
  <c r="E114" i="4"/>
  <c r="F114" i="4"/>
  <c r="G114" i="4"/>
  <c r="G115" i="4"/>
  <c r="H115" i="4"/>
  <c r="H114" i="4"/>
  <c r="E115" i="4"/>
  <c r="F115" i="4"/>
  <c r="F119" i="4"/>
  <c r="F118" i="4"/>
  <c r="G118" i="4"/>
  <c r="E119" i="4"/>
  <c r="G119" i="4"/>
  <c r="E120" i="4"/>
  <c r="F120" i="4"/>
  <c r="G120" i="4"/>
  <c r="G121" i="4"/>
  <c r="H121" i="4"/>
  <c r="H120" i="4"/>
  <c r="E121" i="4"/>
  <c r="F121" i="4"/>
  <c r="F125" i="4"/>
  <c r="F124" i="4"/>
  <c r="G124" i="4"/>
  <c r="E125" i="4"/>
  <c r="G125" i="4"/>
  <c r="E126" i="4"/>
  <c r="F126" i="4"/>
  <c r="G126" i="4"/>
  <c r="G127" i="4"/>
  <c r="H127" i="4"/>
  <c r="H126" i="4"/>
  <c r="E127" i="4"/>
  <c r="F127" i="4"/>
  <c r="H12" i="4"/>
  <c r="G10" i="4"/>
  <c r="F11" i="4"/>
  <c r="F10" i="4"/>
  <c r="E11" i="4"/>
  <c r="G11" i="4"/>
  <c r="E12" i="4"/>
  <c r="F12" i="4"/>
  <c r="G12" i="4"/>
  <c r="E13" i="4"/>
  <c r="F13" i="4"/>
  <c r="G13" i="4"/>
  <c r="H13" i="4"/>
  <c r="H7" i="4"/>
  <c r="F4" i="4"/>
  <c r="F5" i="4"/>
  <c r="G5" i="4"/>
  <c r="F6" i="4"/>
  <c r="G6" i="4"/>
  <c r="F7" i="4"/>
  <c r="G7" i="4"/>
  <c r="E6" i="4"/>
  <c r="E7" i="4"/>
  <c r="E5" i="4"/>
  <c r="M11" i="4"/>
  <c r="N11" i="4"/>
  <c r="O11" i="4"/>
  <c r="M12" i="4"/>
  <c r="N12" i="4"/>
  <c r="O12" i="4"/>
  <c r="M13" i="4"/>
  <c r="N13" i="4"/>
  <c r="O13" i="4"/>
  <c r="M17" i="4"/>
  <c r="N17" i="4"/>
  <c r="O17" i="4"/>
  <c r="M18" i="4"/>
  <c r="N18" i="4"/>
  <c r="O18" i="4"/>
  <c r="M19" i="4"/>
  <c r="N19" i="4"/>
  <c r="O19" i="4"/>
  <c r="M23" i="4"/>
  <c r="N23" i="4"/>
  <c r="O23" i="4"/>
  <c r="M24" i="4"/>
  <c r="N24" i="4"/>
  <c r="O24" i="4"/>
  <c r="M25" i="4"/>
  <c r="N25" i="4"/>
  <c r="O25" i="4"/>
  <c r="M29" i="4"/>
  <c r="N29" i="4"/>
  <c r="O29" i="4"/>
  <c r="M30" i="4"/>
  <c r="N30" i="4"/>
  <c r="O30" i="4"/>
  <c r="M31" i="4"/>
  <c r="N31" i="4"/>
  <c r="O31" i="4"/>
  <c r="M35" i="4"/>
  <c r="N35" i="4"/>
  <c r="O35" i="4"/>
  <c r="M36" i="4"/>
  <c r="N36" i="4"/>
  <c r="O36" i="4"/>
  <c r="M37" i="4"/>
  <c r="N37" i="4"/>
  <c r="O37" i="4"/>
  <c r="M41" i="4"/>
  <c r="N41" i="4"/>
  <c r="O41" i="4"/>
  <c r="M42" i="4"/>
  <c r="N42" i="4"/>
  <c r="O42" i="4"/>
  <c r="M43" i="4"/>
  <c r="N43" i="4"/>
  <c r="O43" i="4"/>
  <c r="M47" i="4"/>
  <c r="N47" i="4"/>
  <c r="O47" i="4"/>
  <c r="M48" i="4"/>
  <c r="N48" i="4"/>
  <c r="O48" i="4"/>
  <c r="M49" i="4"/>
  <c r="N49" i="4"/>
  <c r="O49" i="4"/>
  <c r="M53" i="4"/>
  <c r="N53" i="4"/>
  <c r="O53" i="4"/>
  <c r="M54" i="4"/>
  <c r="N54" i="4"/>
  <c r="O54" i="4"/>
  <c r="M55" i="4"/>
  <c r="N55" i="4"/>
  <c r="O55" i="4"/>
  <c r="M59" i="4"/>
  <c r="N59" i="4"/>
  <c r="O59" i="4"/>
  <c r="M60" i="4"/>
  <c r="N60" i="4"/>
  <c r="O60" i="4"/>
  <c r="M61" i="4"/>
  <c r="N61" i="4"/>
  <c r="O61" i="4"/>
  <c r="M65" i="4"/>
  <c r="N65" i="4"/>
  <c r="O65" i="4"/>
  <c r="M66" i="4"/>
  <c r="N66" i="4"/>
  <c r="O66" i="4"/>
  <c r="M67" i="4"/>
  <c r="N67" i="4"/>
  <c r="O67" i="4"/>
  <c r="M71" i="4"/>
  <c r="N71" i="4"/>
  <c r="O71" i="4"/>
  <c r="M72" i="4"/>
  <c r="N72" i="4"/>
  <c r="O72" i="4"/>
  <c r="M73" i="4"/>
  <c r="N73" i="4"/>
  <c r="O73" i="4"/>
  <c r="M77" i="4"/>
  <c r="N77" i="4"/>
  <c r="O77" i="4"/>
  <c r="M78" i="4"/>
  <c r="N78" i="4"/>
  <c r="O78" i="4"/>
  <c r="M79" i="4"/>
  <c r="N79" i="4"/>
  <c r="O79" i="4"/>
  <c r="M83" i="4"/>
  <c r="N83" i="4"/>
  <c r="O83" i="4"/>
  <c r="M84" i="4"/>
  <c r="N84" i="4"/>
  <c r="O84" i="4"/>
  <c r="M85" i="4"/>
  <c r="N85" i="4"/>
  <c r="O85" i="4"/>
  <c r="M89" i="4"/>
  <c r="N89" i="4"/>
  <c r="O89" i="4"/>
  <c r="M90" i="4"/>
  <c r="N90" i="4"/>
  <c r="O90" i="4"/>
  <c r="M91" i="4"/>
  <c r="N91" i="4"/>
  <c r="O91" i="4"/>
  <c r="M95" i="4"/>
  <c r="N95" i="4"/>
  <c r="O95" i="4"/>
  <c r="M96" i="4"/>
  <c r="N96" i="4"/>
  <c r="O96" i="4"/>
  <c r="M97" i="4"/>
  <c r="N97" i="4"/>
  <c r="O97" i="4"/>
  <c r="M101" i="4"/>
  <c r="N101" i="4"/>
  <c r="O101" i="4"/>
  <c r="M102" i="4"/>
  <c r="N102" i="4"/>
  <c r="O102" i="4"/>
  <c r="M103" i="4"/>
  <c r="N103" i="4"/>
  <c r="O103" i="4"/>
  <c r="M107" i="4"/>
  <c r="N107" i="4"/>
  <c r="O107" i="4"/>
  <c r="M108" i="4"/>
  <c r="N108" i="4"/>
  <c r="O108" i="4"/>
  <c r="M109" i="4"/>
  <c r="N109" i="4"/>
  <c r="O109" i="4"/>
  <c r="M113" i="4"/>
  <c r="N113" i="4"/>
  <c r="O113" i="4"/>
  <c r="M114" i="4"/>
  <c r="N114" i="4"/>
  <c r="O114" i="4"/>
  <c r="M115" i="4"/>
  <c r="N115" i="4"/>
  <c r="O115" i="4"/>
  <c r="M119" i="4"/>
  <c r="N119" i="4"/>
  <c r="O119" i="4"/>
  <c r="M120" i="4"/>
  <c r="N120" i="4"/>
  <c r="O120" i="4"/>
  <c r="M121" i="4"/>
  <c r="N121" i="4"/>
  <c r="O121" i="4"/>
  <c r="M125" i="4"/>
  <c r="N125" i="4"/>
  <c r="O125" i="4"/>
  <c r="M126" i="4"/>
  <c r="N126" i="4"/>
  <c r="O126" i="4"/>
  <c r="M127" i="4"/>
  <c r="N127" i="4"/>
  <c r="O127" i="4"/>
  <c r="O7" i="4"/>
  <c r="N7" i="4"/>
  <c r="M7" i="4"/>
  <c r="O6" i="4"/>
  <c r="N6" i="4"/>
  <c r="M6" i="4"/>
  <c r="O5" i="4"/>
  <c r="N5" i="4"/>
  <c r="M5" i="4"/>
  <c r="J10" i="4"/>
  <c r="J4" i="4"/>
  <c r="I10" i="4"/>
  <c r="I4" i="4"/>
  <c r="J9" i="4"/>
  <c r="J3" i="4"/>
  <c r="I9" i="4"/>
  <c r="I3" i="4"/>
  <c r="J8" i="4"/>
  <c r="J2" i="4"/>
  <c r="I8" i="4"/>
  <c r="I2" i="4"/>
  <c r="I128" i="4"/>
  <c r="J128" i="4"/>
  <c r="K128" i="4"/>
  <c r="I129" i="4"/>
  <c r="J129" i="4"/>
  <c r="K129" i="4"/>
  <c r="I130" i="4"/>
  <c r="J130" i="4"/>
  <c r="K130" i="4"/>
  <c r="K8" i="4"/>
  <c r="K9" i="4"/>
  <c r="K10" i="4"/>
  <c r="I14" i="4"/>
  <c r="J14" i="4"/>
  <c r="K14" i="4"/>
  <c r="I15" i="4"/>
  <c r="J15" i="4"/>
  <c r="K15" i="4"/>
  <c r="I16" i="4"/>
  <c r="J16" i="4"/>
  <c r="K16" i="4"/>
  <c r="I20" i="4"/>
  <c r="J20" i="4"/>
  <c r="K20" i="4"/>
  <c r="I21" i="4"/>
  <c r="J21" i="4"/>
  <c r="K21" i="4"/>
  <c r="I22" i="4"/>
  <c r="J22" i="4"/>
  <c r="K22" i="4"/>
  <c r="I26" i="4"/>
  <c r="J26" i="4"/>
  <c r="K26" i="4"/>
  <c r="I27" i="4"/>
  <c r="J27" i="4"/>
  <c r="K27" i="4"/>
  <c r="I28" i="4"/>
  <c r="J28" i="4"/>
  <c r="K28" i="4"/>
  <c r="I32" i="4"/>
  <c r="J32" i="4"/>
  <c r="K32" i="4"/>
  <c r="I33" i="4"/>
  <c r="J33" i="4"/>
  <c r="K33" i="4"/>
  <c r="I34" i="4"/>
  <c r="J34" i="4"/>
  <c r="K34" i="4"/>
  <c r="I38" i="4"/>
  <c r="J38" i="4"/>
  <c r="K38" i="4"/>
  <c r="I39" i="4"/>
  <c r="J39" i="4"/>
  <c r="K39" i="4"/>
  <c r="I40" i="4"/>
  <c r="J40" i="4"/>
  <c r="K40" i="4"/>
  <c r="I44" i="4"/>
  <c r="J44" i="4"/>
  <c r="K44" i="4"/>
  <c r="I45" i="4"/>
  <c r="J45" i="4"/>
  <c r="K45" i="4"/>
  <c r="I46" i="4"/>
  <c r="J46" i="4"/>
  <c r="K46" i="4"/>
  <c r="I50" i="4"/>
  <c r="J50" i="4"/>
  <c r="K50" i="4"/>
  <c r="I51" i="4"/>
  <c r="J51" i="4"/>
  <c r="K51" i="4"/>
  <c r="I52" i="4"/>
  <c r="J52" i="4"/>
  <c r="K52" i="4"/>
  <c r="I56" i="4"/>
  <c r="J56" i="4"/>
  <c r="K56" i="4"/>
  <c r="I57" i="4"/>
  <c r="J57" i="4"/>
  <c r="K57" i="4"/>
  <c r="I58" i="4"/>
  <c r="J58" i="4"/>
  <c r="K58" i="4"/>
  <c r="I62" i="4"/>
  <c r="J62" i="4"/>
  <c r="K62" i="4"/>
  <c r="I63" i="4"/>
  <c r="J63" i="4"/>
  <c r="K63" i="4"/>
  <c r="I64" i="4"/>
  <c r="J64" i="4"/>
  <c r="K64" i="4"/>
  <c r="I68" i="4"/>
  <c r="J68" i="4"/>
  <c r="K68" i="4"/>
  <c r="I69" i="4"/>
  <c r="J69" i="4"/>
  <c r="K69" i="4"/>
  <c r="I70" i="4"/>
  <c r="J70" i="4"/>
  <c r="K70" i="4"/>
  <c r="I74" i="4"/>
  <c r="J74" i="4"/>
  <c r="K74" i="4"/>
  <c r="I75" i="4"/>
  <c r="J75" i="4"/>
  <c r="K75" i="4"/>
  <c r="I76" i="4"/>
  <c r="J76" i="4"/>
  <c r="K76" i="4"/>
  <c r="I80" i="4"/>
  <c r="J80" i="4"/>
  <c r="K80" i="4"/>
  <c r="I81" i="4"/>
  <c r="J81" i="4"/>
  <c r="K81" i="4"/>
  <c r="I82" i="4"/>
  <c r="J82" i="4"/>
  <c r="K82" i="4"/>
  <c r="I86" i="4"/>
  <c r="J86" i="4"/>
  <c r="K86" i="4"/>
  <c r="I87" i="4"/>
  <c r="J87" i="4"/>
  <c r="K87" i="4"/>
  <c r="I88" i="4"/>
  <c r="J88" i="4"/>
  <c r="K88" i="4"/>
  <c r="I92" i="4"/>
  <c r="J92" i="4"/>
  <c r="K92" i="4"/>
  <c r="I93" i="4"/>
  <c r="J93" i="4"/>
  <c r="K93" i="4"/>
  <c r="I94" i="4"/>
  <c r="J94" i="4"/>
  <c r="K94" i="4"/>
  <c r="I98" i="4"/>
  <c r="J98" i="4"/>
  <c r="K98" i="4"/>
  <c r="I99" i="4"/>
  <c r="J99" i="4"/>
  <c r="K99" i="4"/>
  <c r="I100" i="4"/>
  <c r="J100" i="4"/>
  <c r="K100" i="4"/>
  <c r="I104" i="4"/>
  <c r="J104" i="4"/>
  <c r="K104" i="4"/>
  <c r="I105" i="4"/>
  <c r="J105" i="4"/>
  <c r="K105" i="4"/>
  <c r="I106" i="4"/>
  <c r="J106" i="4"/>
  <c r="K106" i="4"/>
  <c r="I110" i="4"/>
  <c r="J110" i="4"/>
  <c r="K110" i="4"/>
  <c r="I111" i="4"/>
  <c r="J111" i="4"/>
  <c r="K111" i="4"/>
  <c r="I112" i="4"/>
  <c r="J112" i="4"/>
  <c r="K112" i="4"/>
  <c r="I116" i="4"/>
  <c r="J116" i="4"/>
  <c r="K116" i="4"/>
  <c r="I117" i="4"/>
  <c r="J117" i="4"/>
  <c r="K117" i="4"/>
  <c r="I118" i="4"/>
  <c r="J118" i="4"/>
  <c r="K118" i="4"/>
  <c r="I122" i="4"/>
  <c r="J122" i="4"/>
  <c r="K122" i="4"/>
  <c r="I123" i="4"/>
  <c r="J123" i="4"/>
  <c r="K123" i="4"/>
  <c r="I124" i="4"/>
  <c r="J124" i="4"/>
  <c r="K124" i="4"/>
  <c r="K2" i="4"/>
  <c r="K3" i="4"/>
  <c r="K4" i="4"/>
  <c r="B13" i="3"/>
  <c r="B11" i="3"/>
  <c r="B10" i="3"/>
  <c r="B8" i="3"/>
  <c r="B6" i="3"/>
  <c r="B5" i="3"/>
  <c r="E3" i="3"/>
  <c r="H13" i="3"/>
  <c r="E1" i="3"/>
  <c r="F13" i="3"/>
  <c r="E2" i="3"/>
  <c r="D13" i="3"/>
  <c r="H11" i="3"/>
  <c r="F11" i="3"/>
  <c r="K10" i="3"/>
  <c r="H10" i="3"/>
  <c r="F10" i="3"/>
  <c r="H8" i="3"/>
  <c r="F8" i="3"/>
  <c r="H6" i="3"/>
  <c r="F6" i="3"/>
  <c r="H5" i="3"/>
  <c r="F5" i="3"/>
  <c r="D5" i="3"/>
  <c r="E2" i="1"/>
  <c r="D3" i="1"/>
  <c r="D4" i="1"/>
  <c r="C2" i="1"/>
  <c r="D2" i="1"/>
  <c r="C3" i="1"/>
  <c r="C8" i="1"/>
  <c r="D8" i="1"/>
  <c r="E3" i="1"/>
  <c r="E8" i="1"/>
  <c r="C4" i="1"/>
  <c r="C9" i="1"/>
  <c r="D9" i="1"/>
  <c r="E4" i="1"/>
  <c r="E9" i="1"/>
  <c r="D7" i="1"/>
  <c r="E7" i="1"/>
  <c r="C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" i="1"/>
  <c r="J13" i="1"/>
  <c r="J15" i="1"/>
  <c r="J16" i="1"/>
  <c r="J18" i="1"/>
  <c r="J19" i="1"/>
  <c r="J21" i="1"/>
  <c r="J14" i="1"/>
  <c r="J17" i="1"/>
  <c r="J12" i="1"/>
  <c r="K13" i="1"/>
  <c r="K15" i="1"/>
  <c r="K16" i="1"/>
  <c r="K18" i="1"/>
  <c r="K19" i="1"/>
  <c r="K14" i="1"/>
  <c r="K17" i="1"/>
  <c r="K20" i="1"/>
  <c r="K12" i="1"/>
  <c r="I13" i="1"/>
  <c r="I15" i="1"/>
  <c r="I16" i="1"/>
  <c r="I18" i="1"/>
  <c r="I21" i="1"/>
  <c r="I14" i="1"/>
  <c r="I17" i="1"/>
  <c r="I20" i="1"/>
  <c r="I12" i="1"/>
  <c r="G13" i="1"/>
  <c r="G15" i="1"/>
  <c r="G16" i="1"/>
  <c r="G18" i="1"/>
  <c r="G19" i="1"/>
  <c r="G21" i="1"/>
  <c r="G14" i="1"/>
  <c r="G20" i="1"/>
  <c r="G12" i="1"/>
  <c r="H13" i="1"/>
  <c r="H15" i="1"/>
  <c r="H16" i="1"/>
  <c r="H19" i="1"/>
  <c r="H21" i="1"/>
  <c r="H14" i="1"/>
  <c r="H17" i="1"/>
  <c r="H20" i="1"/>
  <c r="H12" i="1"/>
  <c r="F13" i="1"/>
  <c r="F15" i="1"/>
  <c r="F18" i="1"/>
  <c r="F19" i="1"/>
  <c r="F21" i="1"/>
  <c r="F14" i="1"/>
  <c r="F17" i="1"/>
  <c r="F20" i="1"/>
  <c r="F12" i="1"/>
  <c r="D13" i="1"/>
  <c r="D15" i="1"/>
  <c r="D16" i="1"/>
  <c r="D18" i="1"/>
  <c r="D19" i="1"/>
  <c r="D21" i="1"/>
  <c r="D17" i="1"/>
  <c r="D20" i="1"/>
  <c r="D12" i="1"/>
  <c r="E13" i="1"/>
  <c r="E16" i="1"/>
  <c r="E18" i="1"/>
  <c r="E19" i="1"/>
  <c r="E21" i="1"/>
  <c r="E14" i="1"/>
  <c r="E17" i="1"/>
  <c r="E20" i="1"/>
  <c r="E12" i="1"/>
  <c r="C15" i="1"/>
  <c r="C16" i="1"/>
  <c r="C18" i="1"/>
  <c r="C19" i="1"/>
  <c r="C21" i="1"/>
  <c r="C14" i="1"/>
  <c r="C17" i="1"/>
  <c r="C20" i="1"/>
  <c r="C12" i="1"/>
  <c r="G7" i="1"/>
  <c r="H7" i="1"/>
  <c r="I7" i="1"/>
  <c r="G8" i="1"/>
  <c r="H8" i="1"/>
  <c r="I8" i="1"/>
  <c r="G9" i="1"/>
  <c r="H9" i="1"/>
  <c r="I9" i="1"/>
  <c r="K8" i="1"/>
  <c r="F5" i="1"/>
  <c r="E5" i="1"/>
  <c r="D5" i="1"/>
  <c r="C5" i="1"/>
  <c r="F4" i="1"/>
  <c r="F3" i="1"/>
  <c r="F2" i="1"/>
  <c r="F1" i="1"/>
</calcChain>
</file>

<file path=xl/sharedStrings.xml><?xml version="1.0" encoding="utf-8"?>
<sst xmlns="http://schemas.openxmlformats.org/spreadsheetml/2006/main" count="38" uniqueCount="18">
  <si>
    <t>ABDI</t>
  </si>
  <si>
    <t>ABDFGI</t>
  </si>
  <si>
    <t>ADFGI</t>
  </si>
  <si>
    <t>c</t>
  </si>
  <si>
    <t>e</t>
  </si>
  <si>
    <t>h</t>
  </si>
  <si>
    <t>A</t>
  </si>
  <si>
    <t>B</t>
  </si>
  <si>
    <t>D</t>
  </si>
  <si>
    <t>F</t>
  </si>
  <si>
    <t>G</t>
  </si>
  <si>
    <t>I</t>
  </si>
  <si>
    <t>=</t>
  </si>
  <si>
    <t>-</t>
  </si>
  <si>
    <t>+</t>
  </si>
  <si>
    <t>*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</si>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</sst>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1"/>
      <color rgb="FFFF0000"/>
      <name val="Menlo"/>
    </font>
    <font>
      <sz val="11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left"/>
    </xf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Sheet4!$W$1:$W$66</c:f>
              <c:numCache>
                <c:formatCode>General</c:formatCode>
                <c:ptCount val="66"/>
                <c:pt idx="0">
                  <c:v>5.666426688112432</c:v>
                </c:pt>
                <c:pt idx="1">
                  <c:v>5.921578419643815</c:v>
                </c:pt>
                <c:pt idx="2">
                  <c:v>6.336825731146441</c:v>
                </c:pt>
                <c:pt idx="3">
                  <c:v>6.359573868672378</c:v>
                </c:pt>
                <c:pt idx="4">
                  <c:v>6.61472560020376</c:v>
                </c:pt>
                <c:pt idx="5">
                  <c:v>6.765038976780541</c:v>
                </c:pt>
                <c:pt idx="6">
                  <c:v>7.020190708311925</c:v>
                </c:pt>
                <c:pt idx="7">
                  <c:v>7.029972911706386</c:v>
                </c:pt>
                <c:pt idx="8">
                  <c:v>7.052721049232323</c:v>
                </c:pt>
                <c:pt idx="9">
                  <c:v>7.275864600546533</c:v>
                </c:pt>
                <c:pt idx="10">
                  <c:v>7.307872780763705</c:v>
                </c:pt>
                <c:pt idx="11">
                  <c:v>7.43543801981455</c:v>
                </c:pt>
                <c:pt idx="12">
                  <c:v>7.458186157340487</c:v>
                </c:pt>
                <c:pt idx="13">
                  <c:v>7.531016332077916</c:v>
                </c:pt>
                <c:pt idx="14">
                  <c:v>7.612336837167746</c:v>
                </c:pt>
                <c:pt idx="15">
                  <c:v>7.71333788887187</c:v>
                </c:pt>
                <c:pt idx="16">
                  <c:v>7.723120092266331</c:v>
                </c:pt>
                <c:pt idx="17">
                  <c:v>7.745868229792268</c:v>
                </c:pt>
                <c:pt idx="18">
                  <c:v>7.863651265448651</c:v>
                </c:pt>
                <c:pt idx="19">
                  <c:v>7.867488568699128</c:v>
                </c:pt>
                <c:pt idx="20">
                  <c:v>7.94626364358054</c:v>
                </c:pt>
                <c:pt idx="21">
                  <c:v>7.969011781106478</c:v>
                </c:pt>
                <c:pt idx="22">
                  <c:v>8.001019961323651</c:v>
                </c:pt>
                <c:pt idx="23">
                  <c:v>8.064321960910803</c:v>
                </c:pt>
                <c:pt idx="24">
                  <c:v>8.118802996980035</c:v>
                </c:pt>
                <c:pt idx="25">
                  <c:v>8.128585200374497</c:v>
                </c:pt>
                <c:pt idx="26">
                  <c:v>8.151333337900432</c:v>
                </c:pt>
                <c:pt idx="27">
                  <c:v>8.224163512637862</c:v>
                </c:pt>
                <c:pt idx="28">
                  <c:v>8.231376045573969</c:v>
                </c:pt>
                <c:pt idx="29">
                  <c:v>8.282735880201753</c:v>
                </c:pt>
                <c:pt idx="30">
                  <c:v>8.30548401772769</c:v>
                </c:pt>
                <c:pt idx="31">
                  <c:v>8.319473692442185</c:v>
                </c:pt>
                <c:pt idx="32">
                  <c:v>8.37447688921464</c:v>
                </c:pt>
                <c:pt idx="33">
                  <c:v>8.406485069431816</c:v>
                </c:pt>
                <c:pt idx="34">
                  <c:v>8.416267272826276</c:v>
                </c:pt>
                <c:pt idx="35">
                  <c:v>8.439015410352213</c:v>
                </c:pt>
                <c:pt idx="36">
                  <c:v>8.486527777105353</c:v>
                </c:pt>
                <c:pt idx="37">
                  <c:v>8.499640032168647</c:v>
                </c:pt>
                <c:pt idx="38">
                  <c:v>8.53405030848266</c:v>
                </c:pt>
                <c:pt idx="39">
                  <c:v>8.556798446008597</c:v>
                </c:pt>
                <c:pt idx="40">
                  <c:v>8.560635749259073</c:v>
                </c:pt>
                <c:pt idx="41">
                  <c:v>8.610865667278873</c:v>
                </c:pt>
                <c:pt idx="42">
                  <c:v>8.629628620746025</c:v>
                </c:pt>
                <c:pt idx="43">
                  <c:v>8.639410824140487</c:v>
                </c:pt>
                <c:pt idx="44">
                  <c:v>8.662158961666423</c:v>
                </c:pt>
                <c:pt idx="45">
                  <c:v>8.694167141883597</c:v>
                </c:pt>
                <c:pt idx="46">
                  <c:v>8.710949125835855</c:v>
                </c:pt>
                <c:pt idx="47">
                  <c:v>8.734721003944811</c:v>
                </c:pt>
                <c:pt idx="48">
                  <c:v>8.754791763700032</c:v>
                </c:pt>
                <c:pt idx="49">
                  <c:v>8.757469141470748</c:v>
                </c:pt>
                <c:pt idx="50">
                  <c:v>8.81195017753998</c:v>
                </c:pt>
                <c:pt idx="51">
                  <c:v>8.821732380934442</c:v>
                </c:pt>
                <c:pt idx="52">
                  <c:v>8.866017398810255</c:v>
                </c:pt>
                <c:pt idx="53">
                  <c:v>8.901775088607978</c:v>
                </c:pt>
                <c:pt idx="54">
                  <c:v>8.917310693197807</c:v>
                </c:pt>
                <c:pt idx="55">
                  <c:v>8.96610085736724</c:v>
                </c:pt>
                <c:pt idx="56">
                  <c:v>8.9758830607617</c:v>
                </c:pt>
                <c:pt idx="57">
                  <c:v>9.01262087300213</c:v>
                </c:pt>
                <c:pt idx="58">
                  <c:v>9.044875932248651</c:v>
                </c:pt>
                <c:pt idx="59">
                  <c:v>9.10941445338622</c:v>
                </c:pt>
                <c:pt idx="60">
                  <c:v>9.170039075202657</c:v>
                </c:pt>
                <c:pt idx="61">
                  <c:v>9.227197489042606</c:v>
                </c:pt>
                <c:pt idx="62">
                  <c:v>9.281264710312881</c:v>
                </c:pt>
                <c:pt idx="63">
                  <c:v>9.332558004700432</c:v>
                </c:pt>
                <c:pt idx="64">
                  <c:v>9.381348168869865</c:v>
                </c:pt>
                <c:pt idx="65">
                  <c:v>9.427868184504756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5842576"/>
        <c:axId val="-353218992"/>
      </c:scatterChart>
      <c:valAx>
        <c:axId val="-3558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218992"/>
        <c:crosses val="autoZero"/>
        <c:crossBetween val="midCat"/>
      </c:valAx>
      <c:valAx>
        <c:axId val="-3532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84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Sheet4!$T$1:$T$130</c:f>
              <c:numCache>
                <c:formatCode>General</c:formatCode>
                <c:ptCount val="130"/>
                <c:pt idx="0">
                  <c:v>289.0</c:v>
                </c:pt>
                <c:pt idx="1">
                  <c:v>373.0</c:v>
                </c:pt>
                <c:pt idx="2">
                  <c:v>565.0</c:v>
                </c:pt>
                <c:pt idx="3">
                  <c:v>578.0</c:v>
                </c:pt>
                <c:pt idx="4">
                  <c:v>746.0</c:v>
                </c:pt>
                <c:pt idx="5">
                  <c:v>867.0</c:v>
                </c:pt>
                <c:pt idx="6">
                  <c:v>1119.0</c:v>
                </c:pt>
                <c:pt idx="7">
                  <c:v>1130.0</c:v>
                </c:pt>
                <c:pt idx="8">
                  <c:v>1156.0</c:v>
                </c:pt>
                <c:pt idx="9">
                  <c:v>1445.0</c:v>
                </c:pt>
                <c:pt idx="10">
                  <c:v>1492.0</c:v>
                </c:pt>
                <c:pt idx="11">
                  <c:v>1695.0</c:v>
                </c:pt>
                <c:pt idx="12">
                  <c:v>1734.0</c:v>
                </c:pt>
                <c:pt idx="13">
                  <c:v>1865.0</c:v>
                </c:pt>
                <c:pt idx="14">
                  <c:v>2023.0</c:v>
                </c:pt>
                <c:pt idx="15">
                  <c:v>2238.0</c:v>
                </c:pt>
                <c:pt idx="16">
                  <c:v>2260.0</c:v>
                </c:pt>
                <c:pt idx="17">
                  <c:v>2312.0</c:v>
                </c:pt>
                <c:pt idx="18">
                  <c:v>2601.0</c:v>
                </c:pt>
                <c:pt idx="19">
                  <c:v>2611.0</c:v>
                </c:pt>
                <c:pt idx="20">
                  <c:v>2825.0</c:v>
                </c:pt>
                <c:pt idx="21">
                  <c:v>2890.0</c:v>
                </c:pt>
                <c:pt idx="22">
                  <c:v>2984.0</c:v>
                </c:pt>
                <c:pt idx="23">
                  <c:v>3179.0</c:v>
                </c:pt>
                <c:pt idx="24">
                  <c:v>3357.0</c:v>
                </c:pt>
                <c:pt idx="25">
                  <c:v>3390.0</c:v>
                </c:pt>
                <c:pt idx="26">
                  <c:v>3468.0</c:v>
                </c:pt>
                <c:pt idx="27">
                  <c:v>3730.0</c:v>
                </c:pt>
                <c:pt idx="28">
                  <c:v>3757.0</c:v>
                </c:pt>
                <c:pt idx="29">
                  <c:v>3955.0</c:v>
                </c:pt>
                <c:pt idx="30">
                  <c:v>4046.0</c:v>
                </c:pt>
                <c:pt idx="31">
                  <c:v>4103.0</c:v>
                </c:pt>
                <c:pt idx="32">
                  <c:v>4335.0</c:v>
                </c:pt>
                <c:pt idx="33">
                  <c:v>4476.0</c:v>
                </c:pt>
                <c:pt idx="34">
                  <c:v>4520.0</c:v>
                </c:pt>
                <c:pt idx="35">
                  <c:v>4624.0</c:v>
                </c:pt>
                <c:pt idx="36">
                  <c:v>4849.0</c:v>
                </c:pt>
                <c:pt idx="37">
                  <c:v>4913.0</c:v>
                </c:pt>
                <c:pt idx="38">
                  <c:v>5085.0</c:v>
                </c:pt>
                <c:pt idx="39">
                  <c:v>5202.0</c:v>
                </c:pt>
                <c:pt idx="40">
                  <c:v>5222.0</c:v>
                </c:pt>
                <c:pt idx="41">
                  <c:v>5491.0</c:v>
                </c:pt>
                <c:pt idx="42">
                  <c:v>5595.0</c:v>
                </c:pt>
                <c:pt idx="43">
                  <c:v>5650.0</c:v>
                </c:pt>
                <c:pt idx="44">
                  <c:v>5780.0</c:v>
                </c:pt>
                <c:pt idx="45">
                  <c:v>5968.0</c:v>
                </c:pt>
                <c:pt idx="46">
                  <c:v>6069.0</c:v>
                </c:pt>
                <c:pt idx="47">
                  <c:v>6215.0</c:v>
                </c:pt>
                <c:pt idx="48">
                  <c:v>6341.0</c:v>
                </c:pt>
                <c:pt idx="49">
                  <c:v>6358.0</c:v>
                </c:pt>
                <c:pt idx="50">
                  <c:v>6714.0</c:v>
                </c:pt>
                <c:pt idx="51">
                  <c:v>6780.0</c:v>
                </c:pt>
                <c:pt idx="52">
                  <c:v>7087.0</c:v>
                </c:pt>
                <c:pt idx="53">
                  <c:v>7345.0</c:v>
                </c:pt>
                <c:pt idx="54">
                  <c:v>7460.0</c:v>
                </c:pt>
                <c:pt idx="55">
                  <c:v>7833.0</c:v>
                </c:pt>
                <c:pt idx="56">
                  <c:v>7910.0</c:v>
                </c:pt>
                <c:pt idx="57">
                  <c:v>8206.0</c:v>
                </c:pt>
                <c:pt idx="58">
                  <c:v>8475.0</c:v>
                </c:pt>
                <c:pt idx="59">
                  <c:v>9040.0</c:v>
                </c:pt>
                <c:pt idx="60">
                  <c:v>9605.0</c:v>
                </c:pt>
                <c:pt idx="61">
                  <c:v>10170.0</c:v>
                </c:pt>
                <c:pt idx="62">
                  <c:v>10735.0</c:v>
                </c:pt>
                <c:pt idx="63">
                  <c:v>11300.0</c:v>
                </c:pt>
                <c:pt idx="64">
                  <c:v>11865.0</c:v>
                </c:pt>
                <c:pt idx="65">
                  <c:v>12430.0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3527776"/>
        <c:axId val="-352750752"/>
      </c:scatterChart>
      <c:valAx>
        <c:axId val="-3535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750752"/>
        <c:crosses val="autoZero"/>
        <c:crossBetween val="midCat"/>
      </c:valAx>
      <c:valAx>
        <c:axId val="-352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5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11</xdr:col>
      <xdr:colOff>12700</xdr:colOff>
      <xdr:row>31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0"/>
          <a:ext cx="9093200" cy="265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5</xdr:row>
      <xdr:rowOff>184150</xdr:rowOff>
    </xdr:from>
    <xdr:to>
      <xdr:col>27</xdr:col>
      <xdr:colOff>635000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139700</xdr:colOff>
      <xdr:row>19</xdr:row>
      <xdr:rowOff>146050</xdr:rowOff>
    </xdr:from>
    <xdr:to>
      <xdr:col>27</xdr:col>
      <xdr:colOff>584200</xdr:colOff>
      <xdr:row>33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4" sqref="E4"/>
    </sheetView>
  </sheetViews>
  <sheetFormatPr baseColWidth="10" defaultRowHeight="16" x14ac:dyDescent="0.2"/>
  <sheetData>
    <row r="1" spans="1:15" x14ac:dyDescent="0.2">
      <c r="A1">
        <v>18185</v>
      </c>
      <c r="B1">
        <v>1000</v>
      </c>
      <c r="F1">
        <f>C4+D3+E2</f>
        <v>4876875</v>
      </c>
      <c r="N1">
        <v>1</v>
      </c>
      <c r="O1">
        <f>N1*N1</f>
        <v>1</v>
      </c>
    </row>
    <row r="2" spans="1:15" x14ac:dyDescent="0.2">
      <c r="A2">
        <v>615</v>
      </c>
      <c r="C2" s="1">
        <f>D3-E2+D4</f>
        <v>1252161</v>
      </c>
      <c r="D2" s="1">
        <f>2*D3 - D4</f>
        <v>3246489</v>
      </c>
      <c r="E2" s="1">
        <f>A2^2</f>
        <v>378225</v>
      </c>
      <c r="F2">
        <f>SUM(C2:E2)</f>
        <v>4876875</v>
      </c>
      <c r="K2" t="s">
        <v>2</v>
      </c>
      <c r="N2">
        <v>2</v>
      </c>
      <c r="O2">
        <f t="shared" ref="O2:O25" si="0">N2*N2</f>
        <v>4</v>
      </c>
    </row>
    <row r="3" spans="1:15" x14ac:dyDescent="0.2">
      <c r="A3">
        <v>1275</v>
      </c>
      <c r="C3" s="1">
        <f>D3+E2-C2</f>
        <v>751689</v>
      </c>
      <c r="D3" s="1">
        <f>A3^2</f>
        <v>1625625</v>
      </c>
      <c r="E3" s="1">
        <f>D3-E2+C2</f>
        <v>2499561</v>
      </c>
      <c r="F3">
        <f t="shared" ref="F3:F4" si="1">SUM(C3:E3)</f>
        <v>4876875</v>
      </c>
      <c r="J3" t="s">
        <v>1</v>
      </c>
      <c r="N3">
        <v>3</v>
      </c>
      <c r="O3">
        <f t="shared" si="0"/>
        <v>9</v>
      </c>
    </row>
    <row r="4" spans="1:15" x14ac:dyDescent="0.2">
      <c r="A4">
        <v>69</v>
      </c>
      <c r="C4" s="1">
        <f>2*D3-E2</f>
        <v>2873025</v>
      </c>
      <c r="D4" s="1">
        <f>A4^2</f>
        <v>4761</v>
      </c>
      <c r="E4" s="1">
        <f>2*D3-C2</f>
        <v>1999089</v>
      </c>
      <c r="F4">
        <f t="shared" si="1"/>
        <v>4876875</v>
      </c>
      <c r="J4" t="s">
        <v>0</v>
      </c>
      <c r="N4">
        <v>4</v>
      </c>
      <c r="O4">
        <f t="shared" si="0"/>
        <v>16</v>
      </c>
    </row>
    <row r="5" spans="1:15" x14ac:dyDescent="0.2">
      <c r="C5">
        <f>SUM(C2:C4)</f>
        <v>4876875</v>
      </c>
      <c r="D5">
        <f t="shared" ref="D5:E5" si="2">SUM(D2:D4)</f>
        <v>4876875</v>
      </c>
      <c r="E5">
        <f t="shared" si="2"/>
        <v>4876875</v>
      </c>
      <c r="F5">
        <f>C2+D3+E4</f>
        <v>4876875</v>
      </c>
      <c r="N5">
        <v>5</v>
      </c>
      <c r="O5">
        <f t="shared" si="0"/>
        <v>25</v>
      </c>
    </row>
    <row r="6" spans="1:15" x14ac:dyDescent="0.2">
      <c r="N6">
        <v>6</v>
      </c>
      <c r="O6">
        <f t="shared" si="0"/>
        <v>36</v>
      </c>
    </row>
    <row r="7" spans="1:15" x14ac:dyDescent="0.2">
      <c r="C7">
        <f>SQRT(C2)</f>
        <v>1119</v>
      </c>
      <c r="D7">
        <f t="shared" ref="D7:E7" si="3">SQRT(D2)</f>
        <v>1801.8015984008894</v>
      </c>
      <c r="E7">
        <f t="shared" si="3"/>
        <v>615</v>
      </c>
      <c r="G7">
        <f>IFERROR(IF(AND(ROUNDDOWN(C7,0)=C7,C12=0),1,(0.5*(1-(C7-ROUNDDOWN(C7,0))+0.5*(1-SUM($C$12:$K$12)/9)))),0)</f>
        <v>1</v>
      </c>
      <c r="H7">
        <f t="shared" ref="H7:I7" si="4">IFERROR(IF(AND(ROUNDDOWN(D7,0)=D7,D12=0),1,(0.5*(1-(D7-ROUNDDOWN(D7,0))+0.5*(1-SUM($C$12:$K$12)/9)))),0)</f>
        <v>0.34920079955531946</v>
      </c>
      <c r="I7">
        <f t="shared" si="4"/>
        <v>1</v>
      </c>
      <c r="N7">
        <v>7</v>
      </c>
      <c r="O7">
        <f t="shared" si="0"/>
        <v>49</v>
      </c>
    </row>
    <row r="8" spans="1:15" x14ac:dyDescent="0.2">
      <c r="C8">
        <f t="shared" ref="C8:E8" si="5">SQRT(C3)</f>
        <v>867</v>
      </c>
      <c r="D8">
        <f t="shared" si="5"/>
        <v>1275</v>
      </c>
      <c r="E8">
        <f t="shared" si="5"/>
        <v>1581</v>
      </c>
      <c r="G8">
        <f>IFERROR(IF(AND(ROUNDDOWN(C8,0)=C8,F12=0),1,(0.5*(1-(C8-ROUNDDOWN(C8,0))+0.5*(1-SUM($C$12:$K$12)/9)))),0)</f>
        <v>1</v>
      </c>
      <c r="H8">
        <f>IFERROR(IF(AND(ROUNDDOWN(D8,0)=D8,G12=0),1,(0.5*(1-(D8-ROUNDDOWN(D8,0))+0.5*(1-SUM($C$12:$K$12)/9)))),0)</f>
        <v>1</v>
      </c>
      <c r="I8">
        <f>IFERROR(IF(AND(ROUNDDOWN(E8,0)=E8,H12=0),1,(0.5*(1-(E8-ROUNDDOWN(E8,0))+0.5*(1-SUM($C$12:$K$12)/9)))),0)</f>
        <v>1</v>
      </c>
      <c r="K8">
        <f>SUM(G7:I9)</f>
        <v>7.6534815254373143</v>
      </c>
      <c r="N8">
        <v>8</v>
      </c>
      <c r="O8">
        <f t="shared" si="0"/>
        <v>64</v>
      </c>
    </row>
    <row r="9" spans="1:15" x14ac:dyDescent="0.2">
      <c r="C9">
        <f t="shared" ref="C9:E9" si="6">SQRT(C4)</f>
        <v>1695</v>
      </c>
      <c r="D9">
        <f t="shared" si="6"/>
        <v>69</v>
      </c>
      <c r="E9">
        <f t="shared" si="6"/>
        <v>1413.891438548236</v>
      </c>
      <c r="G9">
        <f>IFERROR(IF(AND(ROUNDDOWN(C9,0)=C9,I12=0),1,(0.5*(1-(C9-ROUNDDOWN(C9,0))+0.5*(1-SUM($C$12:$K$12)/9)))),0)</f>
        <v>1</v>
      </c>
      <c r="H9">
        <f>IFERROR(IF(AND(ROUNDDOWN(D9,0)=D9,J12=0),1,(0.5*(1-(D9-ROUNDDOWN(D9,0))+0.5*(1-SUM($C$12:$K$12)/9)))),0)</f>
        <v>1</v>
      </c>
      <c r="I9">
        <f>IFERROR(IF(AND(ROUNDDOWN(E9,0)=E9,K12=0),1,(0.5*(1-(E9-ROUNDDOWN(E9,0))+0.5*(1-SUM($C$12:$K$12)/9)))),0)</f>
        <v>0.30428072588199484</v>
      </c>
      <c r="N9">
        <v>9</v>
      </c>
      <c r="O9">
        <f t="shared" si="0"/>
        <v>81</v>
      </c>
    </row>
    <row r="10" spans="1:15" x14ac:dyDescent="0.2">
      <c r="A10">
        <v>7.837773335519131</v>
      </c>
      <c r="N10">
        <v>10</v>
      </c>
      <c r="O10">
        <f t="shared" si="0"/>
        <v>100</v>
      </c>
    </row>
    <row r="11" spans="1:15" x14ac:dyDescent="0.2">
      <c r="N11">
        <v>11</v>
      </c>
      <c r="O11">
        <f t="shared" si="0"/>
        <v>121</v>
      </c>
    </row>
    <row r="12" spans="1:15" x14ac:dyDescent="0.2">
      <c r="C12">
        <f>_xlfn.IFNA(IF(MATCH(C2,C13:C21,0)&gt;0,1,0),0)</f>
        <v>0</v>
      </c>
      <c r="D12">
        <f t="shared" ref="D12:E12" si="7">_xlfn.IFNA(IF(MATCH(D2,D13:D21,0)&gt;0,1,0),0)</f>
        <v>0</v>
      </c>
      <c r="E12">
        <f t="shared" si="7"/>
        <v>0</v>
      </c>
      <c r="F12">
        <f>_xlfn.IFNA(IF(MATCH(C3,F13:F21,0)&gt;0,1,0),0)</f>
        <v>0</v>
      </c>
      <c r="G12">
        <f t="shared" ref="G12:H12" si="8">_xlfn.IFNA(IF(MATCH(D3,G13:G21,0)&gt;0,1,0),0)</f>
        <v>0</v>
      </c>
      <c r="H12">
        <f t="shared" si="8"/>
        <v>0</v>
      </c>
      <c r="I12">
        <f>_xlfn.IFNA(IF(MATCH(C4,I13:I21,0)&gt;0,1,0),0)</f>
        <v>0</v>
      </c>
      <c r="J12">
        <f t="shared" ref="J12:K12" si="9">_xlfn.IFNA(IF(MATCH(D4,J13:J21,0)&gt;0,1,0),0)</f>
        <v>0</v>
      </c>
      <c r="K12">
        <f t="shared" si="9"/>
        <v>0</v>
      </c>
      <c r="N12">
        <v>12</v>
      </c>
      <c r="O12">
        <f t="shared" si="0"/>
        <v>144</v>
      </c>
    </row>
    <row r="13" spans="1:15" x14ac:dyDescent="0.2">
      <c r="D13">
        <f t="shared" ref="D13:K13" si="10">$C$2</f>
        <v>1252161</v>
      </c>
      <c r="E13">
        <f t="shared" si="10"/>
        <v>1252161</v>
      </c>
      <c r="F13">
        <f t="shared" si="10"/>
        <v>1252161</v>
      </c>
      <c r="G13">
        <f t="shared" si="10"/>
        <v>1252161</v>
      </c>
      <c r="H13">
        <f t="shared" si="10"/>
        <v>1252161</v>
      </c>
      <c r="I13">
        <f t="shared" si="10"/>
        <v>1252161</v>
      </c>
      <c r="J13">
        <f t="shared" si="10"/>
        <v>1252161</v>
      </c>
      <c r="K13">
        <f t="shared" si="10"/>
        <v>1252161</v>
      </c>
      <c r="N13">
        <v>13</v>
      </c>
      <c r="O13">
        <f t="shared" si="0"/>
        <v>169</v>
      </c>
    </row>
    <row r="14" spans="1:15" x14ac:dyDescent="0.2">
      <c r="C14">
        <f>$D2</f>
        <v>3246489</v>
      </c>
      <c r="E14">
        <f t="shared" ref="E14:K14" si="11">$D2</f>
        <v>3246489</v>
      </c>
      <c r="F14">
        <f t="shared" si="11"/>
        <v>3246489</v>
      </c>
      <c r="G14">
        <f t="shared" si="11"/>
        <v>3246489</v>
      </c>
      <c r="H14">
        <f t="shared" si="11"/>
        <v>3246489</v>
      </c>
      <c r="I14">
        <f t="shared" si="11"/>
        <v>3246489</v>
      </c>
      <c r="J14">
        <f t="shared" si="11"/>
        <v>3246489</v>
      </c>
      <c r="K14">
        <f t="shared" si="11"/>
        <v>3246489</v>
      </c>
      <c r="N14">
        <v>14</v>
      </c>
      <c r="O14">
        <f t="shared" si="0"/>
        <v>196</v>
      </c>
    </row>
    <row r="15" spans="1:15" x14ac:dyDescent="0.2">
      <c r="C15">
        <f>$E2</f>
        <v>378225</v>
      </c>
      <c r="D15">
        <f t="shared" ref="D15:K15" si="12">$E2</f>
        <v>378225</v>
      </c>
      <c r="F15">
        <f t="shared" si="12"/>
        <v>378225</v>
      </c>
      <c r="G15">
        <f t="shared" si="12"/>
        <v>378225</v>
      </c>
      <c r="H15">
        <f t="shared" si="12"/>
        <v>378225</v>
      </c>
      <c r="I15">
        <f t="shared" si="12"/>
        <v>378225</v>
      </c>
      <c r="J15">
        <f t="shared" si="12"/>
        <v>378225</v>
      </c>
      <c r="K15">
        <f t="shared" si="12"/>
        <v>378225</v>
      </c>
      <c r="N15">
        <v>15</v>
      </c>
      <c r="O15">
        <f t="shared" si="0"/>
        <v>225</v>
      </c>
    </row>
    <row r="16" spans="1:15" x14ac:dyDescent="0.2">
      <c r="C16">
        <f>$C3</f>
        <v>751689</v>
      </c>
      <c r="D16">
        <f t="shared" ref="D16:K16" si="13">$C3</f>
        <v>751689</v>
      </c>
      <c r="E16">
        <f t="shared" si="13"/>
        <v>751689</v>
      </c>
      <c r="G16">
        <f t="shared" si="13"/>
        <v>751689</v>
      </c>
      <c r="H16">
        <f t="shared" si="13"/>
        <v>751689</v>
      </c>
      <c r="I16">
        <f t="shared" si="13"/>
        <v>751689</v>
      </c>
      <c r="J16">
        <f t="shared" si="13"/>
        <v>751689</v>
      </c>
      <c r="K16">
        <f t="shared" si="13"/>
        <v>751689</v>
      </c>
      <c r="N16">
        <v>16</v>
      </c>
      <c r="O16">
        <f t="shared" si="0"/>
        <v>256</v>
      </c>
    </row>
    <row r="17" spans="3:15" x14ac:dyDescent="0.2">
      <c r="C17">
        <f>$D3</f>
        <v>1625625</v>
      </c>
      <c r="D17">
        <f t="shared" ref="D17:K17" si="14">$D3</f>
        <v>1625625</v>
      </c>
      <c r="E17">
        <f t="shared" si="14"/>
        <v>1625625</v>
      </c>
      <c r="F17">
        <f t="shared" si="14"/>
        <v>1625625</v>
      </c>
      <c r="H17">
        <f t="shared" si="14"/>
        <v>1625625</v>
      </c>
      <c r="I17">
        <f t="shared" si="14"/>
        <v>1625625</v>
      </c>
      <c r="J17">
        <f t="shared" si="14"/>
        <v>1625625</v>
      </c>
      <c r="K17">
        <f t="shared" si="14"/>
        <v>1625625</v>
      </c>
      <c r="N17">
        <v>17</v>
      </c>
      <c r="O17">
        <f t="shared" si="0"/>
        <v>289</v>
      </c>
    </row>
    <row r="18" spans="3:15" x14ac:dyDescent="0.2">
      <c r="C18">
        <f>$E3</f>
        <v>2499561</v>
      </c>
      <c r="D18">
        <f t="shared" ref="D18:K18" si="15">$E3</f>
        <v>2499561</v>
      </c>
      <c r="E18">
        <f t="shared" si="15"/>
        <v>2499561</v>
      </c>
      <c r="F18">
        <f t="shared" si="15"/>
        <v>2499561</v>
      </c>
      <c r="G18">
        <f t="shared" si="15"/>
        <v>2499561</v>
      </c>
      <c r="I18">
        <f t="shared" si="15"/>
        <v>2499561</v>
      </c>
      <c r="J18">
        <f t="shared" si="15"/>
        <v>2499561</v>
      </c>
      <c r="K18">
        <f t="shared" si="15"/>
        <v>2499561</v>
      </c>
      <c r="N18">
        <v>18</v>
      </c>
      <c r="O18">
        <f t="shared" si="0"/>
        <v>324</v>
      </c>
    </row>
    <row r="19" spans="3:15" x14ac:dyDescent="0.2">
      <c r="C19">
        <f>$C4</f>
        <v>2873025</v>
      </c>
      <c r="D19">
        <f t="shared" ref="D19:K19" si="16">$C4</f>
        <v>2873025</v>
      </c>
      <c r="E19">
        <f t="shared" si="16"/>
        <v>2873025</v>
      </c>
      <c r="F19">
        <f t="shared" si="16"/>
        <v>2873025</v>
      </c>
      <c r="G19">
        <f t="shared" si="16"/>
        <v>2873025</v>
      </c>
      <c r="H19">
        <f t="shared" si="16"/>
        <v>2873025</v>
      </c>
      <c r="J19">
        <f t="shared" si="16"/>
        <v>2873025</v>
      </c>
      <c r="K19">
        <f t="shared" si="16"/>
        <v>2873025</v>
      </c>
      <c r="N19">
        <v>19</v>
      </c>
      <c r="O19">
        <f t="shared" si="0"/>
        <v>361</v>
      </c>
    </row>
    <row r="20" spans="3:15" x14ac:dyDescent="0.2">
      <c r="C20">
        <f>$D4</f>
        <v>4761</v>
      </c>
      <c r="D20">
        <f t="shared" ref="D20:K20" si="17">$D4</f>
        <v>4761</v>
      </c>
      <c r="E20">
        <f t="shared" si="17"/>
        <v>4761</v>
      </c>
      <c r="F20">
        <f t="shared" si="17"/>
        <v>4761</v>
      </c>
      <c r="G20">
        <f t="shared" si="17"/>
        <v>4761</v>
      </c>
      <c r="H20">
        <f t="shared" si="17"/>
        <v>4761</v>
      </c>
      <c r="I20">
        <f t="shared" si="17"/>
        <v>4761</v>
      </c>
      <c r="K20">
        <f t="shared" si="17"/>
        <v>4761</v>
      </c>
      <c r="N20">
        <v>20</v>
      </c>
      <c r="O20">
        <f t="shared" si="0"/>
        <v>400</v>
      </c>
    </row>
    <row r="21" spans="3:15" x14ac:dyDescent="0.2">
      <c r="C21">
        <f>$E4</f>
        <v>1999089</v>
      </c>
      <c r="D21">
        <f t="shared" ref="D21:J21" si="18">$E4</f>
        <v>1999089</v>
      </c>
      <c r="E21">
        <f t="shared" si="18"/>
        <v>1999089</v>
      </c>
      <c r="F21">
        <f t="shared" si="18"/>
        <v>1999089</v>
      </c>
      <c r="G21">
        <f t="shared" si="18"/>
        <v>1999089</v>
      </c>
      <c r="H21">
        <f t="shared" si="18"/>
        <v>1999089</v>
      </c>
      <c r="I21">
        <f t="shared" si="18"/>
        <v>1999089</v>
      </c>
      <c r="J21">
        <f t="shared" si="18"/>
        <v>1999089</v>
      </c>
      <c r="N21">
        <v>21</v>
      </c>
      <c r="O21">
        <f t="shared" si="0"/>
        <v>441</v>
      </c>
    </row>
    <row r="22" spans="3:15" x14ac:dyDescent="0.2">
      <c r="N22">
        <v>22</v>
      </c>
      <c r="O22">
        <f t="shared" si="0"/>
        <v>484</v>
      </c>
    </row>
    <row r="23" spans="3:15" x14ac:dyDescent="0.2">
      <c r="N23">
        <v>23</v>
      </c>
      <c r="O23">
        <f t="shared" si="0"/>
        <v>529</v>
      </c>
    </row>
    <row r="24" spans="3:15" x14ac:dyDescent="0.2">
      <c r="N24">
        <v>24</v>
      </c>
      <c r="O24">
        <f t="shared" si="0"/>
        <v>576</v>
      </c>
    </row>
    <row r="25" spans="3:15" x14ac:dyDescent="0.2">
      <c r="C25" s="1">
        <v>230</v>
      </c>
      <c r="D25" s="1">
        <v>523.16345438113319</v>
      </c>
      <c r="E25" s="1">
        <v>290</v>
      </c>
      <c r="N25">
        <v>25</v>
      </c>
      <c r="O25">
        <f t="shared" si="0"/>
        <v>625</v>
      </c>
    </row>
    <row r="26" spans="3:15" x14ac:dyDescent="0.2">
      <c r="C26" s="1">
        <v>410</v>
      </c>
      <c r="D26" s="1">
        <v>370</v>
      </c>
      <c r="E26" s="1">
        <v>325.11536414017718</v>
      </c>
    </row>
    <row r="27" spans="3:15" x14ac:dyDescent="0.2">
      <c r="C27" s="1">
        <v>435.54563480765137</v>
      </c>
      <c r="D27" s="1">
        <v>10</v>
      </c>
      <c r="E27" s="1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50" workbookViewId="0">
      <selection activeCell="A19" sqref="A19"/>
    </sheetView>
  </sheetViews>
  <sheetFormatPr baseColWidth="10" defaultRowHeight="16" x14ac:dyDescent="0.2"/>
  <sheetData>
    <row r="1" spans="1:11" x14ac:dyDescent="0.2">
      <c r="A1" s="3">
        <v>1119</v>
      </c>
      <c r="B1" s="4">
        <v>3246489</v>
      </c>
      <c r="C1" s="3">
        <v>615</v>
      </c>
      <c r="D1" s="2"/>
      <c r="E1" s="3">
        <v>1492</v>
      </c>
      <c r="F1" s="4">
        <v>5771536</v>
      </c>
      <c r="G1" s="3">
        <v>820</v>
      </c>
      <c r="H1" s="2"/>
      <c r="I1" s="3">
        <v>1865</v>
      </c>
      <c r="J1" s="4">
        <v>9018025</v>
      </c>
      <c r="K1" s="3">
        <v>1025</v>
      </c>
    </row>
    <row r="2" spans="1:11" x14ac:dyDescent="0.2">
      <c r="A2" s="3">
        <v>867</v>
      </c>
      <c r="B2" s="3">
        <v>1275</v>
      </c>
      <c r="C2" s="3">
        <v>1581</v>
      </c>
      <c r="D2" s="2"/>
      <c r="E2" s="3">
        <v>1156</v>
      </c>
      <c r="F2" s="3">
        <v>1700</v>
      </c>
      <c r="G2" s="3">
        <v>2108</v>
      </c>
      <c r="H2" s="2"/>
      <c r="I2" s="3">
        <v>1445</v>
      </c>
      <c r="J2" s="3">
        <v>2125</v>
      </c>
      <c r="K2" s="3">
        <v>2635</v>
      </c>
    </row>
    <row r="3" spans="1:11" x14ac:dyDescent="0.2">
      <c r="A3" s="3">
        <v>1695</v>
      </c>
      <c r="B3" s="3">
        <v>69</v>
      </c>
      <c r="C3" s="4">
        <v>1999089</v>
      </c>
      <c r="D3" s="2"/>
      <c r="E3" s="3">
        <v>2260</v>
      </c>
      <c r="F3" s="3">
        <v>92</v>
      </c>
      <c r="G3" s="5">
        <v>3553936</v>
      </c>
      <c r="H3" s="2"/>
      <c r="I3" s="3">
        <v>2825</v>
      </c>
      <c r="J3" s="3">
        <v>115</v>
      </c>
      <c r="K3" s="4">
        <v>5553025</v>
      </c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">
        <v>2238</v>
      </c>
      <c r="B6" s="4">
        <v>12985956</v>
      </c>
      <c r="C6" s="3">
        <v>1230</v>
      </c>
      <c r="D6" s="2"/>
      <c r="E6" s="3">
        <v>2611</v>
      </c>
      <c r="F6" s="4">
        <v>17675329</v>
      </c>
      <c r="G6" s="3">
        <v>1435</v>
      </c>
      <c r="H6" s="2"/>
      <c r="I6" s="3">
        <v>2984</v>
      </c>
      <c r="J6" s="4">
        <v>23086144</v>
      </c>
      <c r="K6" s="3">
        <v>1640</v>
      </c>
    </row>
    <row r="7" spans="1:11" x14ac:dyDescent="0.2">
      <c r="A7" s="3">
        <v>1734</v>
      </c>
      <c r="B7" s="3">
        <v>2550</v>
      </c>
      <c r="C7" s="3">
        <v>3162</v>
      </c>
      <c r="D7" s="2"/>
      <c r="E7" s="3">
        <v>2023</v>
      </c>
      <c r="F7" s="3">
        <v>2975</v>
      </c>
      <c r="G7" s="3">
        <v>3689</v>
      </c>
      <c r="H7" s="2"/>
      <c r="I7" s="3">
        <v>2312</v>
      </c>
      <c r="J7" s="3">
        <v>3400</v>
      </c>
      <c r="K7" s="3">
        <v>4216</v>
      </c>
    </row>
    <row r="8" spans="1:11" x14ac:dyDescent="0.2">
      <c r="A8" s="3">
        <v>3390</v>
      </c>
      <c r="B8" s="3">
        <v>138</v>
      </c>
      <c r="C8" s="4">
        <v>7996356</v>
      </c>
      <c r="D8" s="2"/>
      <c r="E8" s="3">
        <v>3955</v>
      </c>
      <c r="F8" s="3">
        <v>161</v>
      </c>
      <c r="G8" s="4">
        <v>10883929</v>
      </c>
      <c r="H8" s="2"/>
      <c r="I8" s="3">
        <v>4520</v>
      </c>
      <c r="J8" s="3">
        <v>184</v>
      </c>
      <c r="K8" s="4">
        <v>14215744</v>
      </c>
    </row>
    <row r="9" spans="1:1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3">
        <v>3357</v>
      </c>
      <c r="B11" s="4">
        <v>29218401</v>
      </c>
      <c r="C11" s="3">
        <v>1845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3">
        <v>2601</v>
      </c>
      <c r="B12" s="3">
        <v>3825</v>
      </c>
      <c r="C12" s="3">
        <v>4743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3">
        <v>5085</v>
      </c>
      <c r="B13" s="3">
        <v>207</v>
      </c>
      <c r="C13" s="4">
        <v>17991801</v>
      </c>
      <c r="D13" s="2"/>
      <c r="E13" s="2"/>
      <c r="F13" s="2"/>
      <c r="G13" s="2"/>
      <c r="H13" s="2"/>
      <c r="I13" s="2"/>
      <c r="J13" s="2"/>
      <c r="K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S23" sqref="S23"/>
    </sheetView>
  </sheetViews>
  <sheetFormatPr baseColWidth="10" defaultRowHeight="16" x14ac:dyDescent="0.2"/>
  <cols>
    <col min="2" max="2" width="5" style="6" customWidth="1"/>
    <col min="3" max="3" width="2.1640625" style="6" bestFit="1" customWidth="1"/>
    <col min="4" max="6" width="3.1640625" style="6" bestFit="1" customWidth="1"/>
    <col min="7" max="7" width="2" style="6" bestFit="1" customWidth="1"/>
    <col min="8" max="8" width="2.1640625" style="6" bestFit="1" customWidth="1"/>
    <col min="9" max="9" width="1.6640625" style="6" bestFit="1" customWidth="1"/>
    <col min="10" max="11" width="2.1640625" style="6" bestFit="1" customWidth="1"/>
    <col min="12" max="12" width="1.6640625" style="6" bestFit="1" customWidth="1"/>
    <col min="13" max="13" width="2.1640625" style="6" bestFit="1" customWidth="1"/>
    <col min="14" max="14" width="3.5" style="6" bestFit="1" customWidth="1"/>
  </cols>
  <sheetData>
    <row r="1" spans="1:14" x14ac:dyDescent="0.2">
      <c r="C1" s="6" t="s">
        <v>3</v>
      </c>
      <c r="D1" s="6">
        <v>3</v>
      </c>
      <c r="E1" s="6">
        <f>D1^2</f>
        <v>9</v>
      </c>
    </row>
    <row r="2" spans="1:14" x14ac:dyDescent="0.2">
      <c r="C2" s="6" t="s">
        <v>4</v>
      </c>
      <c r="D2" s="6">
        <v>4</v>
      </c>
      <c r="E2" s="6">
        <f>D2^2</f>
        <v>16</v>
      </c>
    </row>
    <row r="3" spans="1:14" x14ac:dyDescent="0.2">
      <c r="C3" s="6" t="s">
        <v>5</v>
      </c>
      <c r="D3" s="6">
        <v>2</v>
      </c>
      <c r="E3" s="6">
        <f>D3^2</f>
        <v>4</v>
      </c>
    </row>
    <row r="5" spans="1:14" x14ac:dyDescent="0.2">
      <c r="A5" t="s">
        <v>6</v>
      </c>
      <c r="B5" s="6">
        <f>(D5-F5+H5-1)/3</f>
        <v>3.3333333333333335</v>
      </c>
      <c r="C5" s="6" t="s">
        <v>12</v>
      </c>
      <c r="D5" s="6">
        <f>E2</f>
        <v>16</v>
      </c>
      <c r="E5" s="7" t="s">
        <v>13</v>
      </c>
      <c r="F5" s="6">
        <f>E1</f>
        <v>9</v>
      </c>
      <c r="G5" s="7" t="s">
        <v>14</v>
      </c>
      <c r="H5" s="6">
        <f>E3</f>
        <v>4</v>
      </c>
      <c r="I5" s="7" t="s">
        <v>13</v>
      </c>
      <c r="J5" s="6">
        <v>1</v>
      </c>
    </row>
    <row r="6" spans="1:14" x14ac:dyDescent="0.2">
      <c r="A6" t="s">
        <v>7</v>
      </c>
      <c r="B6" s="6">
        <f>(D6*F6-H6-1)/3</f>
        <v>9</v>
      </c>
      <c r="C6" s="6" t="s">
        <v>12</v>
      </c>
      <c r="D6" s="7">
        <v>2</v>
      </c>
      <c r="E6" s="7" t="s">
        <v>15</v>
      </c>
      <c r="F6" s="6">
        <f>E2</f>
        <v>16</v>
      </c>
      <c r="G6" s="7" t="s">
        <v>13</v>
      </c>
      <c r="H6" s="6">
        <f>E3</f>
        <v>4</v>
      </c>
      <c r="I6" s="7" t="s">
        <v>13</v>
      </c>
      <c r="J6" s="6">
        <v>1</v>
      </c>
    </row>
    <row r="8" spans="1:14" x14ac:dyDescent="0.2">
      <c r="A8" t="s">
        <v>8</v>
      </c>
      <c r="B8" s="6">
        <f>(D8*F8-H8-1)/3</f>
        <v>4.333333333333333</v>
      </c>
      <c r="C8" s="6" t="s">
        <v>12</v>
      </c>
      <c r="D8" s="7">
        <v>2</v>
      </c>
      <c r="E8" s="7" t="s">
        <v>15</v>
      </c>
      <c r="F8" s="6">
        <f>E1</f>
        <v>9</v>
      </c>
      <c r="G8" s="7" t="s">
        <v>13</v>
      </c>
      <c r="H8" s="6">
        <f>E3</f>
        <v>4</v>
      </c>
      <c r="I8" s="7" t="s">
        <v>13</v>
      </c>
      <c r="J8" s="6">
        <v>1</v>
      </c>
    </row>
    <row r="10" spans="1:14" x14ac:dyDescent="0.2">
      <c r="A10" t="s">
        <v>9</v>
      </c>
      <c r="B10" s="6">
        <f>(D10*(F10-H10)+K10-1)/3</f>
        <v>5.666666666666667</v>
      </c>
      <c r="C10" s="6" t="s">
        <v>12</v>
      </c>
      <c r="D10" s="6">
        <v>2</v>
      </c>
      <c r="E10" s="7" t="s">
        <v>16</v>
      </c>
      <c r="F10" s="6">
        <f>E2</f>
        <v>16</v>
      </c>
      <c r="G10" s="7" t="s">
        <v>13</v>
      </c>
      <c r="H10" s="6">
        <f>E1</f>
        <v>9</v>
      </c>
      <c r="I10" s="7" t="s">
        <v>17</v>
      </c>
      <c r="J10" s="7" t="s">
        <v>14</v>
      </c>
      <c r="K10" s="6">
        <f>E3</f>
        <v>4</v>
      </c>
      <c r="L10" s="7" t="s">
        <v>13</v>
      </c>
      <c r="M10" s="6">
        <v>1</v>
      </c>
    </row>
    <row r="11" spans="1:14" x14ac:dyDescent="0.2">
      <c r="A11" t="s">
        <v>10</v>
      </c>
      <c r="B11" s="6">
        <f>(D11*F11-H11-1)/3</f>
        <v>7.333333333333333</v>
      </c>
      <c r="C11" s="6" t="s">
        <v>12</v>
      </c>
      <c r="D11" s="6">
        <v>2</v>
      </c>
      <c r="E11" s="7" t="s">
        <v>15</v>
      </c>
      <c r="F11" s="6">
        <f>E2</f>
        <v>16</v>
      </c>
      <c r="G11" s="7" t="s">
        <v>13</v>
      </c>
      <c r="H11" s="6">
        <f>E1</f>
        <v>9</v>
      </c>
      <c r="I11" s="7" t="s">
        <v>13</v>
      </c>
      <c r="J11" s="6">
        <v>1</v>
      </c>
    </row>
    <row r="13" spans="1:14" x14ac:dyDescent="0.2">
      <c r="A13" t="s">
        <v>11</v>
      </c>
      <c r="B13" s="6">
        <f>(D13+F13-H13-1)/3</f>
        <v>6.666666666666667</v>
      </c>
      <c r="C13" s="6" t="s">
        <v>12</v>
      </c>
      <c r="D13" s="6">
        <f>E2</f>
        <v>16</v>
      </c>
      <c r="E13" s="6" t="s">
        <v>14</v>
      </c>
      <c r="F13" s="6">
        <f>E1</f>
        <v>9</v>
      </c>
      <c r="G13" s="7" t="s">
        <v>13</v>
      </c>
      <c r="H13" s="6">
        <f>E3</f>
        <v>4</v>
      </c>
      <c r="I13" s="7" t="s">
        <v>13</v>
      </c>
      <c r="J13" s="6">
        <v>1</v>
      </c>
    </row>
    <row r="15" spans="1:14" x14ac:dyDescent="0.2">
      <c r="N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106" workbookViewId="0">
      <selection activeCell="H126" sqref="H126"/>
    </sheetView>
  </sheetViews>
  <sheetFormatPr baseColWidth="10" defaultRowHeight="16" x14ac:dyDescent="0.2"/>
  <sheetData>
    <row r="1" spans="1:23" x14ac:dyDescent="0.2">
      <c r="A1" s="9"/>
      <c r="T1">
        <v>289</v>
      </c>
      <c r="W1">
        <v>5.6664266881124323</v>
      </c>
    </row>
    <row r="2" spans="1:23" x14ac:dyDescent="0.2">
      <c r="A2" s="9">
        <v>373</v>
      </c>
      <c r="B2">
        <v>360721</v>
      </c>
      <c r="C2">
        <v>205</v>
      </c>
      <c r="I2">
        <f>LN(A2)</f>
        <v>5.9215784196438159</v>
      </c>
      <c r="J2">
        <f t="shared" ref="J2:K4" si="0">LN(B2)</f>
        <v>12.795860085324435</v>
      </c>
      <c r="K2">
        <f t="shared" si="0"/>
        <v>5.3230099791384085</v>
      </c>
      <c r="T2">
        <v>373</v>
      </c>
      <c r="W2">
        <v>5.9215784196438159</v>
      </c>
    </row>
    <row r="3" spans="1:23" x14ac:dyDescent="0.2">
      <c r="A3" s="9">
        <v>289</v>
      </c>
      <c r="B3">
        <v>425</v>
      </c>
      <c r="C3">
        <v>527</v>
      </c>
      <c r="I3">
        <f t="shared" ref="I3:I4" si="1">LN(A3)</f>
        <v>5.6664266881124323</v>
      </c>
      <c r="J3">
        <f t="shared" si="0"/>
        <v>6.0520891689244172</v>
      </c>
      <c r="K3">
        <f t="shared" si="0"/>
        <v>6.2672005485413624</v>
      </c>
      <c r="T3">
        <v>565</v>
      </c>
      <c r="W3">
        <v>6.3368257311464413</v>
      </c>
    </row>
    <row r="4" spans="1:23" x14ac:dyDescent="0.2">
      <c r="A4" s="9">
        <v>565</v>
      </c>
      <c r="B4">
        <v>23</v>
      </c>
      <c r="C4">
        <v>222121</v>
      </c>
      <c r="F4">
        <f>SQRT(F5)</f>
        <v>1040.2706378630514</v>
      </c>
      <c r="I4">
        <f t="shared" si="1"/>
        <v>6.3368257311464413</v>
      </c>
      <c r="J4">
        <f t="shared" si="0"/>
        <v>3.1354942159291497</v>
      </c>
      <c r="K4">
        <f t="shared" si="0"/>
        <v>12.310977557416361</v>
      </c>
      <c r="T4">
        <v>578</v>
      </c>
      <c r="W4">
        <v>6.3595738686723777</v>
      </c>
    </row>
    <row r="5" spans="1:23" x14ac:dyDescent="0.2">
      <c r="E5">
        <f>A8-A2</f>
        <v>373</v>
      </c>
      <c r="F5">
        <f t="shared" ref="F5:G7" si="2">B8-B2</f>
        <v>1082163</v>
      </c>
      <c r="G5">
        <f t="shared" si="2"/>
        <v>205</v>
      </c>
      <c r="M5">
        <f>I8/I2</f>
        <v>1.1170544627527939</v>
      </c>
      <c r="N5">
        <f t="shared" ref="N5:N7" si="3">J8/J2</f>
        <v>1.1083392872285178</v>
      </c>
      <c r="O5">
        <f t="shared" ref="O5:O7" si="4">K8/K2</f>
        <v>1.1302171484322747</v>
      </c>
      <c r="T5">
        <v>746</v>
      </c>
      <c r="W5">
        <v>6.6147256002037604</v>
      </c>
    </row>
    <row r="6" spans="1:23" x14ac:dyDescent="0.2">
      <c r="E6">
        <f t="shared" ref="E6:E7" si="5">A9-A3</f>
        <v>289</v>
      </c>
      <c r="F6">
        <f t="shared" si="2"/>
        <v>425</v>
      </c>
      <c r="G6">
        <f t="shared" si="2"/>
        <v>527</v>
      </c>
      <c r="M6">
        <f t="shared" ref="M6:M7" si="6">I9/I3</f>
        <v>1.1223252710591129</v>
      </c>
      <c r="N6">
        <f t="shared" si="3"/>
        <v>1.114530232654046</v>
      </c>
      <c r="O6">
        <f t="shared" si="4"/>
        <v>1.1105991702661038</v>
      </c>
      <c r="T6">
        <v>867</v>
      </c>
      <c r="W6">
        <v>6.7650389767805414</v>
      </c>
    </row>
    <row r="7" spans="1:23" x14ac:dyDescent="0.2">
      <c r="A7" s="9"/>
      <c r="E7">
        <f t="shared" si="5"/>
        <v>565</v>
      </c>
      <c r="F7">
        <f t="shared" si="2"/>
        <v>23</v>
      </c>
      <c r="G7">
        <f t="shared" si="2"/>
        <v>666363</v>
      </c>
      <c r="H7">
        <f>SQRT(G7)</f>
        <v>816.3106026507312</v>
      </c>
      <c r="M7">
        <f t="shared" si="6"/>
        <v>1.1093839739276754</v>
      </c>
      <c r="N7">
        <f t="shared" si="3"/>
        <v>1.2210647294575039</v>
      </c>
      <c r="O7">
        <f t="shared" si="4"/>
        <v>1.112606359215135</v>
      </c>
      <c r="T7">
        <v>1119</v>
      </c>
      <c r="W7">
        <v>7.020190708311925</v>
      </c>
    </row>
    <row r="8" spans="1:23" x14ac:dyDescent="0.2">
      <c r="A8" s="9">
        <v>746</v>
      </c>
      <c r="B8">
        <v>1442884</v>
      </c>
      <c r="C8">
        <v>410</v>
      </c>
      <c r="I8">
        <f t="shared" ref="I8:I39" si="7">LN(A8)</f>
        <v>6.6147256002037604</v>
      </c>
      <c r="J8">
        <f t="shared" ref="J8:J71" si="8">LN(B8)</f>
        <v>14.182154446444326</v>
      </c>
      <c r="K8">
        <f t="shared" ref="K8:K71" si="9">LN(C8)</f>
        <v>6.0161571596983539</v>
      </c>
      <c r="T8">
        <v>1130</v>
      </c>
      <c r="W8">
        <v>7.0299729117063858</v>
      </c>
    </row>
    <row r="9" spans="1:23" x14ac:dyDescent="0.2">
      <c r="A9" s="9">
        <v>578</v>
      </c>
      <c r="B9">
        <v>850</v>
      </c>
      <c r="C9">
        <v>1054</v>
      </c>
      <c r="I9">
        <f t="shared" si="7"/>
        <v>6.3595738686723777</v>
      </c>
      <c r="J9">
        <f t="shared" si="8"/>
        <v>6.7452363494843626</v>
      </c>
      <c r="K9">
        <f t="shared" si="9"/>
        <v>6.9603477291013078</v>
      </c>
      <c r="T9">
        <v>1156</v>
      </c>
      <c r="W9">
        <v>7.0527210492323231</v>
      </c>
    </row>
    <row r="10" spans="1:23" x14ac:dyDescent="0.2">
      <c r="A10" s="9">
        <v>1130</v>
      </c>
      <c r="B10">
        <v>46</v>
      </c>
      <c r="C10">
        <v>888484</v>
      </c>
      <c r="F10">
        <f t="shared" ref="F10:F41" si="10">SQRT(F11)</f>
        <v>1342.983618664055</v>
      </c>
      <c r="G10">
        <f>F10-F4</f>
        <v>302.7129808010036</v>
      </c>
      <c r="I10">
        <f t="shared" si="7"/>
        <v>7.0299729117063858</v>
      </c>
      <c r="J10">
        <f t="shared" si="8"/>
        <v>3.8286413964890951</v>
      </c>
      <c r="K10">
        <f t="shared" si="9"/>
        <v>13.697271918536252</v>
      </c>
      <c r="T10">
        <v>1445</v>
      </c>
      <c r="W10">
        <v>7.2758646005465328</v>
      </c>
    </row>
    <row r="11" spans="1:23" x14ac:dyDescent="0.2">
      <c r="E11">
        <f t="shared" ref="E11:E13" si="11">A14-A8</f>
        <v>373</v>
      </c>
      <c r="F11">
        <f t="shared" ref="F11:F13" si="12">B14-B8</f>
        <v>1803605</v>
      </c>
      <c r="G11">
        <f t="shared" ref="G11:G13" si="13">C14-C8</f>
        <v>205</v>
      </c>
      <c r="M11">
        <f t="shared" ref="M11:M13" si="14">I14/I8</f>
        <v>1.0612973436261173</v>
      </c>
      <c r="N11">
        <f t="shared" ref="N11:N13" si="15">J14/J8</f>
        <v>1.057179621000365</v>
      </c>
      <c r="O11">
        <f t="shared" ref="O11:O13" si="16">K14/K8</f>
        <v>1.0673960299482093</v>
      </c>
      <c r="T11">
        <v>1492</v>
      </c>
      <c r="W11">
        <v>7.3078727807637058</v>
      </c>
    </row>
    <row r="12" spans="1:23" x14ac:dyDescent="0.2">
      <c r="E12">
        <f t="shared" si="11"/>
        <v>289</v>
      </c>
      <c r="F12">
        <f t="shared" si="12"/>
        <v>425</v>
      </c>
      <c r="G12">
        <f t="shared" si="13"/>
        <v>527</v>
      </c>
      <c r="H12">
        <f>H13-H7</f>
        <v>237.54185381554294</v>
      </c>
      <c r="M12">
        <f t="shared" si="14"/>
        <v>1.0637566472976292</v>
      </c>
      <c r="N12">
        <f t="shared" si="15"/>
        <v>1.0601113270314331</v>
      </c>
      <c r="O12">
        <f t="shared" si="16"/>
        <v>1.0582535706388503</v>
      </c>
      <c r="T12">
        <v>1695</v>
      </c>
      <c r="W12">
        <v>7.4354380198145504</v>
      </c>
    </row>
    <row r="13" spans="1:23" x14ac:dyDescent="0.2">
      <c r="A13" s="9"/>
      <c r="E13">
        <f t="shared" si="11"/>
        <v>565</v>
      </c>
      <c r="F13">
        <f t="shared" si="12"/>
        <v>23</v>
      </c>
      <c r="G13">
        <f t="shared" si="13"/>
        <v>1110605</v>
      </c>
      <c r="H13">
        <f t="shared" ref="H13" si="17">SQRT(G13)</f>
        <v>1053.8524564662741</v>
      </c>
      <c r="M13">
        <f t="shared" si="14"/>
        <v>1.0576766245333578</v>
      </c>
      <c r="N13">
        <f t="shared" si="15"/>
        <v>1.1059031301495044</v>
      </c>
      <c r="O13">
        <f t="shared" si="16"/>
        <v>1.0592037758350197</v>
      </c>
      <c r="T13">
        <v>1734</v>
      </c>
      <c r="W13">
        <v>7.4581861573404868</v>
      </c>
    </row>
    <row r="14" spans="1:23" x14ac:dyDescent="0.2">
      <c r="A14" s="9">
        <v>1119</v>
      </c>
      <c r="B14">
        <v>3246489</v>
      </c>
      <c r="C14">
        <v>615</v>
      </c>
      <c r="I14">
        <f t="shared" ref="I14:I45" si="18">LN(A14)</f>
        <v>7.020190708311925</v>
      </c>
      <c r="J14">
        <f t="shared" ref="J14:J77" si="19">LN(B14)</f>
        <v>14.993084662660653</v>
      </c>
      <c r="K14">
        <f t="shared" ref="K14:K77" si="20">LN(C14)</f>
        <v>6.4216222678065176</v>
      </c>
      <c r="T14">
        <v>1865</v>
      </c>
      <c r="W14">
        <v>7.5310163320779155</v>
      </c>
    </row>
    <row r="15" spans="1:23" x14ac:dyDescent="0.2">
      <c r="A15" s="9">
        <v>867</v>
      </c>
      <c r="B15">
        <v>1275</v>
      </c>
      <c r="C15">
        <v>1581</v>
      </c>
      <c r="I15">
        <f t="shared" si="18"/>
        <v>6.7650389767805414</v>
      </c>
      <c r="J15">
        <f t="shared" si="19"/>
        <v>7.1507014575925263</v>
      </c>
      <c r="K15">
        <f t="shared" si="20"/>
        <v>7.3658128372094724</v>
      </c>
      <c r="T15">
        <v>2023</v>
      </c>
      <c r="W15">
        <v>7.6123368371677458</v>
      </c>
    </row>
    <row r="16" spans="1:23" x14ac:dyDescent="0.2">
      <c r="A16" s="9">
        <v>1695</v>
      </c>
      <c r="B16">
        <v>69</v>
      </c>
      <c r="C16">
        <v>1999089</v>
      </c>
      <c r="F16">
        <f t="shared" ref="F16:F79" si="21">SQRT(F17)</f>
        <v>1589.039647082476</v>
      </c>
      <c r="G16">
        <f t="shared" ref="G16" si="22">F16-F10</f>
        <v>246.05602841842096</v>
      </c>
      <c r="I16">
        <f t="shared" si="18"/>
        <v>7.4354380198145504</v>
      </c>
      <c r="J16">
        <f t="shared" si="19"/>
        <v>4.2341065045972597</v>
      </c>
      <c r="K16">
        <f t="shared" si="20"/>
        <v>14.508202134752581</v>
      </c>
      <c r="T16">
        <v>2238</v>
      </c>
      <c r="W16">
        <v>7.7133378888718704</v>
      </c>
    </row>
    <row r="17" spans="1:23" x14ac:dyDescent="0.2">
      <c r="E17">
        <f t="shared" ref="E17:E19" si="23">A20-A14</f>
        <v>373</v>
      </c>
      <c r="F17">
        <f t="shared" ref="F17:F19" si="24">B20-B14</f>
        <v>2525047</v>
      </c>
      <c r="G17">
        <f t="shared" ref="G17:G19" si="25">C20-C14</f>
        <v>205</v>
      </c>
      <c r="M17">
        <f t="shared" ref="M17:M19" si="26">I20/I14</f>
        <v>1.0409792389416379</v>
      </c>
      <c r="N17">
        <f t="shared" ref="N17:N19" si="27">J20/J14</f>
        <v>1.0383753015372794</v>
      </c>
      <c r="O17">
        <f t="shared" ref="O17:O19" si="28">K20/K14</f>
        <v>1.044798971420978</v>
      </c>
      <c r="T17">
        <v>2260</v>
      </c>
      <c r="W17">
        <v>7.7231200922663312</v>
      </c>
    </row>
    <row r="18" spans="1:23" x14ac:dyDescent="0.2">
      <c r="E18">
        <f t="shared" si="23"/>
        <v>289</v>
      </c>
      <c r="F18">
        <f t="shared" si="24"/>
        <v>425</v>
      </c>
      <c r="G18">
        <f t="shared" si="25"/>
        <v>527</v>
      </c>
      <c r="H18">
        <f t="shared" ref="H18" si="29">H19-H13</f>
        <v>193.08258594772428</v>
      </c>
      <c r="M18">
        <f t="shared" si="26"/>
        <v>1.0425248211339484</v>
      </c>
      <c r="N18">
        <f t="shared" si="27"/>
        <v>1.0402313079573926</v>
      </c>
      <c r="O18">
        <f t="shared" si="28"/>
        <v>1.0390563918483664</v>
      </c>
      <c r="T18">
        <v>2312</v>
      </c>
      <c r="W18">
        <v>7.7458682297922685</v>
      </c>
    </row>
    <row r="19" spans="1:23" x14ac:dyDescent="0.2">
      <c r="A19" s="9"/>
      <c r="E19">
        <f t="shared" si="23"/>
        <v>565</v>
      </c>
      <c r="F19">
        <f t="shared" si="24"/>
        <v>23</v>
      </c>
      <c r="G19">
        <f t="shared" si="25"/>
        <v>1554847</v>
      </c>
      <c r="H19">
        <f t="shared" ref="H19:H79" si="30">SQRT(G19)</f>
        <v>1246.9350424139984</v>
      </c>
      <c r="M19">
        <f t="shared" si="26"/>
        <v>1.0386906691556224</v>
      </c>
      <c r="N19">
        <f t="shared" si="27"/>
        <v>1.0679439858537862</v>
      </c>
      <c r="O19">
        <f t="shared" si="28"/>
        <v>1.0396578528172935</v>
      </c>
      <c r="T19">
        <v>2601</v>
      </c>
      <c r="W19">
        <v>7.8636512654486515</v>
      </c>
    </row>
    <row r="20" spans="1:23" x14ac:dyDescent="0.2">
      <c r="A20" s="9">
        <v>1492</v>
      </c>
      <c r="B20">
        <v>5771536</v>
      </c>
      <c r="C20">
        <v>820</v>
      </c>
      <c r="I20">
        <f t="shared" ref="I20:I51" si="31">LN(A20)</f>
        <v>7.3078727807637058</v>
      </c>
      <c r="J20">
        <f t="shared" ref="J20:J83" si="32">LN(B20)</f>
        <v>15.568448807564215</v>
      </c>
      <c r="K20">
        <f t="shared" ref="K20:K83" si="33">LN(C20)</f>
        <v>6.7093043402582984</v>
      </c>
      <c r="T20">
        <v>2611</v>
      </c>
      <c r="W20">
        <v>7.8674885686991285</v>
      </c>
    </row>
    <row r="21" spans="1:23" x14ac:dyDescent="0.2">
      <c r="A21" s="9">
        <v>1156</v>
      </c>
      <c r="B21">
        <v>1700</v>
      </c>
      <c r="C21">
        <v>2108</v>
      </c>
      <c r="I21">
        <f t="shared" si="31"/>
        <v>7.0527210492323231</v>
      </c>
      <c r="J21">
        <f t="shared" si="32"/>
        <v>7.4383835300443071</v>
      </c>
      <c r="K21">
        <f t="shared" si="33"/>
        <v>7.6534949096612532</v>
      </c>
      <c r="T21">
        <v>2825</v>
      </c>
      <c r="W21">
        <v>7.9462636435805409</v>
      </c>
    </row>
    <row r="22" spans="1:23" x14ac:dyDescent="0.2">
      <c r="A22" s="9">
        <v>2260</v>
      </c>
      <c r="B22">
        <v>92</v>
      </c>
      <c r="C22">
        <v>3553936</v>
      </c>
      <c r="F22">
        <f t="shared" ref="F22:F85" si="34">SQRT(F23)</f>
        <v>1801.8015984008894</v>
      </c>
      <c r="G22">
        <f t="shared" ref="G22" si="35">F22-F16</f>
        <v>212.76195131841337</v>
      </c>
      <c r="I22">
        <f t="shared" si="31"/>
        <v>7.7231200922663312</v>
      </c>
      <c r="J22">
        <f t="shared" si="32"/>
        <v>4.5217885770490405</v>
      </c>
      <c r="K22">
        <f t="shared" si="33"/>
        <v>15.083566279656143</v>
      </c>
      <c r="T22">
        <v>2890</v>
      </c>
      <c r="W22">
        <v>7.9690117811064782</v>
      </c>
    </row>
    <row r="23" spans="1:23" x14ac:dyDescent="0.2">
      <c r="E23">
        <f t="shared" ref="E23:E25" si="36">A26-A20</f>
        <v>373</v>
      </c>
      <c r="F23">
        <f t="shared" ref="F23:F25" si="37">B26-B20</f>
        <v>3246489</v>
      </c>
      <c r="G23">
        <f t="shared" ref="G23:G25" si="38">C26-C20</f>
        <v>205</v>
      </c>
      <c r="M23">
        <f t="shared" ref="M23:M25" si="39">I26/I20</f>
        <v>1.0305346792436758</v>
      </c>
      <c r="N23">
        <f t="shared" ref="N23:N25" si="40">J26/J20</f>
        <v>1.0286661251962099</v>
      </c>
      <c r="O23">
        <f t="shared" ref="O23:O25" si="41">K26/K20</f>
        <v>1.0332588208847924</v>
      </c>
      <c r="T23">
        <v>2984</v>
      </c>
      <c r="W23">
        <v>8.0010199613236512</v>
      </c>
    </row>
    <row r="24" spans="1:23" x14ac:dyDescent="0.2">
      <c r="E24">
        <f t="shared" si="36"/>
        <v>289</v>
      </c>
      <c r="F24">
        <f t="shared" si="37"/>
        <v>425</v>
      </c>
      <c r="G24">
        <f t="shared" si="38"/>
        <v>527</v>
      </c>
      <c r="H24">
        <f t="shared" ref="H24" si="42">H25-H19</f>
        <v>166.95639613423759</v>
      </c>
      <c r="M24">
        <f t="shared" si="39"/>
        <v>1.0316393558963315</v>
      </c>
      <c r="N24">
        <f t="shared" si="40"/>
        <v>1.0299989306027193</v>
      </c>
      <c r="O24">
        <f t="shared" si="41"/>
        <v>1.029155771833405</v>
      </c>
      <c r="T24">
        <v>3179</v>
      </c>
      <c r="W24">
        <v>8.064321960910803</v>
      </c>
    </row>
    <row r="25" spans="1:23" x14ac:dyDescent="0.2">
      <c r="A25" s="9"/>
      <c r="E25">
        <f t="shared" si="36"/>
        <v>565</v>
      </c>
      <c r="F25">
        <f t="shared" si="37"/>
        <v>23</v>
      </c>
      <c r="G25">
        <f t="shared" si="38"/>
        <v>1999089</v>
      </c>
      <c r="H25">
        <f t="shared" si="30"/>
        <v>1413.891438548236</v>
      </c>
      <c r="M25">
        <f t="shared" si="39"/>
        <v>1.0288929278126411</v>
      </c>
      <c r="N25">
        <f t="shared" si="40"/>
        <v>1.0493485149763095</v>
      </c>
      <c r="O25">
        <f t="shared" si="41"/>
        <v>1.0295876382517273</v>
      </c>
      <c r="T25">
        <v>3357</v>
      </c>
      <c r="W25">
        <v>8.118802996980035</v>
      </c>
    </row>
    <row r="26" spans="1:23" x14ac:dyDescent="0.2">
      <c r="A26" s="9">
        <v>1865</v>
      </c>
      <c r="B26">
        <v>9018025</v>
      </c>
      <c r="C26">
        <v>1025</v>
      </c>
      <c r="I26">
        <f t="shared" ref="I26:I57" si="43">LN(A26)</f>
        <v>7.5310163320779155</v>
      </c>
      <c r="J26">
        <f t="shared" ref="J26:J89" si="44">LN(B26)</f>
        <v>16.014735910192634</v>
      </c>
      <c r="K26">
        <f t="shared" ref="K26:K89" si="45">LN(C26)</f>
        <v>6.932447891572509</v>
      </c>
      <c r="T26">
        <v>3390</v>
      </c>
      <c r="W26">
        <v>8.1285852003744967</v>
      </c>
    </row>
    <row r="27" spans="1:23" x14ac:dyDescent="0.2">
      <c r="A27" s="9">
        <v>1445</v>
      </c>
      <c r="B27">
        <v>2125</v>
      </c>
      <c r="C27">
        <v>2635</v>
      </c>
      <c r="I27">
        <f t="shared" si="43"/>
        <v>7.2758646005465328</v>
      </c>
      <c r="J27">
        <f t="shared" si="44"/>
        <v>7.6615270813585168</v>
      </c>
      <c r="K27">
        <f t="shared" si="45"/>
        <v>7.8766384609754629</v>
      </c>
      <c r="T27">
        <v>3468</v>
      </c>
      <c r="W27">
        <v>8.1513333379004322</v>
      </c>
    </row>
    <row r="28" spans="1:23" x14ac:dyDescent="0.2">
      <c r="A28" s="9">
        <v>2825</v>
      </c>
      <c r="B28">
        <v>115</v>
      </c>
      <c r="C28">
        <v>5553025</v>
      </c>
      <c r="F28">
        <f t="shared" ref="F28:F91" si="46">SQRT(F29)</f>
        <v>1991.9666161861248</v>
      </c>
      <c r="G28">
        <f t="shared" ref="G28" si="47">F28-F22</f>
        <v>190.16501778523548</v>
      </c>
      <c r="I28">
        <f t="shared" si="43"/>
        <v>7.9462636435805409</v>
      </c>
      <c r="J28">
        <f t="shared" si="44"/>
        <v>4.7449321283632502</v>
      </c>
      <c r="K28">
        <f t="shared" si="45"/>
        <v>15.529853382284562</v>
      </c>
      <c r="T28">
        <v>3730</v>
      </c>
      <c r="W28">
        <v>8.2241635126378618</v>
      </c>
    </row>
    <row r="29" spans="1:23" x14ac:dyDescent="0.2">
      <c r="E29">
        <f t="shared" ref="E29:E31" si="48">A32-A26</f>
        <v>373</v>
      </c>
      <c r="F29">
        <f t="shared" ref="F29:F31" si="49">B32-B26</f>
        <v>3967931</v>
      </c>
      <c r="G29">
        <f t="shared" ref="G29:G31" si="50">C32-C26</f>
        <v>205</v>
      </c>
      <c r="M29">
        <f t="shared" ref="M29:M31" si="51">I32/I26</f>
        <v>1.0242094225738652</v>
      </c>
      <c r="N29">
        <f t="shared" ref="N29:N31" si="52">J32/J26</f>
        <v>1.022769224271493</v>
      </c>
      <c r="O29">
        <f t="shared" ref="O29:O31" si="53">K32/K26</f>
        <v>1.026299737069152</v>
      </c>
      <c r="T29">
        <v>3757</v>
      </c>
      <c r="W29">
        <v>8.2313760455739686</v>
      </c>
    </row>
    <row r="30" spans="1:23" x14ac:dyDescent="0.2">
      <c r="E30">
        <f t="shared" si="48"/>
        <v>289</v>
      </c>
      <c r="F30">
        <f t="shared" si="49"/>
        <v>425</v>
      </c>
      <c r="G30">
        <f t="shared" si="50"/>
        <v>527</v>
      </c>
      <c r="H30">
        <f t="shared" ref="H30" si="54">H31-H25</f>
        <v>149.22436010520983</v>
      </c>
      <c r="M30">
        <f t="shared" si="51"/>
        <v>1.0250584043001925</v>
      </c>
      <c r="N30">
        <f t="shared" si="52"/>
        <v>1.023797025691858</v>
      </c>
      <c r="O30">
        <f t="shared" si="53"/>
        <v>1.0231471277623392</v>
      </c>
      <c r="T30">
        <v>3955</v>
      </c>
      <c r="W30">
        <v>8.2827358802017539</v>
      </c>
    </row>
    <row r="31" spans="1:23" x14ac:dyDescent="0.2">
      <c r="A31" s="9"/>
      <c r="E31">
        <f t="shared" si="48"/>
        <v>565</v>
      </c>
      <c r="F31">
        <f t="shared" si="49"/>
        <v>23</v>
      </c>
      <c r="G31">
        <f t="shared" si="50"/>
        <v>2443331</v>
      </c>
      <c r="H31">
        <f t="shared" si="30"/>
        <v>1563.1157986534458</v>
      </c>
      <c r="M31">
        <f t="shared" si="51"/>
        <v>1.0229443125689954</v>
      </c>
      <c r="N31">
        <f t="shared" si="52"/>
        <v>1.0384244815018768</v>
      </c>
      <c r="O31">
        <f t="shared" si="53"/>
        <v>1.0234801388404524</v>
      </c>
      <c r="T31">
        <v>4046</v>
      </c>
      <c r="W31">
        <v>8.3054840177276912</v>
      </c>
    </row>
    <row r="32" spans="1:23" x14ac:dyDescent="0.2">
      <c r="A32" s="9">
        <v>2238</v>
      </c>
      <c r="B32">
        <v>12985956</v>
      </c>
      <c r="C32">
        <v>1230</v>
      </c>
      <c r="I32">
        <f t="shared" ref="I32:I63" si="55">LN(A32)</f>
        <v>7.7133378888718704</v>
      </c>
      <c r="J32">
        <f t="shared" ref="J32:J95" si="56">LN(B32)</f>
        <v>16.379379023780544</v>
      </c>
      <c r="K32">
        <f t="shared" ref="K32:K95" si="57">LN(C32)</f>
        <v>7.114769448366463</v>
      </c>
      <c r="T32">
        <v>4103</v>
      </c>
      <c r="W32">
        <v>8.3194736924421857</v>
      </c>
    </row>
    <row r="33" spans="1:23" x14ac:dyDescent="0.2">
      <c r="A33" s="9">
        <v>1734</v>
      </c>
      <c r="B33">
        <v>2550</v>
      </c>
      <c r="C33">
        <v>3162</v>
      </c>
      <c r="I33">
        <f t="shared" si="55"/>
        <v>7.4581861573404868</v>
      </c>
      <c r="J33">
        <f t="shared" si="56"/>
        <v>7.8438486381524717</v>
      </c>
      <c r="K33">
        <f t="shared" si="57"/>
        <v>8.058960017769417</v>
      </c>
      <c r="T33">
        <v>4335</v>
      </c>
      <c r="W33">
        <v>8.3744768892146428</v>
      </c>
    </row>
    <row r="34" spans="1:23" x14ac:dyDescent="0.2">
      <c r="A34" s="9">
        <v>3390</v>
      </c>
      <c r="B34">
        <v>138</v>
      </c>
      <c r="C34">
        <v>7996356</v>
      </c>
      <c r="F34">
        <f t="shared" ref="F34:F97" si="58">SQRT(F35)</f>
        <v>2165.4960170824606</v>
      </c>
      <c r="G34">
        <f t="shared" ref="G34" si="59">F34-F28</f>
        <v>173.5294008963358</v>
      </c>
      <c r="I34">
        <f t="shared" si="55"/>
        <v>8.1285852003744967</v>
      </c>
      <c r="J34">
        <f t="shared" si="56"/>
        <v>4.9272536851572051</v>
      </c>
      <c r="K34">
        <f t="shared" si="57"/>
        <v>15.894496495872472</v>
      </c>
      <c r="T34">
        <v>4476</v>
      </c>
      <c r="W34">
        <v>8.4064850694318167</v>
      </c>
    </row>
    <row r="35" spans="1:23" x14ac:dyDescent="0.2">
      <c r="E35">
        <f t="shared" ref="E35:E37" si="60">A38-A32</f>
        <v>373</v>
      </c>
      <c r="F35">
        <f t="shared" ref="F35:F37" si="61">B38-B32</f>
        <v>4689373</v>
      </c>
      <c r="G35">
        <f t="shared" ref="G35:G37" si="62">C38-C32</f>
        <v>205</v>
      </c>
      <c r="M35">
        <f t="shared" ref="M35:M37" si="63">I38/I32</f>
        <v>1.0199849510092969</v>
      </c>
      <c r="N35">
        <f t="shared" ref="N35:N37" si="64">J38/J32</f>
        <v>1.0188225304028258</v>
      </c>
      <c r="O35">
        <f t="shared" ref="O35:O37" si="65">K38/K32</f>
        <v>1.0216662930465936</v>
      </c>
      <c r="T35">
        <v>4520</v>
      </c>
      <c r="W35">
        <v>8.4162672728262766</v>
      </c>
    </row>
    <row r="36" spans="1:23" x14ac:dyDescent="0.2">
      <c r="E36">
        <f t="shared" si="60"/>
        <v>289</v>
      </c>
      <c r="F36">
        <f t="shared" si="61"/>
        <v>425</v>
      </c>
      <c r="G36">
        <f t="shared" si="62"/>
        <v>527</v>
      </c>
      <c r="H36">
        <f t="shared" ref="H36" si="66">H37-H31</f>
        <v>136.17022788828967</v>
      </c>
      <c r="M36">
        <f t="shared" si="63"/>
        <v>1.0206686554311253</v>
      </c>
      <c r="N36">
        <f t="shared" si="64"/>
        <v>1.0196524291758347</v>
      </c>
      <c r="O36">
        <f t="shared" si="65"/>
        <v>1.0191278625886426</v>
      </c>
      <c r="T36">
        <v>4624</v>
      </c>
      <c r="W36">
        <v>8.4390154103522139</v>
      </c>
    </row>
    <row r="37" spans="1:23" x14ac:dyDescent="0.2">
      <c r="A37" s="9"/>
      <c r="E37">
        <f t="shared" si="60"/>
        <v>565</v>
      </c>
      <c r="F37">
        <f t="shared" si="61"/>
        <v>23</v>
      </c>
      <c r="G37">
        <f t="shared" si="62"/>
        <v>2887573</v>
      </c>
      <c r="H37">
        <f t="shared" si="30"/>
        <v>1699.2860265417355</v>
      </c>
      <c r="M37">
        <f t="shared" si="63"/>
        <v>1.0189640233850481</v>
      </c>
      <c r="N37">
        <f t="shared" si="64"/>
        <v>1.0312853142292266</v>
      </c>
      <c r="O37">
        <f t="shared" si="65"/>
        <v>1.0193967364574636</v>
      </c>
      <c r="T37">
        <v>4849</v>
      </c>
      <c r="W37">
        <v>8.4865277771053531</v>
      </c>
    </row>
    <row r="38" spans="1:23" x14ac:dyDescent="0.2">
      <c r="A38" s="9">
        <v>2611</v>
      </c>
      <c r="B38">
        <v>17675329</v>
      </c>
      <c r="C38">
        <v>1435</v>
      </c>
      <c r="I38">
        <f t="shared" ref="I38:I69" si="67">LN(A38)</f>
        <v>7.8674885686991285</v>
      </c>
      <c r="J38">
        <f t="shared" ref="J38:J101" si="68">LN(B38)</f>
        <v>16.687680383435062</v>
      </c>
      <c r="K38">
        <f t="shared" ref="K38:K101" si="69">LN(C38)</f>
        <v>7.2689201281937219</v>
      </c>
      <c r="T38">
        <v>4913</v>
      </c>
      <c r="W38">
        <v>8.4996400321686476</v>
      </c>
    </row>
    <row r="39" spans="1:23" x14ac:dyDescent="0.2">
      <c r="A39" s="9">
        <v>2023</v>
      </c>
      <c r="B39">
        <v>2975</v>
      </c>
      <c r="C39">
        <v>3689</v>
      </c>
      <c r="I39">
        <f t="shared" si="67"/>
        <v>7.6123368371677458</v>
      </c>
      <c r="J39">
        <f t="shared" si="68"/>
        <v>7.9979993179797297</v>
      </c>
      <c r="K39">
        <f t="shared" si="69"/>
        <v>8.2131106975966759</v>
      </c>
      <c r="T39">
        <v>5085</v>
      </c>
      <c r="W39">
        <v>8.5340503084826604</v>
      </c>
    </row>
    <row r="40" spans="1:23" x14ac:dyDescent="0.2">
      <c r="A40" s="9">
        <v>3955</v>
      </c>
      <c r="B40">
        <v>161</v>
      </c>
      <c r="C40">
        <v>10883929</v>
      </c>
      <c r="F40">
        <f t="shared" ref="F40:F103" si="70">SQRT(F41)</f>
        <v>2326.1158612588497</v>
      </c>
      <c r="G40">
        <f t="shared" ref="G40" si="71">F40-F34</f>
        <v>160.61984417638905</v>
      </c>
      <c r="I40">
        <f t="shared" si="67"/>
        <v>8.2827358802017539</v>
      </c>
      <c r="J40">
        <f t="shared" si="68"/>
        <v>5.0814043649844631</v>
      </c>
      <c r="K40">
        <f t="shared" si="69"/>
        <v>16.202797855526988</v>
      </c>
      <c r="T40">
        <v>5202</v>
      </c>
      <c r="W40">
        <v>8.5567984460085977</v>
      </c>
    </row>
    <row r="41" spans="1:23" x14ac:dyDescent="0.2">
      <c r="E41">
        <f t="shared" ref="E41:E43" si="72">A44-A38</f>
        <v>373</v>
      </c>
      <c r="F41">
        <f t="shared" ref="F41:F43" si="73">B44-B38</f>
        <v>5410815</v>
      </c>
      <c r="G41">
        <f t="shared" ref="G41:G43" si="74">C44-C38</f>
        <v>205</v>
      </c>
      <c r="M41">
        <f t="shared" ref="M41:M43" si="75">I44/I38</f>
        <v>1.0169725562939842</v>
      </c>
      <c r="N41">
        <f t="shared" ref="N41:N43" si="76">J44/J38</f>
        <v>1.0160035894212203</v>
      </c>
      <c r="O41">
        <f t="shared" ref="O41:O43" si="77">K44/K38</f>
        <v>1.0183701829528431</v>
      </c>
      <c r="T41">
        <v>5222</v>
      </c>
      <c r="W41">
        <v>8.5606357492590739</v>
      </c>
    </row>
    <row r="42" spans="1:23" x14ac:dyDescent="0.2">
      <c r="E42">
        <f t="shared" si="72"/>
        <v>289</v>
      </c>
      <c r="F42">
        <f t="shared" si="73"/>
        <v>425</v>
      </c>
      <c r="G42">
        <f t="shared" si="74"/>
        <v>527</v>
      </c>
      <c r="H42">
        <f t="shared" ref="H42" si="78">H43-H37</f>
        <v>126.03997173911944</v>
      </c>
      <c r="M42">
        <f t="shared" si="75"/>
        <v>1.0175414456139864</v>
      </c>
      <c r="N42">
        <f t="shared" si="76"/>
        <v>1.0166955994012579</v>
      </c>
      <c r="O42">
        <f t="shared" si="77"/>
        <v>1.0162583213037171</v>
      </c>
      <c r="T42">
        <v>5491</v>
      </c>
      <c r="W42">
        <v>8.6108656672788726</v>
      </c>
    </row>
    <row r="43" spans="1:23" x14ac:dyDescent="0.2">
      <c r="A43" s="9"/>
      <c r="E43">
        <f t="shared" si="72"/>
        <v>565</v>
      </c>
      <c r="F43">
        <f t="shared" si="73"/>
        <v>23</v>
      </c>
      <c r="G43">
        <f t="shared" si="74"/>
        <v>3331815</v>
      </c>
      <c r="H43">
        <f t="shared" si="30"/>
        <v>1825.3259982808549</v>
      </c>
      <c r="M43">
        <f t="shared" si="75"/>
        <v>1.0161216528639654</v>
      </c>
      <c r="N43">
        <f t="shared" si="76"/>
        <v>1.026278442539365</v>
      </c>
      <c r="O43">
        <f t="shared" si="77"/>
        <v>1.0164825104670392</v>
      </c>
      <c r="T43">
        <v>5595</v>
      </c>
      <c r="W43">
        <v>8.6296286207460255</v>
      </c>
    </row>
    <row r="44" spans="1:23" x14ac:dyDescent="0.2">
      <c r="A44" s="9">
        <v>2984</v>
      </c>
      <c r="B44">
        <v>23086144</v>
      </c>
      <c r="C44">
        <v>1640</v>
      </c>
      <c r="I44">
        <f t="shared" ref="I44:I75" si="79">LN(A44)</f>
        <v>8.0010199613236512</v>
      </c>
      <c r="J44">
        <f t="shared" ref="J44:J107" si="80">LN(B44)</f>
        <v>16.954743168684107</v>
      </c>
      <c r="K44">
        <f t="shared" ref="K44:K107" si="81">LN(C44)</f>
        <v>7.4024515208182438</v>
      </c>
      <c r="T44">
        <v>5650</v>
      </c>
      <c r="W44">
        <v>8.6394108241404872</v>
      </c>
    </row>
    <row r="45" spans="1:23" x14ac:dyDescent="0.2">
      <c r="A45" s="9">
        <v>2312</v>
      </c>
      <c r="B45">
        <v>3400</v>
      </c>
      <c r="C45">
        <v>4216</v>
      </c>
      <c r="I45">
        <f t="shared" si="79"/>
        <v>7.7458682297922685</v>
      </c>
      <c r="J45">
        <f t="shared" si="80"/>
        <v>8.1315307106042525</v>
      </c>
      <c r="K45">
        <f t="shared" si="81"/>
        <v>8.3466420902211986</v>
      </c>
      <c r="T45">
        <v>5780</v>
      </c>
      <c r="W45">
        <v>8.6621589616664227</v>
      </c>
    </row>
    <row r="46" spans="1:23" x14ac:dyDescent="0.2">
      <c r="A46" s="9">
        <v>4520</v>
      </c>
      <c r="B46">
        <v>184</v>
      </c>
      <c r="C46">
        <v>14215744</v>
      </c>
      <c r="F46">
        <f t="shared" ref="F46:F109" si="82">SQRT(F47)</f>
        <v>2476.3394355378668</v>
      </c>
      <c r="G46">
        <f t="shared" ref="G46" si="83">F46-F40</f>
        <v>150.22357427901716</v>
      </c>
      <c r="I46">
        <f t="shared" si="79"/>
        <v>8.4162672728262766</v>
      </c>
      <c r="J46">
        <f t="shared" si="80"/>
        <v>5.2149357576089859</v>
      </c>
      <c r="K46">
        <f t="shared" si="81"/>
        <v>16.469860640776034</v>
      </c>
      <c r="T46">
        <v>5968</v>
      </c>
      <c r="W46">
        <v>8.6941671418835966</v>
      </c>
    </row>
    <row r="47" spans="1:23" x14ac:dyDescent="0.2">
      <c r="E47">
        <f t="shared" ref="E47:E49" si="84">A50-A44</f>
        <v>373</v>
      </c>
      <c r="F47">
        <f t="shared" ref="F47:F49" si="85">B50-B44</f>
        <v>6132257</v>
      </c>
      <c r="G47">
        <f t="shared" ref="G47:G49" si="86">C50-C44</f>
        <v>205</v>
      </c>
      <c r="M47">
        <f t="shared" ref="M47:M49" si="87">I50/I44</f>
        <v>1.0147210026003857</v>
      </c>
      <c r="N47">
        <f t="shared" ref="N47:N49" si="88">J50/J44</f>
        <v>1.0138938153747949</v>
      </c>
      <c r="O47">
        <f t="shared" ref="O47:O49" si="89">K50/K44</f>
        <v>1.0159113552213259</v>
      </c>
      <c r="T47">
        <v>6069</v>
      </c>
      <c r="W47">
        <v>8.7109491258358549</v>
      </c>
    </row>
    <row r="48" spans="1:23" x14ac:dyDescent="0.2">
      <c r="E48">
        <f t="shared" si="84"/>
        <v>289</v>
      </c>
      <c r="F48">
        <f t="shared" si="85"/>
        <v>425</v>
      </c>
      <c r="G48">
        <f t="shared" si="86"/>
        <v>527</v>
      </c>
      <c r="H48">
        <f t="shared" ref="H48" si="90">H49-H43</f>
        <v>117.8819164827712</v>
      </c>
      <c r="M48">
        <f t="shared" si="87"/>
        <v>1.015205917808331</v>
      </c>
      <c r="N48">
        <f t="shared" si="88"/>
        <v>1.014484731085475</v>
      </c>
      <c r="O48">
        <f t="shared" si="89"/>
        <v>1.0141114276116352</v>
      </c>
      <c r="T48">
        <v>6215</v>
      </c>
      <c r="W48">
        <v>8.7347210039448111</v>
      </c>
    </row>
    <row r="49" spans="1:23" x14ac:dyDescent="0.2">
      <c r="A49" s="9"/>
      <c r="E49">
        <f t="shared" si="84"/>
        <v>565</v>
      </c>
      <c r="F49">
        <f t="shared" si="85"/>
        <v>23</v>
      </c>
      <c r="G49">
        <f t="shared" si="86"/>
        <v>3776057</v>
      </c>
      <c r="H49">
        <f t="shared" si="30"/>
        <v>1943.2079147636261</v>
      </c>
      <c r="M49">
        <f t="shared" si="87"/>
        <v>1.0139946881245885</v>
      </c>
      <c r="N49">
        <f t="shared" si="88"/>
        <v>1.0225857117193684</v>
      </c>
      <c r="O49">
        <f t="shared" si="89"/>
        <v>1.0143028575924653</v>
      </c>
      <c r="T49">
        <v>6341</v>
      </c>
      <c r="W49">
        <v>8.7547917637000321</v>
      </c>
    </row>
    <row r="50" spans="1:23" x14ac:dyDescent="0.2">
      <c r="A50" s="9">
        <v>3357</v>
      </c>
      <c r="B50">
        <v>29218401</v>
      </c>
      <c r="C50">
        <v>1845</v>
      </c>
      <c r="I50">
        <f t="shared" ref="I50:I81" si="91">LN(A50)</f>
        <v>8.118802996980035</v>
      </c>
      <c r="J50">
        <f t="shared" ref="J50:J113" si="92">LN(B50)</f>
        <v>17.190309239996871</v>
      </c>
      <c r="K50">
        <f t="shared" ref="K50:K113" si="93">LN(C50)</f>
        <v>7.5202345564746276</v>
      </c>
      <c r="T50">
        <v>6358</v>
      </c>
      <c r="W50">
        <v>8.7574691414707484</v>
      </c>
    </row>
    <row r="51" spans="1:23" x14ac:dyDescent="0.2">
      <c r="A51" s="9">
        <v>2601</v>
      </c>
      <c r="B51">
        <v>3825</v>
      </c>
      <c r="C51">
        <v>4743</v>
      </c>
      <c r="I51">
        <f t="shared" si="91"/>
        <v>7.8636512654486515</v>
      </c>
      <c r="J51">
        <f t="shared" si="92"/>
        <v>8.2493137462606363</v>
      </c>
      <c r="K51">
        <f t="shared" si="93"/>
        <v>8.4644251258775824</v>
      </c>
      <c r="T51">
        <v>6714</v>
      </c>
      <c r="W51">
        <v>8.8119501775399804</v>
      </c>
    </row>
    <row r="52" spans="1:23" x14ac:dyDescent="0.2">
      <c r="A52" s="9">
        <v>5085</v>
      </c>
      <c r="B52">
        <v>207</v>
      </c>
      <c r="C52">
        <v>17991801</v>
      </c>
      <c r="F52">
        <f t="shared" ref="F52:F115" si="94">SQRT(F53)</f>
        <v>2617.9570279131781</v>
      </c>
      <c r="G52">
        <f t="shared" ref="G52" si="95">F52-F46</f>
        <v>141.61759237531123</v>
      </c>
      <c r="I52">
        <f t="shared" si="91"/>
        <v>8.5340503084826604</v>
      </c>
      <c r="J52">
        <f t="shared" si="92"/>
        <v>5.3327187932653688</v>
      </c>
      <c r="K52">
        <f t="shared" si="93"/>
        <v>16.705426712088801</v>
      </c>
      <c r="T52">
        <v>6780</v>
      </c>
      <c r="W52">
        <v>8.8217323809344421</v>
      </c>
    </row>
    <row r="53" spans="1:23" x14ac:dyDescent="0.2">
      <c r="E53">
        <f t="shared" ref="E53:E55" si="96">A56-A50</f>
        <v>373</v>
      </c>
      <c r="F53">
        <f t="shared" ref="F53:F55" si="97">B56-B50</f>
        <v>6853699</v>
      </c>
      <c r="G53">
        <f t="shared" ref="G53:G55" si="98">C56-C50</f>
        <v>205</v>
      </c>
      <c r="M53">
        <f t="shared" ref="M53:M55" si="99">I56/I50</f>
        <v>1.0129773460074125</v>
      </c>
      <c r="N53">
        <f t="shared" ref="N53:N55" si="100">J56/J50</f>
        <v>1.0122581291804436</v>
      </c>
      <c r="O53">
        <f t="shared" ref="O53:O55" si="101">K56/K50</f>
        <v>1.0140102698747759</v>
      </c>
      <c r="T53">
        <v>7087</v>
      </c>
      <c r="W53">
        <v>8.8660173988102553</v>
      </c>
    </row>
    <row r="54" spans="1:23" x14ac:dyDescent="0.2">
      <c r="E54">
        <f t="shared" si="96"/>
        <v>289</v>
      </c>
      <c r="F54">
        <f t="shared" si="97"/>
        <v>425</v>
      </c>
      <c r="G54">
        <f t="shared" si="98"/>
        <v>527</v>
      </c>
      <c r="H54">
        <f t="shared" ref="H54" si="102">H55-H49</f>
        <v>111.12871782607658</v>
      </c>
      <c r="M54">
        <f t="shared" si="99"/>
        <v>1.0133984216874876</v>
      </c>
      <c r="N54">
        <f t="shared" si="100"/>
        <v>1.0127720340016872</v>
      </c>
      <c r="O54">
        <f t="shared" si="101"/>
        <v>1.0124474508417252</v>
      </c>
      <c r="T54">
        <v>7345</v>
      </c>
      <c r="W54">
        <v>8.9017750886079785</v>
      </c>
    </row>
    <row r="55" spans="1:23" x14ac:dyDescent="0.2">
      <c r="A55" s="9"/>
      <c r="E55">
        <f t="shared" si="96"/>
        <v>565</v>
      </c>
      <c r="F55">
        <f t="shared" si="97"/>
        <v>23</v>
      </c>
      <c r="G55">
        <f t="shared" si="98"/>
        <v>4220299</v>
      </c>
      <c r="H55">
        <f t="shared" si="30"/>
        <v>2054.3366325897027</v>
      </c>
      <c r="M55">
        <f t="shared" si="99"/>
        <v>1.0123458981198061</v>
      </c>
      <c r="N55">
        <f t="shared" si="100"/>
        <v>1.0197573732541243</v>
      </c>
      <c r="O55">
        <f t="shared" si="101"/>
        <v>1.0126139268961725</v>
      </c>
      <c r="T55">
        <v>7460</v>
      </c>
      <c r="W55">
        <v>8.9173106931978072</v>
      </c>
    </row>
    <row r="56" spans="1:23" x14ac:dyDescent="0.2">
      <c r="A56" s="9">
        <v>3730</v>
      </c>
      <c r="B56">
        <v>36072100</v>
      </c>
      <c r="C56">
        <v>2050</v>
      </c>
      <c r="I56">
        <f t="shared" ref="I56:I87" si="103">LN(A56)</f>
        <v>8.2241635126378618</v>
      </c>
      <c r="J56">
        <f t="shared" ref="J56:J119" si="104">LN(B56)</f>
        <v>17.401030271312525</v>
      </c>
      <c r="K56">
        <f t="shared" ref="K56:K119" si="105">LN(C56)</f>
        <v>7.6255950721324535</v>
      </c>
      <c r="T56">
        <v>7833</v>
      </c>
      <c r="W56">
        <v>8.9661008573672394</v>
      </c>
    </row>
    <row r="57" spans="1:23" x14ac:dyDescent="0.2">
      <c r="A57" s="9">
        <v>2890</v>
      </c>
      <c r="B57">
        <v>4250</v>
      </c>
      <c r="C57">
        <v>5270</v>
      </c>
      <c r="I57">
        <f t="shared" si="103"/>
        <v>7.9690117811064782</v>
      </c>
      <c r="J57">
        <f t="shared" si="104"/>
        <v>8.3546742619184631</v>
      </c>
      <c r="K57">
        <f t="shared" si="105"/>
        <v>8.5697856415354074</v>
      </c>
      <c r="T57">
        <v>7910</v>
      </c>
      <c r="W57">
        <v>8.9758830607616993</v>
      </c>
    </row>
    <row r="58" spans="1:23" x14ac:dyDescent="0.2">
      <c r="A58" s="9">
        <v>5650</v>
      </c>
      <c r="B58">
        <v>230</v>
      </c>
      <c r="C58">
        <v>22212100</v>
      </c>
      <c r="F58">
        <f t="shared" ref="F58:F121" si="106">SQRT(F59)</f>
        <v>2752.2974039881665</v>
      </c>
      <c r="G58">
        <f t="shared" ref="G58" si="107">F58-F52</f>
        <v>134.3403760749884</v>
      </c>
      <c r="I58">
        <f t="shared" si="103"/>
        <v>8.6394108241404872</v>
      </c>
      <c r="J58">
        <f t="shared" si="104"/>
        <v>5.4380793089231956</v>
      </c>
      <c r="K58">
        <f t="shared" si="105"/>
        <v>16.916147743404455</v>
      </c>
      <c r="T58">
        <v>8206</v>
      </c>
      <c r="W58">
        <v>9.0126208730021311</v>
      </c>
    </row>
    <row r="59" spans="1:23" x14ac:dyDescent="0.2">
      <c r="E59">
        <f t="shared" ref="E59:E61" si="108">A62-A56</f>
        <v>373</v>
      </c>
      <c r="F59">
        <f t="shared" ref="F59:F61" si="109">B62-B56</f>
        <v>7575141</v>
      </c>
      <c r="G59">
        <f t="shared" ref="G59:G61" si="110">C62-C56</f>
        <v>205</v>
      </c>
      <c r="M59">
        <f t="shared" ref="M59:M61" si="111">I62/I56</f>
        <v>1.0115890424184615</v>
      </c>
      <c r="N59">
        <f t="shared" ref="N59:N61" si="112">J62/J56</f>
        <v>1.0109545444514805</v>
      </c>
      <c r="O59">
        <f t="shared" ref="O59:O61" si="113">K62/K56</f>
        <v>1.0124987202838287</v>
      </c>
      <c r="T59">
        <v>8475</v>
      </c>
      <c r="W59">
        <v>9.0448759322486509</v>
      </c>
    </row>
    <row r="60" spans="1:23" x14ac:dyDescent="0.2">
      <c r="E60">
        <f t="shared" si="108"/>
        <v>289</v>
      </c>
      <c r="F60">
        <f t="shared" si="109"/>
        <v>425</v>
      </c>
      <c r="G60">
        <f t="shared" si="110"/>
        <v>527</v>
      </c>
      <c r="H60">
        <f t="shared" ref="H60" si="114">H61-H55</f>
        <v>105.41821460939536</v>
      </c>
      <c r="M60">
        <f t="shared" si="111"/>
        <v>1.0119601002511118</v>
      </c>
      <c r="N60">
        <f t="shared" si="112"/>
        <v>1.0114080066818114</v>
      </c>
      <c r="O60">
        <f t="shared" si="113"/>
        <v>1.0111216527216718</v>
      </c>
      <c r="T60">
        <v>9040</v>
      </c>
      <c r="W60">
        <v>9.109414453386222</v>
      </c>
    </row>
    <row r="61" spans="1:23" x14ac:dyDescent="0.2">
      <c r="A61" s="9"/>
      <c r="E61">
        <f t="shared" si="108"/>
        <v>565</v>
      </c>
      <c r="F61">
        <f t="shared" si="109"/>
        <v>23</v>
      </c>
      <c r="G61">
        <f t="shared" si="110"/>
        <v>4664541</v>
      </c>
      <c r="H61">
        <f t="shared" si="30"/>
        <v>2159.7548471990981</v>
      </c>
      <c r="M61">
        <f t="shared" si="111"/>
        <v>1.0110320231025482</v>
      </c>
      <c r="N61">
        <f t="shared" si="112"/>
        <v>1.0175264416699354</v>
      </c>
      <c r="O61">
        <f t="shared" si="113"/>
        <v>1.0112685442631564</v>
      </c>
      <c r="T61">
        <v>9605</v>
      </c>
      <c r="W61">
        <v>9.1700390752026575</v>
      </c>
    </row>
    <row r="62" spans="1:23" x14ac:dyDescent="0.2">
      <c r="A62" s="9">
        <v>4103</v>
      </c>
      <c r="B62">
        <v>43647241</v>
      </c>
      <c r="C62">
        <v>2255</v>
      </c>
      <c r="I62">
        <f t="shared" ref="I62:I93" si="115">LN(A62)</f>
        <v>8.3194736924421857</v>
      </c>
      <c r="J62">
        <f t="shared" ref="J62:J125" si="116">LN(B62)</f>
        <v>17.591650630921176</v>
      </c>
      <c r="K62">
        <f t="shared" ref="K62:K125" si="117">LN(C62)</f>
        <v>7.7209052519367791</v>
      </c>
      <c r="T62">
        <v>10170</v>
      </c>
      <c r="W62">
        <v>9.2271974890426058</v>
      </c>
    </row>
    <row r="63" spans="1:23" x14ac:dyDescent="0.2">
      <c r="A63" s="9">
        <v>3179</v>
      </c>
      <c r="B63">
        <v>4675</v>
      </c>
      <c r="C63">
        <v>5797</v>
      </c>
      <c r="I63">
        <f t="shared" si="115"/>
        <v>8.064321960910803</v>
      </c>
      <c r="J63">
        <f t="shared" si="116"/>
        <v>8.449984441722787</v>
      </c>
      <c r="K63">
        <f t="shared" si="117"/>
        <v>8.6650958213397331</v>
      </c>
      <c r="T63">
        <v>10735</v>
      </c>
      <c r="W63">
        <v>9.2812647103128807</v>
      </c>
    </row>
    <row r="64" spans="1:23" x14ac:dyDescent="0.2">
      <c r="A64" s="9">
        <v>6215</v>
      </c>
      <c r="B64">
        <v>253</v>
      </c>
      <c r="C64">
        <v>26876641</v>
      </c>
      <c r="F64">
        <f t="shared" ref="F64:F127" si="118">SQRT(F65)</f>
        <v>2880.3789681220769</v>
      </c>
      <c r="G64">
        <f t="shared" ref="G64" si="119">F64-F58</f>
        <v>128.08156413391043</v>
      </c>
      <c r="I64">
        <f t="shared" si="115"/>
        <v>8.7347210039448111</v>
      </c>
      <c r="J64">
        <f t="shared" si="116"/>
        <v>5.5333894887275203</v>
      </c>
      <c r="K64">
        <f t="shared" si="117"/>
        <v>17.106768103013103</v>
      </c>
      <c r="T64">
        <v>11300</v>
      </c>
      <c r="W64">
        <v>9.3325580047004326</v>
      </c>
    </row>
    <row r="65" spans="1:23" x14ac:dyDescent="0.2">
      <c r="E65">
        <f t="shared" ref="E65:E67" si="120">A68-A62</f>
        <v>373</v>
      </c>
      <c r="F65">
        <f t="shared" ref="F65:F67" si="121">B68-B62</f>
        <v>8296583</v>
      </c>
      <c r="G65">
        <f t="shared" ref="G65:G67" si="122">C68-C62</f>
        <v>205</v>
      </c>
      <c r="M65">
        <f t="shared" ref="M65:M67" si="123">I68/I62</f>
        <v>1.0104587597973507</v>
      </c>
      <c r="N65">
        <f t="shared" ref="N65:N67" si="124">J68/J62</f>
        <v>1.0098923493667715</v>
      </c>
      <c r="O65">
        <f t="shared" ref="O65:O67" si="125">K68/K62</f>
        <v>1.0112695822770008</v>
      </c>
      <c r="T65">
        <v>11865</v>
      </c>
      <c r="W65">
        <v>9.3813481688698648</v>
      </c>
    </row>
    <row r="66" spans="1:23" x14ac:dyDescent="0.2">
      <c r="E66">
        <f t="shared" si="120"/>
        <v>289</v>
      </c>
      <c r="F66">
        <f t="shared" si="121"/>
        <v>425</v>
      </c>
      <c r="G66">
        <f t="shared" si="122"/>
        <v>527</v>
      </c>
      <c r="H66">
        <f t="shared" ref="H66" si="126">H67-H61</f>
        <v>100.5068633114347</v>
      </c>
      <c r="M66">
        <f t="shared" si="123"/>
        <v>1.0107896705279611</v>
      </c>
      <c r="N66">
        <f t="shared" si="124"/>
        <v>1.0102972233368859</v>
      </c>
      <c r="O66">
        <f t="shared" si="125"/>
        <v>1.0100415943209011</v>
      </c>
      <c r="T66">
        <v>12430</v>
      </c>
      <c r="W66">
        <v>9.4278681845047565</v>
      </c>
    </row>
    <row r="67" spans="1:23" x14ac:dyDescent="0.2">
      <c r="A67" s="9"/>
      <c r="E67">
        <f t="shared" si="120"/>
        <v>565</v>
      </c>
      <c r="F67">
        <f t="shared" si="121"/>
        <v>23</v>
      </c>
      <c r="G67">
        <f t="shared" si="122"/>
        <v>5108783</v>
      </c>
      <c r="H67">
        <f t="shared" si="30"/>
        <v>2260.2617105105328</v>
      </c>
      <c r="M67">
        <f t="shared" si="123"/>
        <v>1.00996155194314</v>
      </c>
      <c r="N67">
        <f t="shared" si="124"/>
        <v>1.0157247880646909</v>
      </c>
      <c r="O67">
        <f t="shared" si="125"/>
        <v>1.0101727429127076</v>
      </c>
    </row>
    <row r="68" spans="1:23" x14ac:dyDescent="0.2">
      <c r="A68" s="9">
        <v>4476</v>
      </c>
      <c r="B68">
        <v>51943824</v>
      </c>
      <c r="C68">
        <v>2460</v>
      </c>
      <c r="I68">
        <f t="shared" ref="I68:I99" si="127">LN(A68)</f>
        <v>8.4064850694318167</v>
      </c>
      <c r="J68">
        <f t="shared" ref="J68:J127" si="128">LN(B68)</f>
        <v>17.765673384900435</v>
      </c>
      <c r="K68">
        <f t="shared" ref="K68:K127" si="129">LN(C68)</f>
        <v>7.8079166289264084</v>
      </c>
    </row>
    <row r="69" spans="1:23" x14ac:dyDescent="0.2">
      <c r="A69" s="9">
        <v>3468</v>
      </c>
      <c r="B69">
        <v>5100</v>
      </c>
      <c r="C69">
        <v>6324</v>
      </c>
      <c r="I69">
        <f t="shared" si="127"/>
        <v>8.1513333379004322</v>
      </c>
      <c r="J69">
        <f t="shared" si="128"/>
        <v>8.536995818712418</v>
      </c>
      <c r="K69">
        <f t="shared" si="129"/>
        <v>8.7521071983293623</v>
      </c>
    </row>
    <row r="70" spans="1:23" x14ac:dyDescent="0.2">
      <c r="A70" s="9">
        <v>6780</v>
      </c>
      <c r="B70">
        <v>276</v>
      </c>
      <c r="C70">
        <v>31985424</v>
      </c>
      <c r="F70">
        <f t="shared" ref="F70:F130" si="130">SQRT(F71)</f>
        <v>3003.0026640014826</v>
      </c>
      <c r="G70">
        <f t="shared" ref="G70" si="131">F70-F64</f>
        <v>122.62369587940566</v>
      </c>
      <c r="I70">
        <f t="shared" si="127"/>
        <v>8.8217323809344421</v>
      </c>
      <c r="J70">
        <f t="shared" si="128"/>
        <v>5.6204008657171496</v>
      </c>
      <c r="K70">
        <f t="shared" si="129"/>
        <v>17.280790856992361</v>
      </c>
    </row>
    <row r="71" spans="1:23" x14ac:dyDescent="0.2">
      <c r="E71">
        <f t="shared" ref="E71:E73" si="132">A74-A68</f>
        <v>373</v>
      </c>
      <c r="F71">
        <f t="shared" ref="F71:F73" si="133">B74-B68</f>
        <v>9018025</v>
      </c>
      <c r="G71">
        <f t="shared" ref="G71:G73" si="134">C74-C68</f>
        <v>205</v>
      </c>
      <c r="M71">
        <f t="shared" ref="M71:M73" si="135">I74/I68</f>
        <v>1.0095215428341855</v>
      </c>
      <c r="N71">
        <f t="shared" ref="N71:N73" si="136">J74/J68</f>
        <v>1.0090109399108471</v>
      </c>
      <c r="O71">
        <f t="shared" ref="O71:O73" si="137">K74/K68</f>
        <v>1.0102514808338241</v>
      </c>
    </row>
    <row r="72" spans="1:23" x14ac:dyDescent="0.2">
      <c r="E72">
        <f t="shared" si="132"/>
        <v>289</v>
      </c>
      <c r="F72">
        <f t="shared" si="133"/>
        <v>425</v>
      </c>
      <c r="G72">
        <f t="shared" si="134"/>
        <v>527</v>
      </c>
      <c r="H72">
        <f t="shared" ref="H72" si="138">H73-H67</f>
        <v>96.224020403193663</v>
      </c>
      <c r="M72">
        <f t="shared" si="135"/>
        <v>1.0098195846440692</v>
      </c>
      <c r="N72">
        <f t="shared" si="136"/>
        <v>1.0093759806579838</v>
      </c>
      <c r="O72">
        <f t="shared" si="137"/>
        <v>1.0091455355675734</v>
      </c>
    </row>
    <row r="73" spans="1:23" x14ac:dyDescent="0.2">
      <c r="A73" s="9"/>
      <c r="E73">
        <f t="shared" si="132"/>
        <v>565</v>
      </c>
      <c r="F73">
        <f t="shared" si="133"/>
        <v>23</v>
      </c>
      <c r="G73">
        <f t="shared" si="134"/>
        <v>5553025</v>
      </c>
      <c r="H73">
        <f t="shared" si="30"/>
        <v>2356.4857309137265</v>
      </c>
      <c r="M73">
        <f t="shared" si="135"/>
        <v>1.0090733547808053</v>
      </c>
      <c r="N73">
        <f t="shared" si="136"/>
        <v>1.0142414588542563</v>
      </c>
      <c r="O73">
        <f t="shared" si="137"/>
        <v>1.0092637782999554</v>
      </c>
    </row>
    <row r="74" spans="1:23" x14ac:dyDescent="0.2">
      <c r="A74" s="9">
        <v>4849</v>
      </c>
      <c r="B74">
        <v>60961849</v>
      </c>
      <c r="C74">
        <v>2665</v>
      </c>
      <c r="I74">
        <f t="shared" ref="I74:I105" si="139">LN(A74)</f>
        <v>8.4865277771053531</v>
      </c>
      <c r="J74">
        <f t="shared" ref="J74:J127" si="140">LN(B74)</f>
        <v>17.925758800247507</v>
      </c>
      <c r="K74">
        <f t="shared" ref="K74:K127" si="141">LN(C74)</f>
        <v>7.8879593365999447</v>
      </c>
    </row>
    <row r="75" spans="1:23" x14ac:dyDescent="0.2">
      <c r="A75" s="9">
        <v>3757</v>
      </c>
      <c r="B75">
        <v>5525</v>
      </c>
      <c r="C75">
        <v>6851</v>
      </c>
      <c r="I75">
        <f t="shared" si="139"/>
        <v>8.2313760455739686</v>
      </c>
      <c r="J75">
        <f t="shared" si="140"/>
        <v>8.6170385263859544</v>
      </c>
      <c r="K75">
        <f t="shared" si="141"/>
        <v>8.8321499060028987</v>
      </c>
    </row>
    <row r="76" spans="1:23" x14ac:dyDescent="0.2">
      <c r="A76" s="9">
        <v>7345</v>
      </c>
      <c r="B76">
        <v>299</v>
      </c>
      <c r="C76">
        <v>37538449</v>
      </c>
      <c r="F76">
        <f t="shared" ref="F76:F130" si="142">SQRT(F77)</f>
        <v>3120.8119135891543</v>
      </c>
      <c r="G76">
        <f t="shared" ref="G76" si="143">F76-F70</f>
        <v>117.80924958767173</v>
      </c>
      <c r="I76">
        <f t="shared" si="139"/>
        <v>8.9017750886079785</v>
      </c>
      <c r="J76">
        <f t="shared" si="140"/>
        <v>5.7004435733906869</v>
      </c>
      <c r="K76">
        <f t="shared" si="141"/>
        <v>17.440876272339434</v>
      </c>
    </row>
    <row r="77" spans="1:23" x14ac:dyDescent="0.2">
      <c r="E77">
        <f t="shared" ref="E77:E79" si="144">A80-A74</f>
        <v>373</v>
      </c>
      <c r="F77">
        <f t="shared" ref="F77:F79" si="145">B80-B74</f>
        <v>9739467</v>
      </c>
      <c r="G77">
        <f t="shared" ref="G77:G79" si="146">C80-C74</f>
        <v>205</v>
      </c>
      <c r="M77">
        <f t="shared" ref="M77:M79" si="147">I80/I74</f>
        <v>1.0087324255691057</v>
      </c>
      <c r="N77">
        <f t="shared" ref="N77:N79" si="148">J80/J74</f>
        <v>1.008268321913681</v>
      </c>
      <c r="O77">
        <f t="shared" ref="O77:O79" si="149">K80/K74</f>
        <v>1.0093950753282743</v>
      </c>
    </row>
    <row r="78" spans="1:23" x14ac:dyDescent="0.2">
      <c r="E78">
        <f t="shared" si="144"/>
        <v>289</v>
      </c>
      <c r="F78">
        <f t="shared" si="145"/>
        <v>425</v>
      </c>
      <c r="G78">
        <f t="shared" si="146"/>
        <v>527</v>
      </c>
      <c r="H78">
        <f t="shared" ref="H78" si="150">H79-H73</f>
        <v>92.446077038467138</v>
      </c>
      <c r="M78">
        <f t="shared" si="147"/>
        <v>1.0090031085620941</v>
      </c>
      <c r="N78">
        <f t="shared" si="148"/>
        <v>1.0086001672067262</v>
      </c>
      <c r="O78">
        <f t="shared" si="149"/>
        <v>1.0083907058804962</v>
      </c>
    </row>
    <row r="79" spans="1:23" x14ac:dyDescent="0.2">
      <c r="A79" s="9"/>
      <c r="E79">
        <f t="shared" si="144"/>
        <v>565</v>
      </c>
      <c r="F79">
        <f t="shared" si="145"/>
        <v>23</v>
      </c>
      <c r="G79">
        <f t="shared" si="146"/>
        <v>5997267</v>
      </c>
      <c r="H79">
        <f t="shared" si="30"/>
        <v>2448.9318079521936</v>
      </c>
      <c r="M79">
        <f t="shared" si="147"/>
        <v>1.0083250780227597</v>
      </c>
      <c r="N79">
        <f t="shared" si="148"/>
        <v>1.0130003869347384</v>
      </c>
      <c r="O79">
        <f t="shared" si="149"/>
        <v>1.0084981936683142</v>
      </c>
    </row>
    <row r="80" spans="1:23" x14ac:dyDescent="0.2">
      <c r="A80" s="9">
        <v>5222</v>
      </c>
      <c r="B80">
        <v>70701316</v>
      </c>
      <c r="C80">
        <v>2870</v>
      </c>
      <c r="I80">
        <f t="shared" ref="I80:I127" si="151">LN(A80)</f>
        <v>8.5606357492590739</v>
      </c>
      <c r="J80">
        <f t="shared" ref="J80:J127" si="152">LN(B80)</f>
        <v>18.073974744554953</v>
      </c>
      <c r="K80">
        <f t="shared" ref="K80:K127" si="153">LN(C80)</f>
        <v>7.9620673087536664</v>
      </c>
    </row>
    <row r="81" spans="1:15" x14ac:dyDescent="0.2">
      <c r="A81" s="9">
        <v>4046</v>
      </c>
      <c r="B81">
        <v>5950</v>
      </c>
      <c r="C81">
        <v>7378</v>
      </c>
      <c r="I81">
        <f t="shared" si="151"/>
        <v>8.3054840177276912</v>
      </c>
      <c r="J81">
        <f t="shared" si="152"/>
        <v>8.6911464985396751</v>
      </c>
      <c r="K81">
        <f t="shared" si="153"/>
        <v>8.9062578781566213</v>
      </c>
    </row>
    <row r="82" spans="1:15" x14ac:dyDescent="0.2">
      <c r="A82" s="9">
        <v>7910</v>
      </c>
      <c r="B82">
        <v>322</v>
      </c>
      <c r="C82">
        <v>43535716</v>
      </c>
      <c r="F82">
        <f t="shared" ref="F82:F130" si="154">SQRT(F83)</f>
        <v>3234.3328523823889</v>
      </c>
      <c r="G82">
        <f t="shared" ref="G82" si="155">F82-F76</f>
        <v>113.52093879323456</v>
      </c>
      <c r="I82">
        <f t="shared" si="151"/>
        <v>8.9758830607616993</v>
      </c>
      <c r="J82">
        <f t="shared" si="152"/>
        <v>5.7745515455444085</v>
      </c>
      <c r="K82">
        <f t="shared" si="153"/>
        <v>17.589092216646879</v>
      </c>
    </row>
    <row r="83" spans="1:15" x14ac:dyDescent="0.2">
      <c r="E83">
        <f t="shared" ref="E83:E85" si="156">A86-A80</f>
        <v>373</v>
      </c>
      <c r="F83">
        <f t="shared" ref="F83:F85" si="157">B86-B80</f>
        <v>10460909</v>
      </c>
      <c r="G83">
        <f t="shared" ref="G83:G85" si="158">C86-C80</f>
        <v>205</v>
      </c>
      <c r="M83">
        <f t="shared" ref="M83:M85" si="159">I86/I80</f>
        <v>1.0080593163297391</v>
      </c>
      <c r="N83">
        <f t="shared" ref="N83:N85" si="160">J86/J80</f>
        <v>1.007634499047614</v>
      </c>
      <c r="O83">
        <f t="shared" ref="O83:O85" si="161">K86/K80</f>
        <v>1.0086651957100514</v>
      </c>
    </row>
    <row r="84" spans="1:15" x14ac:dyDescent="0.2">
      <c r="E84">
        <f t="shared" si="156"/>
        <v>289</v>
      </c>
      <c r="F84">
        <f t="shared" si="157"/>
        <v>425</v>
      </c>
      <c r="G84">
        <f t="shared" si="158"/>
        <v>527</v>
      </c>
      <c r="H84">
        <f t="shared" ref="H84" si="162">H85-H79</f>
        <v>89.080997374052004</v>
      </c>
      <c r="M84">
        <f t="shared" si="159"/>
        <v>1.0083069055746408</v>
      </c>
      <c r="N84">
        <f t="shared" si="160"/>
        <v>1.0079382934689392</v>
      </c>
      <c r="O84">
        <f t="shared" si="161"/>
        <v>1.0077465611742686</v>
      </c>
    </row>
    <row r="85" spans="1:15" x14ac:dyDescent="0.2">
      <c r="A85" s="9"/>
      <c r="E85">
        <f t="shared" si="156"/>
        <v>565</v>
      </c>
      <c r="F85">
        <f t="shared" si="157"/>
        <v>23</v>
      </c>
      <c r="G85">
        <f t="shared" si="158"/>
        <v>6441509</v>
      </c>
      <c r="H85">
        <f t="shared" ref="H85:H127" si="163">SQRT(G85)</f>
        <v>2538.0128053262456</v>
      </c>
      <c r="M85">
        <f t="shared" si="159"/>
        <v>1.0076864717398732</v>
      </c>
      <c r="N85">
        <f t="shared" si="160"/>
        <v>1.0119477453691077</v>
      </c>
      <c r="O85">
        <f t="shared" si="161"/>
        <v>1.0078449610289331</v>
      </c>
    </row>
    <row r="86" spans="1:15" x14ac:dyDescent="0.2">
      <c r="A86" s="9">
        <v>5595</v>
      </c>
      <c r="B86">
        <v>81162225</v>
      </c>
      <c r="C86">
        <v>3075</v>
      </c>
      <c r="I86">
        <f t="shared" ref="I86:I127" si="164">LN(A86)</f>
        <v>8.6296286207460255</v>
      </c>
      <c r="J86">
        <f t="shared" ref="J86:J127" si="165">LN(B86)</f>
        <v>18.211960487528856</v>
      </c>
      <c r="K86">
        <f t="shared" ref="K86:K127" si="166">LN(C86)</f>
        <v>8.031060180240619</v>
      </c>
    </row>
    <row r="87" spans="1:15" x14ac:dyDescent="0.2">
      <c r="A87" s="9">
        <v>4335</v>
      </c>
      <c r="B87">
        <v>6375</v>
      </c>
      <c r="C87">
        <v>7905</v>
      </c>
      <c r="I87">
        <f t="shared" si="164"/>
        <v>8.3744768892146428</v>
      </c>
      <c r="J87">
        <f t="shared" si="165"/>
        <v>8.7601393700266268</v>
      </c>
      <c r="K87">
        <f t="shared" si="166"/>
        <v>8.9752507496435729</v>
      </c>
    </row>
    <row r="88" spans="1:15" x14ac:dyDescent="0.2">
      <c r="A88" s="9">
        <v>8475</v>
      </c>
      <c r="B88">
        <v>345</v>
      </c>
      <c r="C88">
        <v>49977225</v>
      </c>
      <c r="F88">
        <f t="shared" ref="F88:F130" si="167">SQRT(F89)</f>
        <v>3344.0022428222142</v>
      </c>
      <c r="G88">
        <f t="shared" ref="G88" si="168">F88-F82</f>
        <v>109.66939043982529</v>
      </c>
      <c r="I88">
        <f t="shared" si="164"/>
        <v>9.0448759322486509</v>
      </c>
      <c r="J88">
        <f t="shared" si="165"/>
        <v>5.8435444170313602</v>
      </c>
      <c r="K88">
        <f t="shared" si="166"/>
        <v>17.727077959620782</v>
      </c>
    </row>
    <row r="89" spans="1:15" x14ac:dyDescent="0.2">
      <c r="E89">
        <f t="shared" ref="E89:E91" si="169">A92-A86</f>
        <v>373</v>
      </c>
      <c r="F89">
        <f t="shared" ref="F89:F91" si="170">B92-B86</f>
        <v>11182351</v>
      </c>
      <c r="G89">
        <f t="shared" ref="G89:G91" si="171">C92-C86</f>
        <v>205</v>
      </c>
      <c r="M89">
        <f t="shared" ref="M89:M91" si="172">I92/I86</f>
        <v>1.0074787136241781</v>
      </c>
      <c r="N89">
        <f t="shared" ref="N89:N91" si="173">J92/J86</f>
        <v>1.0070874874983136</v>
      </c>
      <c r="O89">
        <f t="shared" ref="O89:O91" si="174">K92/K86</f>
        <v>1.0080361147456423</v>
      </c>
    </row>
    <row r="90" spans="1:15" x14ac:dyDescent="0.2">
      <c r="E90">
        <f t="shared" si="169"/>
        <v>289</v>
      </c>
      <c r="F90">
        <f t="shared" si="170"/>
        <v>425</v>
      </c>
      <c r="G90">
        <f t="shared" si="171"/>
        <v>527</v>
      </c>
      <c r="H90">
        <f t="shared" ref="H90" si="175">H91-H85</f>
        <v>86.058649493535086</v>
      </c>
      <c r="M90">
        <f t="shared" si="172"/>
        <v>1.0077065734363289</v>
      </c>
      <c r="N90">
        <f t="shared" si="173"/>
        <v>1.0073672938764415</v>
      </c>
      <c r="O90">
        <f t="shared" si="174"/>
        <v>1.0071907206759805</v>
      </c>
    </row>
    <row r="91" spans="1:15" x14ac:dyDescent="0.2">
      <c r="A91" s="9"/>
      <c r="E91">
        <f t="shared" si="169"/>
        <v>565</v>
      </c>
      <c r="F91">
        <f t="shared" si="170"/>
        <v>23</v>
      </c>
      <c r="G91">
        <f t="shared" si="171"/>
        <v>6885751</v>
      </c>
      <c r="H91">
        <f t="shared" si="163"/>
        <v>2624.0714548197807</v>
      </c>
      <c r="M91">
        <f t="shared" si="172"/>
        <v>1.0071353683147233</v>
      </c>
      <c r="N91">
        <f t="shared" si="173"/>
        <v>1.0110444135496719</v>
      </c>
      <c r="O91">
        <f t="shared" si="174"/>
        <v>1.0072813490508226</v>
      </c>
    </row>
    <row r="92" spans="1:15" x14ac:dyDescent="0.2">
      <c r="A92" s="9">
        <v>5968</v>
      </c>
      <c r="B92">
        <v>92344576</v>
      </c>
      <c r="C92">
        <v>3280</v>
      </c>
      <c r="I92">
        <f t="shared" ref="I92:I127" si="176">LN(A92)</f>
        <v>8.6941671418835966</v>
      </c>
      <c r="J92">
        <f t="shared" ref="J92:J127" si="177">LN(B92)</f>
        <v>18.341037529803998</v>
      </c>
      <c r="K92">
        <f t="shared" ref="K92:K127" si="178">LN(C92)</f>
        <v>8.09559870137819</v>
      </c>
    </row>
    <row r="93" spans="1:15" x14ac:dyDescent="0.2">
      <c r="A93" s="9">
        <v>4624</v>
      </c>
      <c r="B93">
        <v>6800</v>
      </c>
      <c r="C93">
        <v>8432</v>
      </c>
      <c r="I93">
        <f t="shared" si="176"/>
        <v>8.4390154103522139</v>
      </c>
      <c r="J93">
        <f t="shared" si="177"/>
        <v>8.8246778911641979</v>
      </c>
      <c r="K93">
        <f t="shared" si="178"/>
        <v>9.039789270781144</v>
      </c>
    </row>
    <row r="94" spans="1:15" x14ac:dyDescent="0.2">
      <c r="A94" s="9">
        <v>9040</v>
      </c>
      <c r="B94">
        <v>368</v>
      </c>
      <c r="C94">
        <v>56862976</v>
      </c>
      <c r="F94">
        <f t="shared" ref="F94:F130" si="179">SQRT(F95)</f>
        <v>3450.1873862154212</v>
      </c>
      <c r="G94">
        <f t="shared" ref="G94" si="180">F94-F88</f>
        <v>106.185143393207</v>
      </c>
      <c r="I94">
        <f t="shared" si="176"/>
        <v>9.109414453386222</v>
      </c>
      <c r="J94">
        <f t="shared" si="177"/>
        <v>5.9080829381689313</v>
      </c>
      <c r="K94">
        <f t="shared" si="178"/>
        <v>17.856155001895925</v>
      </c>
    </row>
    <row r="95" spans="1:15" x14ac:dyDescent="0.2">
      <c r="E95">
        <f t="shared" ref="E95:E97" si="181">A98-A92</f>
        <v>373</v>
      </c>
      <c r="F95">
        <f t="shared" ref="F95:F97" si="182">B98-B92</f>
        <v>11903793</v>
      </c>
      <c r="G95">
        <f t="shared" ref="G95:G97" si="183">C98-C92</f>
        <v>205</v>
      </c>
      <c r="M95">
        <f t="shared" ref="M95:M97" si="184">I98/I92</f>
        <v>1.0069730223524667</v>
      </c>
      <c r="N95">
        <f t="shared" ref="N95:N97" si="185">J98/J92</f>
        <v>1.0066108170508805</v>
      </c>
      <c r="O95">
        <f t="shared" ref="O95:O97" si="186">K98/K92</f>
        <v>1.0074885902887099</v>
      </c>
    </row>
    <row r="96" spans="1:15" x14ac:dyDescent="0.2">
      <c r="E96">
        <f t="shared" si="181"/>
        <v>289</v>
      </c>
      <c r="F96">
        <f t="shared" si="182"/>
        <v>425</v>
      </c>
      <c r="G96">
        <f t="shared" si="183"/>
        <v>527</v>
      </c>
      <c r="H96">
        <f t="shared" ref="H96" si="187">H97-H91</f>
        <v>83.324526561591028</v>
      </c>
      <c r="M96">
        <f t="shared" si="184"/>
        <v>1.0071838501138493</v>
      </c>
      <c r="N96">
        <f t="shared" si="185"/>
        <v>1.0068698962799691</v>
      </c>
      <c r="O96">
        <f t="shared" si="186"/>
        <v>1.0067064198069735</v>
      </c>
    </row>
    <row r="97" spans="1:15" x14ac:dyDescent="0.2">
      <c r="A97" s="9"/>
      <c r="E97">
        <f t="shared" si="181"/>
        <v>565</v>
      </c>
      <c r="F97">
        <f t="shared" si="182"/>
        <v>23</v>
      </c>
      <c r="G97">
        <f t="shared" si="183"/>
        <v>7329993</v>
      </c>
      <c r="H97">
        <f t="shared" si="163"/>
        <v>2707.3959813813717</v>
      </c>
      <c r="M97">
        <f t="shared" si="184"/>
        <v>1.0066551612210266</v>
      </c>
      <c r="N97">
        <f t="shared" si="185"/>
        <v>1.0102613017540381</v>
      </c>
      <c r="O97">
        <f t="shared" si="186"/>
        <v>1.0067903332839572</v>
      </c>
    </row>
    <row r="98" spans="1:15" x14ac:dyDescent="0.2">
      <c r="A98" s="9">
        <v>6341</v>
      </c>
      <c r="B98">
        <v>104248369</v>
      </c>
      <c r="C98">
        <v>3485</v>
      </c>
      <c r="I98">
        <f t="shared" ref="I98:I127" si="188">LN(A98)</f>
        <v>8.7547917637000321</v>
      </c>
      <c r="J98">
        <f t="shared" ref="J98:J127" si="189">LN(B98)</f>
        <v>18.462286773436865</v>
      </c>
      <c r="K98">
        <f t="shared" ref="K98:K127" si="190">LN(C98)</f>
        <v>8.1562233231946237</v>
      </c>
    </row>
    <row r="99" spans="1:15" x14ac:dyDescent="0.2">
      <c r="A99" s="9">
        <v>4913</v>
      </c>
      <c r="B99">
        <v>7225</v>
      </c>
      <c r="C99">
        <v>8959</v>
      </c>
      <c r="I99">
        <f t="shared" si="188"/>
        <v>8.4996400321686476</v>
      </c>
      <c r="J99">
        <f t="shared" si="189"/>
        <v>8.8853025129806333</v>
      </c>
      <c r="K99">
        <f t="shared" si="190"/>
        <v>9.1004138925975777</v>
      </c>
    </row>
    <row r="100" spans="1:15" x14ac:dyDescent="0.2">
      <c r="A100" s="9">
        <v>9605</v>
      </c>
      <c r="B100">
        <v>391</v>
      </c>
      <c r="C100">
        <v>64192969</v>
      </c>
      <c r="F100">
        <f t="shared" ref="F100:F130" si="191">SQRT(F101)</f>
        <v>3553.2006698186919</v>
      </c>
      <c r="G100">
        <f t="shared" ref="G100" si="192">F100-F94</f>
        <v>103.01328360327079</v>
      </c>
      <c r="I100">
        <f t="shared" si="188"/>
        <v>9.1700390752026575</v>
      </c>
      <c r="J100">
        <f t="shared" si="189"/>
        <v>5.9687075599853658</v>
      </c>
      <c r="K100">
        <f t="shared" si="190"/>
        <v>17.977404245528795</v>
      </c>
    </row>
    <row r="101" spans="1:15" x14ac:dyDescent="0.2">
      <c r="E101">
        <f t="shared" ref="E101:E103" si="193">A104-A98</f>
        <v>373</v>
      </c>
      <c r="F101">
        <f t="shared" ref="F101:F103" si="194">B104-B98</f>
        <v>12625235</v>
      </c>
      <c r="G101">
        <f t="shared" ref="G101:G103" si="195">C104-C98</f>
        <v>205</v>
      </c>
      <c r="M101">
        <f t="shared" ref="M101:M103" si="196">I104/I98</f>
        <v>1.006528814777405</v>
      </c>
      <c r="N101">
        <f t="shared" ref="N101:N103" si="197">J104/J98</f>
        <v>1.0061919105191439</v>
      </c>
      <c r="O101">
        <f t="shared" ref="O101:O103" si="198">K104/K98</f>
        <v>1.0070079510546752</v>
      </c>
    </row>
    <row r="102" spans="1:15" x14ac:dyDescent="0.2">
      <c r="E102">
        <f t="shared" si="193"/>
        <v>289</v>
      </c>
      <c r="F102">
        <f t="shared" si="194"/>
        <v>425</v>
      </c>
      <c r="G102">
        <f t="shared" si="195"/>
        <v>527</v>
      </c>
      <c r="H102">
        <f t="shared" ref="H102" si="199">H103-H97</f>
        <v>80.835536982912345</v>
      </c>
      <c r="M102">
        <f t="shared" si="196"/>
        <v>1.0067248040650689</v>
      </c>
      <c r="N102">
        <f t="shared" si="197"/>
        <v>1.0064329170285924</v>
      </c>
      <c r="O102">
        <f t="shared" si="198"/>
        <v>1.0062808587075851</v>
      </c>
    </row>
    <row r="103" spans="1:15" x14ac:dyDescent="0.2">
      <c r="A103" s="9"/>
      <c r="E103">
        <f t="shared" si="193"/>
        <v>565</v>
      </c>
      <c r="F103">
        <f t="shared" si="194"/>
        <v>23</v>
      </c>
      <c r="G103">
        <f t="shared" si="195"/>
        <v>7774235</v>
      </c>
      <c r="H103">
        <f t="shared" si="163"/>
        <v>2788.2315183642841</v>
      </c>
      <c r="M103">
        <f t="shared" si="196"/>
        <v>1.0062331701502247</v>
      </c>
      <c r="N103">
        <f t="shared" si="197"/>
        <v>1.0095763468498846</v>
      </c>
      <c r="O103">
        <f t="shared" si="198"/>
        <v>1.0063589173452741</v>
      </c>
    </row>
    <row r="104" spans="1:15" x14ac:dyDescent="0.2">
      <c r="A104" s="9">
        <v>6714</v>
      </c>
      <c r="B104">
        <v>116873604</v>
      </c>
      <c r="C104">
        <v>3690</v>
      </c>
      <c r="I104">
        <f t="shared" ref="I104:I127" si="200">LN(A104)</f>
        <v>8.8119501775399804</v>
      </c>
      <c r="J104">
        <f t="shared" ref="J104:J127" si="201">LN(B104)</f>
        <v>18.576603601116762</v>
      </c>
      <c r="K104">
        <f t="shared" ref="K104:K127" si="202">LN(C104)</f>
        <v>8.2133817370345721</v>
      </c>
    </row>
    <row r="105" spans="1:15" x14ac:dyDescent="0.2">
      <c r="A105" s="9">
        <v>5202</v>
      </c>
      <c r="B105">
        <v>7650</v>
      </c>
      <c r="C105">
        <v>9486</v>
      </c>
      <c r="I105">
        <f t="shared" si="200"/>
        <v>8.5567984460085977</v>
      </c>
      <c r="J105">
        <f t="shared" si="201"/>
        <v>8.9424609268205817</v>
      </c>
      <c r="K105">
        <f t="shared" si="202"/>
        <v>9.1575723064375278</v>
      </c>
    </row>
    <row r="106" spans="1:15" x14ac:dyDescent="0.2">
      <c r="A106" s="9">
        <v>10170</v>
      </c>
      <c r="B106">
        <v>414</v>
      </c>
      <c r="C106">
        <v>71967204</v>
      </c>
      <c r="F106">
        <f t="shared" ref="F106:F130" si="203">SQRT(F107)</f>
        <v>3653.3104165947902</v>
      </c>
      <c r="G106">
        <f t="shared" ref="G106" si="204">F106-F100</f>
        <v>100.10974677609829</v>
      </c>
      <c r="I106">
        <f t="shared" si="200"/>
        <v>9.2271974890426058</v>
      </c>
      <c r="J106">
        <f t="shared" si="201"/>
        <v>6.0258659738253142</v>
      </c>
      <c r="K106">
        <f t="shared" si="202"/>
        <v>18.091721073208692</v>
      </c>
    </row>
    <row r="107" spans="1:15" x14ac:dyDescent="0.2">
      <c r="E107">
        <f t="shared" ref="E107:E109" si="205">A110-A104</f>
        <v>373</v>
      </c>
      <c r="F107">
        <f t="shared" ref="F107:F109" si="206">B110-B104</f>
        <v>13346677</v>
      </c>
      <c r="G107">
        <f t="shared" ref="G107:G109" si="207">C110-C104</f>
        <v>205</v>
      </c>
      <c r="M107">
        <f t="shared" ref="M107:M109" si="208">I110/I104</f>
        <v>1.0061356703318729</v>
      </c>
      <c r="N107">
        <f t="shared" ref="N107:N109" si="209">J110/J104</f>
        <v>1.0058210017752682</v>
      </c>
      <c r="O107">
        <f t="shared" ref="O107:O109" si="210">K110/K104</f>
        <v>1.0065828209379926</v>
      </c>
    </row>
    <row r="108" spans="1:15" x14ac:dyDescent="0.2">
      <c r="E108">
        <f t="shared" si="205"/>
        <v>289</v>
      </c>
      <c r="F108">
        <f t="shared" si="206"/>
        <v>425</v>
      </c>
      <c r="G108">
        <f t="shared" si="207"/>
        <v>527</v>
      </c>
      <c r="H108">
        <f t="shared" ref="H108" si="211">H109-H103</f>
        <v>78.557103072601876</v>
      </c>
      <c r="M108">
        <f t="shared" si="208"/>
        <v>1.0063186274178861</v>
      </c>
      <c r="N108">
        <f t="shared" si="209"/>
        <v>1.006046123288961</v>
      </c>
      <c r="O108">
        <f t="shared" si="210"/>
        <v>1.0059040998488504</v>
      </c>
    </row>
    <row r="109" spans="1:15" x14ac:dyDescent="0.2">
      <c r="A109" s="9"/>
      <c r="E109">
        <f t="shared" si="205"/>
        <v>565</v>
      </c>
      <c r="F109">
        <f t="shared" si="206"/>
        <v>23</v>
      </c>
      <c r="G109">
        <f t="shared" si="207"/>
        <v>8218477</v>
      </c>
      <c r="H109">
        <f t="shared" si="163"/>
        <v>2866.7886214368859</v>
      </c>
      <c r="M109">
        <f t="shared" si="208"/>
        <v>1.005859549590705</v>
      </c>
      <c r="N109">
        <f t="shared" si="209"/>
        <v>1.0089725230373741</v>
      </c>
      <c r="O109">
        <f t="shared" si="210"/>
        <v>1.0059770124745446</v>
      </c>
    </row>
    <row r="110" spans="1:15" x14ac:dyDescent="0.2">
      <c r="A110" s="9">
        <v>7087</v>
      </c>
      <c r="B110">
        <v>130220281</v>
      </c>
      <c r="C110">
        <v>3895</v>
      </c>
      <c r="I110">
        <f t="shared" ref="I110:I127" si="212">LN(A110)</f>
        <v>8.8660173988102553</v>
      </c>
      <c r="J110">
        <f t="shared" ref="J110:J127" si="213">LN(B110)</f>
        <v>18.684738043657315</v>
      </c>
      <c r="K110">
        <f t="shared" ref="K110:K127" si="214">LN(C110)</f>
        <v>8.2674489583048487</v>
      </c>
    </row>
    <row r="111" spans="1:15" x14ac:dyDescent="0.2">
      <c r="A111" s="9">
        <v>5491</v>
      </c>
      <c r="B111">
        <v>8075</v>
      </c>
      <c r="C111">
        <v>10013</v>
      </c>
      <c r="I111">
        <f t="shared" si="212"/>
        <v>8.6108656672788726</v>
      </c>
      <c r="J111">
        <f t="shared" si="213"/>
        <v>8.9965281480908565</v>
      </c>
      <c r="K111">
        <f t="shared" si="214"/>
        <v>9.2116395277078027</v>
      </c>
    </row>
    <row r="112" spans="1:15" x14ac:dyDescent="0.2">
      <c r="A112" s="9">
        <v>10735</v>
      </c>
      <c r="B112">
        <v>437</v>
      </c>
      <c r="C112">
        <v>80185681</v>
      </c>
      <c r="F112">
        <f t="shared" ref="F112:F130" si="215">SQRT(F113)</f>
        <v>3750.7491251748629</v>
      </c>
      <c r="G112">
        <f t="shared" ref="G112" si="216">F112-F106</f>
        <v>97.438708580072671</v>
      </c>
      <c r="I112">
        <f t="shared" si="212"/>
        <v>9.2812647103128807</v>
      </c>
      <c r="J112">
        <f t="shared" si="213"/>
        <v>6.0799331950955899</v>
      </c>
      <c r="K112">
        <f t="shared" si="214"/>
        <v>18.199855515749242</v>
      </c>
    </row>
    <row r="113" spans="1:15" x14ac:dyDescent="0.2">
      <c r="E113">
        <f t="shared" ref="E113:E115" si="217">A116-A110</f>
        <v>373</v>
      </c>
      <c r="F113">
        <f t="shared" ref="F113:F115" si="218">B116-B110</f>
        <v>14068119</v>
      </c>
      <c r="G113">
        <f t="shared" ref="G113:G115" si="219">C116-C110</f>
        <v>205</v>
      </c>
      <c r="M113">
        <f t="shared" ref="M113:M115" si="220">I116/I110</f>
        <v>1.005785381652244</v>
      </c>
      <c r="N113">
        <f t="shared" ref="N113:N115" si="221">J116/J110</f>
        <v>1.0054903948096785</v>
      </c>
      <c r="O113">
        <f t="shared" ref="O113:O115" si="222">K116/K110</f>
        <v>1.0062042468778745</v>
      </c>
    </row>
    <row r="114" spans="1:15" x14ac:dyDescent="0.2">
      <c r="E114">
        <f t="shared" si="217"/>
        <v>289</v>
      </c>
      <c r="F114">
        <f t="shared" si="218"/>
        <v>425</v>
      </c>
      <c r="G114">
        <f t="shared" si="219"/>
        <v>527</v>
      </c>
      <c r="H114">
        <f t="shared" ref="H114" si="223">H115-H109</f>
        <v>76.461113125235897</v>
      </c>
      <c r="M114">
        <f t="shared" si="220"/>
        <v>1.0059568104264434</v>
      </c>
      <c r="N114">
        <f t="shared" si="221"/>
        <v>1.005701454332518</v>
      </c>
      <c r="O114">
        <f t="shared" si="222"/>
        <v>1.0055683132447013</v>
      </c>
    </row>
    <row r="115" spans="1:15" x14ac:dyDescent="0.2">
      <c r="A115" s="9"/>
      <c r="E115">
        <f t="shared" si="217"/>
        <v>565</v>
      </c>
      <c r="F115">
        <f t="shared" si="218"/>
        <v>23</v>
      </c>
      <c r="G115">
        <f t="shared" si="219"/>
        <v>8662719</v>
      </c>
      <c r="H115">
        <f t="shared" si="163"/>
        <v>2943.2497345621218</v>
      </c>
      <c r="M115">
        <f t="shared" si="220"/>
        <v>1.0055265414777532</v>
      </c>
      <c r="N115">
        <f t="shared" si="221"/>
        <v>1.0084364898004023</v>
      </c>
      <c r="O115">
        <f t="shared" si="222"/>
        <v>1.0056366705046822</v>
      </c>
    </row>
    <row r="116" spans="1:15" x14ac:dyDescent="0.2">
      <c r="A116" s="9">
        <v>7460</v>
      </c>
      <c r="B116">
        <v>144288400</v>
      </c>
      <c r="C116">
        <v>4100</v>
      </c>
      <c r="I116">
        <f t="shared" ref="I116:I127" si="224">LN(A116)</f>
        <v>8.9173106931978072</v>
      </c>
      <c r="J116">
        <f t="shared" ref="J116:J127" si="225">LN(B116)</f>
        <v>18.787324632432416</v>
      </c>
      <c r="K116">
        <f t="shared" ref="K116:K127" si="226">LN(C116)</f>
        <v>8.3187422526923989</v>
      </c>
    </row>
    <row r="117" spans="1:15" x14ac:dyDescent="0.2">
      <c r="A117" s="9">
        <v>5780</v>
      </c>
      <c r="B117">
        <v>8500</v>
      </c>
      <c r="C117">
        <v>10540</v>
      </c>
      <c r="I117">
        <f t="shared" si="224"/>
        <v>8.6621589616664227</v>
      </c>
      <c r="J117">
        <f t="shared" si="225"/>
        <v>9.0478214424784085</v>
      </c>
      <c r="K117">
        <f t="shared" si="226"/>
        <v>9.2629328220953528</v>
      </c>
    </row>
    <row r="118" spans="1:15" x14ac:dyDescent="0.2">
      <c r="A118" s="9">
        <v>11300</v>
      </c>
      <c r="B118">
        <v>460</v>
      </c>
      <c r="C118">
        <v>88848400</v>
      </c>
      <c r="F118">
        <f t="shared" ref="F118:F130" si="227">SQRT(F119)</f>
        <v>3845.7198285886611</v>
      </c>
      <c r="G118">
        <f t="shared" ref="G118" si="228">F118-F112</f>
        <v>94.970703413798219</v>
      </c>
      <c r="I118">
        <f t="shared" si="224"/>
        <v>9.3325580047004326</v>
      </c>
      <c r="J118">
        <f t="shared" si="225"/>
        <v>6.131226489483141</v>
      </c>
      <c r="K118">
        <f t="shared" si="226"/>
        <v>18.302442104524342</v>
      </c>
    </row>
    <row r="119" spans="1:15" x14ac:dyDescent="0.2">
      <c r="E119">
        <f t="shared" ref="E119:E121" si="229">A122-A116</f>
        <v>373</v>
      </c>
      <c r="F119">
        <f t="shared" ref="F119:F121" si="230">B122-B116</f>
        <v>14789561</v>
      </c>
      <c r="G119">
        <f t="shared" ref="G119:G121" si="231">C122-C116</f>
        <v>205</v>
      </c>
      <c r="M119">
        <f t="shared" ref="M119:M121" si="232">I122/I116</f>
        <v>1.0054713989282273</v>
      </c>
      <c r="N119">
        <f t="shared" ref="N119:N121" si="233">J122/J116</f>
        <v>1.0051939448669776</v>
      </c>
      <c r="O119">
        <f t="shared" ref="O119:O121" si="234">K122/K116</f>
        <v>1.0058650890588228</v>
      </c>
    </row>
    <row r="120" spans="1:15" x14ac:dyDescent="0.2">
      <c r="E120">
        <f t="shared" si="229"/>
        <v>289</v>
      </c>
      <c r="F120">
        <f t="shared" si="230"/>
        <v>425</v>
      </c>
      <c r="G120">
        <f t="shared" si="231"/>
        <v>527</v>
      </c>
      <c r="H120">
        <f t="shared" ref="H120" si="235">H121-H115</f>
        <v>74.524445193546853</v>
      </c>
      <c r="M120">
        <f t="shared" si="232"/>
        <v>1.0056325639353132</v>
      </c>
      <c r="N120">
        <f t="shared" si="233"/>
        <v>1.0053924764629383</v>
      </c>
      <c r="O120">
        <f t="shared" si="234"/>
        <v>1.0052672479771256</v>
      </c>
    </row>
    <row r="121" spans="1:15" x14ac:dyDescent="0.2">
      <c r="A121" s="9"/>
      <c r="E121">
        <f t="shared" si="229"/>
        <v>565</v>
      </c>
      <c r="F121">
        <f t="shared" si="230"/>
        <v>23</v>
      </c>
      <c r="G121">
        <f t="shared" si="231"/>
        <v>9106961</v>
      </c>
      <c r="H121">
        <f t="shared" si="163"/>
        <v>3017.7741797556687</v>
      </c>
      <c r="M121">
        <f t="shared" si="232"/>
        <v>1.0052279518803804</v>
      </c>
      <c r="N121">
        <f t="shared" si="233"/>
        <v>1.0079576515813142</v>
      </c>
      <c r="O121">
        <f t="shared" si="234"/>
        <v>1.0053315468931188</v>
      </c>
    </row>
    <row r="122" spans="1:15" x14ac:dyDescent="0.2">
      <c r="A122" s="9">
        <v>7833</v>
      </c>
      <c r="B122">
        <v>159077961</v>
      </c>
      <c r="C122">
        <v>4305</v>
      </c>
      <c r="I122">
        <f t="shared" ref="I122:I127" si="236">LN(A122)</f>
        <v>8.9661008573672394</v>
      </c>
      <c r="J122">
        <f t="shared" ref="J122:J127" si="237">LN(B122)</f>
        <v>18.88490496077128</v>
      </c>
      <c r="K122">
        <f t="shared" ref="K122:K127" si="238">LN(C122)</f>
        <v>8.367532416861831</v>
      </c>
    </row>
    <row r="123" spans="1:15" x14ac:dyDescent="0.2">
      <c r="A123" s="9">
        <v>6069</v>
      </c>
      <c r="B123">
        <v>8925</v>
      </c>
      <c r="C123">
        <v>11067</v>
      </c>
      <c r="I123">
        <f t="shared" si="236"/>
        <v>8.7109491258358549</v>
      </c>
      <c r="J123">
        <f t="shared" si="237"/>
        <v>9.0966116066478406</v>
      </c>
      <c r="K123">
        <f t="shared" si="238"/>
        <v>9.311722986264785</v>
      </c>
    </row>
    <row r="124" spans="1:15" x14ac:dyDescent="0.2">
      <c r="A124" s="9">
        <v>11865</v>
      </c>
      <c r="B124">
        <v>483</v>
      </c>
      <c r="C124">
        <v>97955361</v>
      </c>
      <c r="F124">
        <f t="shared" ref="F124:F130" si="239">SQRT(F125)</f>
        <v>3938.4010715009713</v>
      </c>
      <c r="G124">
        <f t="shared" ref="G124" si="240">F124-F118</f>
        <v>92.681242912310154</v>
      </c>
      <c r="I124">
        <f t="shared" si="236"/>
        <v>9.3813481688698648</v>
      </c>
      <c r="J124">
        <f t="shared" si="237"/>
        <v>6.1800166536525722</v>
      </c>
      <c r="K124">
        <f t="shared" si="238"/>
        <v>18.400022432863206</v>
      </c>
    </row>
    <row r="125" spans="1:15" x14ac:dyDescent="0.2">
      <c r="E125">
        <f t="shared" ref="E125:E127" si="241">A128-A122</f>
        <v>373</v>
      </c>
      <c r="F125">
        <f t="shared" ref="F125:F127" si="242">B128-B122</f>
        <v>15511003</v>
      </c>
      <c r="G125">
        <f t="shared" ref="G125:G127" si="243">C128-C122</f>
        <v>205</v>
      </c>
      <c r="M125">
        <f t="shared" ref="M125:M127" si="244">I128/I122</f>
        <v>1.0051884332303342</v>
      </c>
      <c r="N125">
        <f t="shared" ref="N125:N127" si="245">J128/J122</f>
        <v>1.0049266878209371</v>
      </c>
      <c r="O125">
        <f t="shared" ref="O125:O127" si="246">K128/K122</f>
        <v>1.0055595859468855</v>
      </c>
    </row>
    <row r="126" spans="1:15" x14ac:dyDescent="0.2">
      <c r="E126">
        <f t="shared" si="241"/>
        <v>289</v>
      </c>
      <c r="F126">
        <f t="shared" si="242"/>
        <v>425</v>
      </c>
      <c r="G126">
        <f t="shared" si="243"/>
        <v>527</v>
      </c>
      <c r="H126">
        <f t="shared" ref="H126" si="247">H127-H121</f>
        <v>72.727883016656961</v>
      </c>
      <c r="M126">
        <f t="shared" si="244"/>
        <v>1.00534040722347</v>
      </c>
      <c r="N126">
        <f t="shared" si="245"/>
        <v>1.0051139938305045</v>
      </c>
      <c r="O126">
        <f t="shared" si="246"/>
        <v>1.0049958547632392</v>
      </c>
    </row>
    <row r="127" spans="1:15" x14ac:dyDescent="0.2">
      <c r="A127" s="9"/>
      <c r="E127">
        <f t="shared" si="241"/>
        <v>565</v>
      </c>
      <c r="F127">
        <f t="shared" si="242"/>
        <v>23</v>
      </c>
      <c r="G127">
        <f t="shared" si="243"/>
        <v>9551203</v>
      </c>
      <c r="H127">
        <f t="shared" si="163"/>
        <v>3090.5020627723256</v>
      </c>
      <c r="M127">
        <f t="shared" si="244"/>
        <v>1.0049587772244994</v>
      </c>
      <c r="N127">
        <f t="shared" si="245"/>
        <v>1.0075274903357094</v>
      </c>
      <c r="O127">
        <f t="shared" si="246"/>
        <v>1.005056517273784</v>
      </c>
    </row>
    <row r="128" spans="1:15" x14ac:dyDescent="0.2">
      <c r="A128" s="9">
        <v>8206</v>
      </c>
      <c r="B128">
        <v>174588964</v>
      </c>
      <c r="C128">
        <v>4510</v>
      </c>
      <c r="I128">
        <f>LN(A128)</f>
        <v>9.0126208730021311</v>
      </c>
      <c r="J128">
        <f t="shared" ref="J128:J130" si="248">LN(B128)</f>
        <v>18.977944992041067</v>
      </c>
      <c r="K128">
        <f t="shared" ref="K128:K130" si="249">LN(C128)</f>
        <v>8.4140524324967245</v>
      </c>
    </row>
    <row r="129" spans="1:11" x14ac:dyDescent="0.2">
      <c r="A129" s="9">
        <v>6358</v>
      </c>
      <c r="B129">
        <v>9350</v>
      </c>
      <c r="C129">
        <v>11594</v>
      </c>
      <c r="I129">
        <f t="shared" ref="I129:I130" si="250">LN(A129)</f>
        <v>8.7574691414707484</v>
      </c>
      <c r="J129">
        <f t="shared" si="248"/>
        <v>9.1431316222827324</v>
      </c>
      <c r="K129">
        <f t="shared" si="249"/>
        <v>9.3582430018996785</v>
      </c>
    </row>
    <row r="130" spans="1:11" x14ac:dyDescent="0.2">
      <c r="A130" s="9">
        <v>12430</v>
      </c>
      <c r="B130">
        <v>506</v>
      </c>
      <c r="C130">
        <v>107506564</v>
      </c>
      <c r="I130">
        <f t="shared" si="250"/>
        <v>9.4278681845047565</v>
      </c>
      <c r="J130">
        <f t="shared" si="248"/>
        <v>6.2265366692874657</v>
      </c>
      <c r="K130">
        <f t="shared" si="249"/>
        <v>18.493062464132993</v>
      </c>
    </row>
  </sheetData>
  <sortState ref="T1:T130">
    <sortCondition ref="T1:T1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2017-04-05T15:59:24Z</dcterms:created>
  <dcterms:modified xsi:type="dcterms:W3CDTF">2017-06-24T21:14:32Z</dcterms:modified>
</cp:coreProperties>
</file>