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.p.mcinnis4.ctr\Desktop\Paul\Misc\Firearms Manufacturer Data\Spreadsheets\2009\"/>
    </mc:Choice>
  </mc:AlternateContent>
  <xr:revisionPtr revIDLastSave="0" documentId="8_{45C08797-D466-41DF-9FB3-0697DBE75FB3}" xr6:coauthVersionLast="47" xr6:coauthVersionMax="47" xr10:uidLastSave="{00000000-0000-0000-0000-000000000000}"/>
  <bookViews>
    <workbookView xWindow="-120" yWindow="120" windowWidth="38640" windowHeight="21000" activeTab="4" xr2:uid="{5A83AB2F-3BB3-4B52-A7B9-CD25BA0BA16F}"/>
  </bookViews>
  <sheets>
    <sheet name="Pistols" sheetId="2" r:id="rId1"/>
    <sheet name="Revolvers" sheetId="4" r:id="rId2"/>
    <sheet name="Rifles" sheetId="6" r:id="rId3"/>
    <sheet name="Shotguns" sheetId="7" r:id="rId4"/>
    <sheet name="All" sheetId="1" r:id="rId5"/>
  </sheets>
  <definedNames>
    <definedName name="ExternalData_1" localSheetId="0" hidden="1">Pistols!$A$1:$N$201</definedName>
    <definedName name="ExternalData_1" localSheetId="1" hidden="1">Revolvers!$A$1:$O$25</definedName>
    <definedName name="ExternalData_1" localSheetId="2" hidden="1">Rifles!$A$1:$H$655</definedName>
    <definedName name="ExternalData_1" localSheetId="3" hidden="1">Shotguns!$A$1:$H$63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B3" i="1"/>
  <c r="D3" i="1"/>
  <c r="E3" i="1"/>
  <c r="G3" i="1"/>
  <c r="H3" i="1"/>
  <c r="I3" i="1"/>
  <c r="J3" i="1"/>
  <c r="K3" i="1"/>
  <c r="T3" i="1" s="1"/>
  <c r="L3" i="1"/>
  <c r="M3" i="1"/>
  <c r="N3" i="1"/>
  <c r="O3" i="1"/>
  <c r="P3" i="1"/>
  <c r="Q3" i="1"/>
  <c r="R3" i="1"/>
  <c r="S3" i="1"/>
  <c r="A4" i="1"/>
  <c r="B4" i="1"/>
  <c r="O4" i="1"/>
  <c r="Q4" i="1"/>
  <c r="R4" i="1"/>
  <c r="S4" i="1"/>
  <c r="A5" i="1"/>
  <c r="B5" i="1" s="1"/>
  <c r="E5" i="1"/>
  <c r="K5" i="1"/>
  <c r="L5" i="1"/>
  <c r="A6" i="1"/>
  <c r="H6" i="1" s="1"/>
  <c r="B6" i="1"/>
  <c r="D6" i="1"/>
  <c r="E6" i="1"/>
  <c r="G6" i="1"/>
  <c r="P6" i="1"/>
  <c r="Q6" i="1"/>
  <c r="A7" i="1"/>
  <c r="D7" i="1" s="1"/>
  <c r="B7" i="1"/>
  <c r="E7" i="1"/>
  <c r="G7" i="1"/>
  <c r="H7" i="1"/>
  <c r="I7" i="1"/>
  <c r="J7" i="1"/>
  <c r="N7" i="1"/>
  <c r="O7" i="1"/>
  <c r="P7" i="1"/>
  <c r="Q7" i="1"/>
  <c r="R7" i="1"/>
  <c r="S7" i="1"/>
  <c r="A8" i="1"/>
  <c r="B8" i="1" s="1"/>
  <c r="Q8" i="1"/>
  <c r="R8" i="1"/>
  <c r="A9" i="1"/>
  <c r="B9" i="1" s="1"/>
  <c r="E9" i="1"/>
  <c r="H9" i="1"/>
  <c r="I9" i="1"/>
  <c r="A10" i="1"/>
  <c r="H10" i="1" s="1"/>
  <c r="B10" i="1"/>
  <c r="D10" i="1"/>
  <c r="E10" i="1"/>
  <c r="G10" i="1"/>
  <c r="M10" i="1"/>
  <c r="N10" i="1"/>
  <c r="A11" i="1"/>
  <c r="D11" i="1" s="1"/>
  <c r="B11" i="1"/>
  <c r="E11" i="1"/>
  <c r="G11" i="1"/>
  <c r="H11" i="1"/>
  <c r="I11" i="1"/>
  <c r="J11" i="1"/>
  <c r="K11" i="1"/>
  <c r="L11" i="1"/>
  <c r="M11" i="1"/>
  <c r="N11" i="1"/>
  <c r="O11" i="1"/>
  <c r="P11" i="1"/>
  <c r="Q11" i="1"/>
  <c r="R11" i="1"/>
  <c r="A12" i="1"/>
  <c r="B12" i="1"/>
  <c r="D12" i="1"/>
  <c r="E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D13" i="1"/>
  <c r="E13" i="1"/>
  <c r="G13" i="1"/>
  <c r="H13" i="1"/>
  <c r="I13" i="1"/>
  <c r="J13" i="1"/>
  <c r="K13" i="1"/>
  <c r="L13" i="1"/>
  <c r="M13" i="1"/>
  <c r="N13" i="1"/>
  <c r="O13" i="1"/>
  <c r="P13" i="1"/>
  <c r="T13" i="1" s="1"/>
  <c r="Q13" i="1"/>
  <c r="R13" i="1"/>
  <c r="S13" i="1"/>
  <c r="A14" i="1"/>
  <c r="H14" i="1" s="1"/>
  <c r="B14" i="1"/>
  <c r="I14" i="1"/>
  <c r="J14" i="1"/>
  <c r="M14" i="1"/>
  <c r="R14" i="1"/>
  <c r="S14" i="1"/>
  <c r="A15" i="1"/>
  <c r="E15" i="1" s="1"/>
  <c r="B15" i="1"/>
  <c r="D15" i="1"/>
  <c r="R15" i="1"/>
  <c r="A16" i="1"/>
  <c r="B16" i="1"/>
  <c r="D16" i="1"/>
  <c r="E16" i="1"/>
  <c r="G16" i="1"/>
  <c r="H16" i="1"/>
  <c r="L16" i="1"/>
  <c r="M16" i="1"/>
  <c r="N16" i="1"/>
  <c r="O16" i="1"/>
  <c r="P16" i="1"/>
  <c r="Q16" i="1"/>
  <c r="R16" i="1"/>
  <c r="S16" i="1"/>
  <c r="A17" i="1"/>
  <c r="B17" i="1" s="1"/>
  <c r="D17" i="1"/>
  <c r="E17" i="1"/>
  <c r="G17" i="1"/>
  <c r="H17" i="1"/>
  <c r="I17" i="1"/>
  <c r="J17" i="1"/>
  <c r="N17" i="1"/>
  <c r="O17" i="1"/>
  <c r="P17" i="1"/>
  <c r="Q17" i="1"/>
  <c r="R17" i="1"/>
  <c r="S17" i="1"/>
  <c r="A18" i="1"/>
  <c r="D18" i="1" s="1"/>
  <c r="B18" i="1"/>
  <c r="E18" i="1"/>
  <c r="G18" i="1"/>
  <c r="J18" i="1"/>
  <c r="R18" i="1"/>
  <c r="S18" i="1"/>
  <c r="A19" i="1"/>
  <c r="B19" i="1"/>
  <c r="D19" i="1"/>
  <c r="E19" i="1"/>
  <c r="I19" i="1"/>
  <c r="K19" i="1"/>
  <c r="L19" i="1"/>
  <c r="R19" i="1"/>
  <c r="A20" i="1"/>
  <c r="B20" i="1"/>
  <c r="D20" i="1"/>
  <c r="E20" i="1"/>
  <c r="G20" i="1"/>
  <c r="H20" i="1"/>
  <c r="I20" i="1"/>
  <c r="J20" i="1"/>
  <c r="K20" i="1"/>
  <c r="L20" i="1"/>
  <c r="M20" i="1"/>
  <c r="N20" i="1"/>
  <c r="O20" i="1"/>
  <c r="P20" i="1"/>
  <c r="S20" i="1"/>
  <c r="A21" i="1"/>
  <c r="B21" i="1"/>
  <c r="D21" i="1"/>
  <c r="E21" i="1"/>
  <c r="G21" i="1"/>
  <c r="H21" i="1"/>
  <c r="I21" i="1"/>
  <c r="J21" i="1"/>
  <c r="K21" i="1"/>
  <c r="L21" i="1"/>
  <c r="M21" i="1"/>
  <c r="N21" i="1"/>
  <c r="O21" i="1"/>
  <c r="P21" i="1"/>
  <c r="Q21" i="1"/>
  <c r="R21" i="1"/>
  <c r="A22" i="1"/>
  <c r="B22" i="1"/>
  <c r="D22" i="1"/>
  <c r="H22" i="1"/>
  <c r="J22" i="1"/>
  <c r="L22" i="1"/>
  <c r="M22" i="1"/>
  <c r="N22" i="1"/>
  <c r="O22" i="1"/>
  <c r="P22" i="1"/>
  <c r="Q22" i="1"/>
  <c r="R22" i="1"/>
  <c r="S22" i="1"/>
  <c r="A23" i="1"/>
  <c r="B23" i="1"/>
  <c r="D23" i="1"/>
  <c r="E23" i="1"/>
  <c r="G23" i="1"/>
  <c r="H23" i="1"/>
  <c r="I23" i="1"/>
  <c r="J23" i="1"/>
  <c r="K23" i="1"/>
  <c r="L23" i="1"/>
  <c r="M23" i="1"/>
  <c r="N23" i="1"/>
  <c r="O23" i="1"/>
  <c r="P23" i="1"/>
  <c r="T23" i="1" s="1"/>
  <c r="Q23" i="1"/>
  <c r="R23" i="1"/>
  <c r="S23" i="1"/>
  <c r="A24" i="1"/>
  <c r="B24" i="1" s="1"/>
  <c r="A25" i="1"/>
  <c r="B25" i="1" s="1"/>
  <c r="D25" i="1"/>
  <c r="E25" i="1"/>
  <c r="I25" i="1"/>
  <c r="J25" i="1"/>
  <c r="K25" i="1"/>
  <c r="L25" i="1"/>
  <c r="O25" i="1"/>
  <c r="R25" i="1"/>
  <c r="A26" i="1"/>
  <c r="B26" i="1"/>
  <c r="D26" i="1"/>
  <c r="E26" i="1"/>
  <c r="G26" i="1"/>
  <c r="H26" i="1"/>
  <c r="K26" i="1"/>
  <c r="L26" i="1"/>
  <c r="M26" i="1"/>
  <c r="N26" i="1"/>
  <c r="O26" i="1"/>
  <c r="P26" i="1"/>
  <c r="Q26" i="1"/>
  <c r="R26" i="1"/>
  <c r="S26" i="1"/>
  <c r="A27" i="1"/>
  <c r="B27" i="1"/>
  <c r="D27" i="1"/>
  <c r="E27" i="1"/>
  <c r="G27" i="1"/>
  <c r="H27" i="1"/>
  <c r="I27" i="1"/>
  <c r="J27" i="1"/>
  <c r="M27" i="1"/>
  <c r="N27" i="1"/>
  <c r="O27" i="1"/>
  <c r="P27" i="1"/>
  <c r="Q27" i="1"/>
  <c r="R27" i="1"/>
  <c r="S27" i="1"/>
  <c r="A28" i="1"/>
  <c r="B28" i="1"/>
  <c r="D28" i="1"/>
  <c r="H28" i="1"/>
  <c r="I28" i="1"/>
  <c r="J28" i="1"/>
  <c r="L28" i="1"/>
  <c r="O28" i="1"/>
  <c r="P28" i="1"/>
  <c r="Q28" i="1"/>
  <c r="R28" i="1"/>
  <c r="S28" i="1"/>
  <c r="A29" i="1"/>
  <c r="B29" i="1" s="1"/>
  <c r="E29" i="1"/>
  <c r="I29" i="1"/>
  <c r="L29" i="1"/>
  <c r="M29" i="1"/>
  <c r="N29" i="1"/>
  <c r="R29" i="1"/>
  <c r="S29" i="1"/>
  <c r="A30" i="1"/>
  <c r="B30" i="1" s="1"/>
  <c r="A31" i="1"/>
  <c r="B31" i="1"/>
  <c r="D31" i="1"/>
  <c r="E31" i="1"/>
  <c r="G31" i="1"/>
  <c r="H31" i="1"/>
  <c r="I31" i="1"/>
  <c r="J31" i="1"/>
  <c r="K31" i="1"/>
  <c r="L31" i="1"/>
  <c r="M31" i="1"/>
  <c r="N31" i="1"/>
  <c r="O31" i="1"/>
  <c r="P31" i="1"/>
  <c r="Q31" i="1"/>
  <c r="A32" i="1"/>
  <c r="B32" i="1"/>
  <c r="D32" i="1"/>
  <c r="E32" i="1"/>
  <c r="G32" i="1"/>
  <c r="H32" i="1"/>
  <c r="I32" i="1"/>
  <c r="J32" i="1"/>
  <c r="K32" i="1"/>
  <c r="T32" i="1" s="1"/>
  <c r="L32" i="1"/>
  <c r="M32" i="1"/>
  <c r="N32" i="1"/>
  <c r="O32" i="1"/>
  <c r="P32" i="1"/>
  <c r="Q32" i="1"/>
  <c r="R32" i="1"/>
  <c r="S32" i="1"/>
  <c r="A33" i="1"/>
  <c r="B33" i="1"/>
  <c r="D33" i="1"/>
  <c r="E33" i="1"/>
  <c r="G33" i="1"/>
  <c r="H33" i="1"/>
  <c r="I33" i="1"/>
  <c r="J33" i="1"/>
  <c r="K33" i="1"/>
  <c r="T33" i="1" s="1"/>
  <c r="L33" i="1"/>
  <c r="M33" i="1"/>
  <c r="N33" i="1"/>
  <c r="O33" i="1"/>
  <c r="P33" i="1"/>
  <c r="Q33" i="1"/>
  <c r="R33" i="1"/>
  <c r="S33" i="1"/>
  <c r="A34" i="1"/>
  <c r="B34" i="1"/>
  <c r="G34" i="1"/>
  <c r="J34" i="1"/>
  <c r="K34" i="1"/>
  <c r="L34" i="1"/>
  <c r="M34" i="1"/>
  <c r="N34" i="1"/>
  <c r="O34" i="1"/>
  <c r="P34" i="1"/>
  <c r="T34" i="1" s="1"/>
  <c r="Q34" i="1"/>
  <c r="R34" i="1"/>
  <c r="S34" i="1"/>
  <c r="A35" i="1"/>
  <c r="A36" i="1"/>
  <c r="B36" i="1" s="1"/>
  <c r="D36" i="1"/>
  <c r="E36" i="1"/>
  <c r="G36" i="1"/>
  <c r="H36" i="1"/>
  <c r="K36" i="1"/>
  <c r="L36" i="1"/>
  <c r="O36" i="1"/>
  <c r="A37" i="1"/>
  <c r="B37" i="1" s="1"/>
  <c r="D37" i="1"/>
  <c r="E37" i="1"/>
  <c r="G37" i="1"/>
  <c r="H37" i="1"/>
  <c r="I37" i="1"/>
  <c r="J37" i="1"/>
  <c r="M37" i="1"/>
  <c r="N37" i="1"/>
  <c r="O37" i="1"/>
  <c r="P37" i="1"/>
  <c r="R37" i="1"/>
  <c r="S37" i="1"/>
  <c r="A38" i="1"/>
  <c r="B38" i="1"/>
  <c r="D38" i="1"/>
  <c r="E38" i="1"/>
  <c r="G38" i="1"/>
  <c r="H38" i="1"/>
  <c r="I38" i="1"/>
  <c r="J38" i="1"/>
  <c r="K38" i="1"/>
  <c r="L38" i="1"/>
  <c r="O38" i="1"/>
  <c r="P38" i="1"/>
  <c r="Q38" i="1"/>
  <c r="R38" i="1"/>
  <c r="S38" i="1"/>
  <c r="T38" i="1"/>
  <c r="A39" i="1"/>
  <c r="B39" i="1"/>
  <c r="D39" i="1"/>
  <c r="H39" i="1"/>
  <c r="I39" i="1"/>
  <c r="J39" i="1"/>
  <c r="K39" i="1"/>
  <c r="L39" i="1"/>
  <c r="M39" i="1"/>
  <c r="N39" i="1"/>
  <c r="Q39" i="1"/>
  <c r="R39" i="1"/>
  <c r="S39" i="1"/>
  <c r="A40" i="1"/>
  <c r="B40" i="1" s="1"/>
  <c r="E40" i="1"/>
  <c r="H40" i="1"/>
  <c r="I40" i="1"/>
  <c r="L40" i="1"/>
  <c r="M40" i="1"/>
  <c r="N40" i="1"/>
  <c r="O40" i="1"/>
  <c r="P40" i="1"/>
  <c r="A41" i="1"/>
  <c r="B41" i="1"/>
  <c r="D41" i="1"/>
  <c r="H41" i="1"/>
  <c r="I41" i="1"/>
  <c r="J41" i="1"/>
  <c r="P41" i="1"/>
  <c r="Q41" i="1"/>
  <c r="R41" i="1"/>
  <c r="A42" i="1"/>
  <c r="B42" i="1" s="1"/>
  <c r="D42" i="1"/>
  <c r="E42" i="1"/>
  <c r="G42" i="1"/>
  <c r="I42" i="1"/>
  <c r="A43" i="1"/>
  <c r="B43" i="1"/>
  <c r="D43" i="1"/>
  <c r="E43" i="1"/>
  <c r="G43" i="1"/>
  <c r="H43" i="1"/>
  <c r="I43" i="1"/>
  <c r="J43" i="1"/>
  <c r="K43" i="1"/>
  <c r="T43" i="1" s="1"/>
  <c r="L43" i="1"/>
  <c r="M43" i="1"/>
  <c r="N43" i="1"/>
  <c r="O43" i="1"/>
  <c r="P43" i="1"/>
  <c r="Q43" i="1"/>
  <c r="R43" i="1"/>
  <c r="S43" i="1"/>
  <c r="A44" i="1"/>
  <c r="B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5" i="1"/>
  <c r="D45" i="1" s="1"/>
  <c r="B45" i="1"/>
  <c r="K45" i="1"/>
  <c r="L45" i="1"/>
  <c r="M45" i="1"/>
  <c r="P45" i="1"/>
  <c r="Q45" i="1"/>
  <c r="R45" i="1"/>
  <c r="S45" i="1"/>
  <c r="T45" i="1"/>
  <c r="A46" i="1"/>
  <c r="B46" i="1" s="1"/>
  <c r="A47" i="1"/>
  <c r="B47" i="1"/>
  <c r="D47" i="1"/>
  <c r="E47" i="1"/>
  <c r="G47" i="1"/>
  <c r="H47" i="1"/>
  <c r="I47" i="1"/>
  <c r="J47" i="1"/>
  <c r="M47" i="1"/>
  <c r="N47" i="1"/>
  <c r="O47" i="1"/>
  <c r="R47" i="1"/>
  <c r="S47" i="1"/>
  <c r="A48" i="1"/>
  <c r="B48" i="1" s="1"/>
  <c r="D48" i="1"/>
  <c r="E48" i="1"/>
  <c r="G48" i="1"/>
  <c r="H48" i="1"/>
  <c r="I48" i="1"/>
  <c r="J48" i="1"/>
  <c r="K48" i="1"/>
  <c r="T48" i="1" s="1"/>
  <c r="L48" i="1"/>
  <c r="O48" i="1"/>
  <c r="P48" i="1"/>
  <c r="Q48" i="1"/>
  <c r="R48" i="1"/>
  <c r="S48" i="1"/>
  <c r="A49" i="1"/>
  <c r="B49" i="1"/>
  <c r="D49" i="1"/>
  <c r="E49" i="1"/>
  <c r="G49" i="1"/>
  <c r="H49" i="1"/>
  <c r="I49" i="1"/>
  <c r="J49" i="1"/>
  <c r="K49" i="1"/>
  <c r="L49" i="1"/>
  <c r="M49" i="1"/>
  <c r="N49" i="1"/>
  <c r="Q49" i="1"/>
  <c r="R49" i="1"/>
  <c r="S49" i="1"/>
  <c r="A50" i="1"/>
  <c r="D50" i="1" s="1"/>
  <c r="B50" i="1"/>
  <c r="H50" i="1"/>
  <c r="A51" i="1"/>
  <c r="B51" i="1"/>
  <c r="D51" i="1"/>
  <c r="E51" i="1"/>
  <c r="G51" i="1"/>
  <c r="H51" i="1"/>
  <c r="I51" i="1"/>
  <c r="L51" i="1"/>
  <c r="M51" i="1"/>
  <c r="N51" i="1"/>
  <c r="O51" i="1"/>
  <c r="P51" i="1"/>
  <c r="Q51" i="1"/>
  <c r="R51" i="1"/>
  <c r="A52" i="1"/>
  <c r="B52" i="1" s="1"/>
  <c r="E52" i="1"/>
  <c r="G52" i="1"/>
  <c r="H52" i="1"/>
  <c r="K52" i="1"/>
  <c r="L52" i="1"/>
  <c r="M52" i="1"/>
  <c r="P52" i="1"/>
  <c r="T52" i="1" s="1"/>
  <c r="Q52" i="1"/>
  <c r="R52" i="1"/>
  <c r="S52" i="1"/>
  <c r="A53" i="1"/>
  <c r="B53" i="1"/>
  <c r="D53" i="1"/>
  <c r="E53" i="1"/>
  <c r="G53" i="1"/>
  <c r="H53" i="1"/>
  <c r="I53" i="1"/>
  <c r="J53" i="1"/>
  <c r="K53" i="1"/>
  <c r="T53" i="1" s="1"/>
  <c r="L53" i="1"/>
  <c r="M53" i="1"/>
  <c r="N53" i="1"/>
  <c r="O53" i="1"/>
  <c r="P53" i="1"/>
  <c r="Q53" i="1"/>
  <c r="R53" i="1"/>
  <c r="S53" i="1"/>
  <c r="A54" i="1"/>
  <c r="B54" i="1" s="1"/>
  <c r="O54" i="1"/>
  <c r="S54" i="1"/>
  <c r="A55" i="1"/>
  <c r="B55" i="1"/>
  <c r="D55" i="1"/>
  <c r="E55" i="1"/>
  <c r="I55" i="1"/>
  <c r="J55" i="1"/>
  <c r="K55" i="1"/>
  <c r="L55" i="1"/>
  <c r="M55" i="1"/>
  <c r="N55" i="1"/>
  <c r="O55" i="1"/>
  <c r="P55" i="1"/>
  <c r="Q55" i="1"/>
  <c r="R55" i="1"/>
  <c r="S55" i="1"/>
  <c r="T55" i="1"/>
  <c r="A56" i="1"/>
  <c r="N56" i="1" s="1"/>
  <c r="H56" i="1"/>
  <c r="K56" i="1"/>
  <c r="L56" i="1"/>
  <c r="M56" i="1"/>
  <c r="O56" i="1"/>
  <c r="P56" i="1"/>
  <c r="Q56" i="1"/>
  <c r="A57" i="1"/>
  <c r="G57" i="1" s="1"/>
  <c r="H57" i="1"/>
  <c r="I57" i="1"/>
  <c r="P57" i="1"/>
  <c r="R57" i="1"/>
  <c r="S57" i="1"/>
  <c r="A58" i="1"/>
  <c r="B58" i="1" s="1"/>
  <c r="D58" i="1"/>
  <c r="G58" i="1"/>
  <c r="I58" i="1"/>
  <c r="N58" i="1"/>
  <c r="R58" i="1"/>
  <c r="A59" i="1"/>
  <c r="B59" i="1" s="1"/>
  <c r="J59" i="1"/>
  <c r="A60" i="1"/>
  <c r="B60" i="1" s="1"/>
  <c r="I60" i="1"/>
  <c r="J60" i="1"/>
  <c r="K60" i="1"/>
  <c r="L60" i="1"/>
  <c r="N60" i="1"/>
  <c r="O60" i="1"/>
  <c r="A61" i="1"/>
  <c r="B61" i="1" s="1"/>
  <c r="D61" i="1"/>
  <c r="E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D62" i="1" s="1"/>
  <c r="B62" i="1"/>
  <c r="H62" i="1"/>
  <c r="I62" i="1"/>
  <c r="L62" i="1"/>
  <c r="M62" i="1"/>
  <c r="N62" i="1"/>
  <c r="Q62" i="1"/>
  <c r="R62" i="1"/>
  <c r="S62" i="1"/>
  <c r="A63" i="1"/>
  <c r="B63" i="1"/>
  <c r="D63" i="1"/>
  <c r="E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A64" i="1"/>
  <c r="S64" i="1" s="1"/>
  <c r="B64" i="1"/>
  <c r="E64" i="1"/>
  <c r="G64" i="1"/>
  <c r="H64" i="1"/>
  <c r="I64" i="1"/>
  <c r="J64" i="1"/>
  <c r="M64" i="1"/>
  <c r="O64" i="1"/>
  <c r="P64" i="1"/>
  <c r="A65" i="1"/>
  <c r="E65" i="1" s="1"/>
  <c r="M65" i="1"/>
  <c r="A66" i="1"/>
  <c r="N66" i="1" s="1"/>
  <c r="E66" i="1"/>
  <c r="G66" i="1"/>
  <c r="H66" i="1"/>
  <c r="L66" i="1"/>
  <c r="M66" i="1"/>
  <c r="O66" i="1"/>
  <c r="P66" i="1"/>
  <c r="S66" i="1"/>
  <c r="A67" i="1"/>
  <c r="B67" i="1" s="1"/>
  <c r="D67" i="1"/>
  <c r="G67" i="1"/>
  <c r="H67" i="1"/>
  <c r="M67" i="1"/>
  <c r="S67" i="1"/>
  <c r="A68" i="1"/>
  <c r="B68" i="1"/>
  <c r="D68" i="1"/>
  <c r="E68" i="1"/>
  <c r="G68" i="1"/>
  <c r="H68" i="1"/>
  <c r="I68" i="1"/>
  <c r="J68" i="1"/>
  <c r="K68" i="1"/>
  <c r="L68" i="1"/>
  <c r="N68" i="1"/>
  <c r="O68" i="1"/>
  <c r="P68" i="1"/>
  <c r="Q68" i="1"/>
  <c r="R68" i="1"/>
  <c r="S68" i="1"/>
  <c r="A69" i="1"/>
  <c r="G69" i="1" s="1"/>
  <c r="B69" i="1"/>
  <c r="H69" i="1"/>
  <c r="I69" i="1"/>
  <c r="J69" i="1"/>
  <c r="K69" i="1"/>
  <c r="L69" i="1"/>
  <c r="N69" i="1"/>
  <c r="Q69" i="1"/>
  <c r="R69" i="1"/>
  <c r="A70" i="1"/>
  <c r="D70" i="1" s="1"/>
  <c r="B70" i="1"/>
  <c r="J70" i="1"/>
  <c r="K70" i="1"/>
  <c r="L70" i="1"/>
  <c r="M70" i="1"/>
  <c r="N70" i="1"/>
  <c r="O70" i="1"/>
  <c r="P70" i="1"/>
  <c r="R70" i="1"/>
  <c r="S70" i="1"/>
  <c r="T70" i="1"/>
  <c r="A71" i="1"/>
  <c r="B71" i="1"/>
  <c r="D71" i="1"/>
  <c r="H71" i="1"/>
  <c r="I71" i="1"/>
  <c r="J71" i="1"/>
  <c r="O71" i="1"/>
  <c r="P71" i="1"/>
  <c r="Q71" i="1"/>
  <c r="R71" i="1"/>
  <c r="A72" i="1"/>
  <c r="D72" i="1" s="1"/>
  <c r="B72" i="1"/>
  <c r="E72" i="1"/>
  <c r="M72" i="1"/>
  <c r="P72" i="1"/>
  <c r="Q72" i="1"/>
  <c r="A73" i="1"/>
  <c r="B73" i="1"/>
  <c r="D73" i="1"/>
  <c r="E73" i="1"/>
  <c r="G73" i="1"/>
  <c r="H73" i="1"/>
  <c r="I73" i="1"/>
  <c r="J73" i="1"/>
  <c r="K73" i="1"/>
  <c r="T73" i="1" s="1"/>
  <c r="L73" i="1"/>
  <c r="M73" i="1"/>
  <c r="N73" i="1"/>
  <c r="O73" i="1"/>
  <c r="P73" i="1"/>
  <c r="Q73" i="1"/>
  <c r="R73" i="1"/>
  <c r="S73" i="1"/>
  <c r="A74" i="1"/>
  <c r="B74" i="1"/>
  <c r="E74" i="1"/>
  <c r="G74" i="1"/>
  <c r="H74" i="1"/>
  <c r="I74" i="1"/>
  <c r="J74" i="1"/>
  <c r="K74" i="1"/>
  <c r="L74" i="1"/>
  <c r="M74" i="1"/>
  <c r="N74" i="1"/>
  <c r="O74" i="1"/>
  <c r="P74" i="1"/>
  <c r="Q74" i="1"/>
  <c r="A75" i="1"/>
  <c r="J75" i="1" s="1"/>
  <c r="B75" i="1"/>
  <c r="D75" i="1"/>
  <c r="I75" i="1"/>
  <c r="K75" i="1"/>
  <c r="L75" i="1"/>
  <c r="M75" i="1"/>
  <c r="N75" i="1"/>
  <c r="O75" i="1"/>
  <c r="P75" i="1"/>
  <c r="Q75" i="1"/>
  <c r="R75" i="1"/>
  <c r="S75" i="1"/>
  <c r="A76" i="1"/>
  <c r="H76" i="1"/>
  <c r="J76" i="1"/>
  <c r="M76" i="1"/>
  <c r="S76" i="1"/>
  <c r="A77" i="1"/>
  <c r="B77" i="1" s="1"/>
  <c r="D77" i="1"/>
  <c r="A78" i="1"/>
  <c r="L78" i="1" s="1"/>
  <c r="A79" i="1"/>
  <c r="B79" i="1"/>
  <c r="D79" i="1"/>
  <c r="G79" i="1"/>
  <c r="J79" i="1"/>
  <c r="K79" i="1"/>
  <c r="A80" i="1"/>
  <c r="H80" i="1" s="1"/>
  <c r="B80" i="1"/>
  <c r="G80" i="1"/>
  <c r="I80" i="1"/>
  <c r="A81" i="1"/>
  <c r="P81" i="1" s="1"/>
  <c r="N81" i="1"/>
  <c r="O81" i="1"/>
  <c r="A82" i="1"/>
  <c r="B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 s="1"/>
  <c r="A83" i="1"/>
  <c r="B83" i="1"/>
  <c r="D83" i="1"/>
  <c r="E83" i="1"/>
  <c r="G83" i="1"/>
  <c r="H83" i="1"/>
  <c r="I83" i="1"/>
  <c r="J83" i="1"/>
  <c r="K83" i="1"/>
  <c r="T83" i="1" s="1"/>
  <c r="L83" i="1"/>
  <c r="M83" i="1"/>
  <c r="N83" i="1"/>
  <c r="O83" i="1"/>
  <c r="P83" i="1"/>
  <c r="Q83" i="1"/>
  <c r="R83" i="1"/>
  <c r="S83" i="1"/>
  <c r="A84" i="1"/>
  <c r="A85" i="1"/>
  <c r="B85" i="1"/>
  <c r="D85" i="1"/>
  <c r="E85" i="1"/>
  <c r="H85" i="1"/>
  <c r="I85" i="1"/>
  <c r="J85" i="1"/>
  <c r="L85" i="1"/>
  <c r="M85" i="1"/>
  <c r="N85" i="1"/>
  <c r="O85" i="1"/>
  <c r="P85" i="1"/>
  <c r="S85" i="1"/>
  <c r="A86" i="1"/>
  <c r="B86" i="1"/>
  <c r="D86" i="1"/>
  <c r="E86" i="1"/>
  <c r="G86" i="1"/>
  <c r="H86" i="1"/>
  <c r="J86" i="1"/>
  <c r="K86" i="1"/>
  <c r="T86" i="1" s="1"/>
  <c r="L86" i="1"/>
  <c r="M86" i="1"/>
  <c r="O86" i="1"/>
  <c r="P86" i="1"/>
  <c r="Q86" i="1"/>
  <c r="R86" i="1"/>
  <c r="S86" i="1"/>
  <c r="A87" i="1"/>
  <c r="B87" i="1" s="1"/>
  <c r="C87" i="1"/>
  <c r="D87" i="1"/>
  <c r="E87" i="1"/>
  <c r="G87" i="1"/>
  <c r="H87" i="1"/>
  <c r="I87" i="1"/>
  <c r="K87" i="1"/>
  <c r="L87" i="1"/>
  <c r="M87" i="1"/>
  <c r="N87" i="1"/>
  <c r="O87" i="1"/>
  <c r="Q87" i="1"/>
  <c r="R87" i="1"/>
  <c r="S87" i="1"/>
  <c r="A88" i="1"/>
  <c r="O88" i="1" s="1"/>
  <c r="B88" i="1"/>
  <c r="F88" i="1"/>
  <c r="G88" i="1"/>
  <c r="H88" i="1"/>
  <c r="K88" i="1"/>
  <c r="M88" i="1"/>
  <c r="N88" i="1"/>
  <c r="R88" i="1"/>
  <c r="A89" i="1"/>
  <c r="B89" i="1"/>
  <c r="C89" i="1"/>
  <c r="D89" i="1"/>
  <c r="E89" i="1"/>
  <c r="H89" i="1"/>
  <c r="K89" i="1"/>
  <c r="L89" i="1"/>
  <c r="M89" i="1"/>
  <c r="Q89" i="1"/>
  <c r="S89" i="1"/>
  <c r="A90" i="1"/>
  <c r="C90" i="1" s="1"/>
  <c r="B90" i="1"/>
  <c r="D90" i="1"/>
  <c r="E90" i="1"/>
  <c r="F90" i="1"/>
  <c r="G90" i="1"/>
  <c r="K90" i="1"/>
  <c r="L90" i="1"/>
  <c r="M90" i="1"/>
  <c r="N90" i="1"/>
  <c r="O90" i="1"/>
  <c r="P90" i="1"/>
  <c r="Q90" i="1"/>
  <c r="A91" i="1"/>
  <c r="B91" i="1"/>
  <c r="C91" i="1"/>
  <c r="D91" i="1"/>
  <c r="E91" i="1"/>
  <c r="F91" i="1"/>
  <c r="G91" i="1"/>
  <c r="H91" i="1"/>
  <c r="I91" i="1"/>
  <c r="M91" i="1"/>
  <c r="N91" i="1"/>
  <c r="O91" i="1"/>
  <c r="P91" i="1"/>
  <c r="Q91" i="1"/>
  <c r="R91" i="1"/>
  <c r="S91" i="1"/>
  <c r="A92" i="1"/>
  <c r="B92" i="1" s="1"/>
  <c r="D92" i="1"/>
  <c r="F92" i="1"/>
  <c r="G92" i="1"/>
  <c r="H92" i="1"/>
  <c r="O92" i="1"/>
  <c r="Q92" i="1"/>
  <c r="R92" i="1"/>
  <c r="A93" i="1"/>
  <c r="J93" i="1" s="1"/>
  <c r="B93" i="1"/>
  <c r="C93" i="1"/>
  <c r="D93" i="1"/>
  <c r="E93" i="1"/>
  <c r="F93" i="1"/>
  <c r="G93" i="1"/>
  <c r="H93" i="1"/>
  <c r="I93" i="1"/>
  <c r="K93" i="1"/>
  <c r="L93" i="1"/>
  <c r="M93" i="1"/>
  <c r="N93" i="1"/>
  <c r="O93" i="1"/>
  <c r="P93" i="1"/>
  <c r="Q93" i="1"/>
  <c r="R93" i="1"/>
  <c r="S93" i="1"/>
  <c r="A94" i="1"/>
  <c r="C94" i="1"/>
  <c r="F94" i="1"/>
  <c r="G94" i="1"/>
  <c r="P94" i="1"/>
  <c r="S94" i="1"/>
  <c r="A95" i="1"/>
  <c r="B95" i="1"/>
  <c r="D95" i="1"/>
  <c r="E95" i="1"/>
  <c r="F95" i="1"/>
  <c r="H95" i="1"/>
  <c r="I95" i="1"/>
  <c r="K95" i="1"/>
  <c r="L95" i="1"/>
  <c r="M95" i="1"/>
  <c r="O95" i="1"/>
  <c r="P95" i="1"/>
  <c r="Q95" i="1"/>
  <c r="R95" i="1"/>
  <c r="A96" i="1"/>
  <c r="Q96" i="1" s="1"/>
  <c r="B96" i="1"/>
  <c r="C96" i="1"/>
  <c r="E96" i="1"/>
  <c r="F96" i="1"/>
  <c r="G96" i="1"/>
  <c r="H96" i="1"/>
  <c r="I96" i="1"/>
  <c r="K96" i="1"/>
  <c r="L96" i="1"/>
  <c r="M96" i="1"/>
  <c r="N96" i="1"/>
  <c r="O96" i="1"/>
  <c r="P96" i="1"/>
  <c r="R96" i="1"/>
  <c r="S96" i="1"/>
  <c r="T96" i="1" s="1"/>
  <c r="A97" i="1"/>
  <c r="B97" i="1"/>
  <c r="C97" i="1"/>
  <c r="D97" i="1"/>
  <c r="F97" i="1"/>
  <c r="G97" i="1"/>
  <c r="H97" i="1"/>
  <c r="I97" i="1"/>
  <c r="K97" i="1"/>
  <c r="L97" i="1"/>
  <c r="M97" i="1"/>
  <c r="N97" i="1"/>
  <c r="O97" i="1"/>
  <c r="P97" i="1"/>
  <c r="Q97" i="1"/>
  <c r="R97" i="1"/>
  <c r="T97" i="1" s="1"/>
  <c r="S97" i="1"/>
  <c r="A98" i="1"/>
  <c r="B98" i="1"/>
  <c r="P98" i="1"/>
  <c r="S98" i="1"/>
  <c r="A99" i="1"/>
  <c r="C99" i="1"/>
  <c r="D99" i="1"/>
  <c r="H99" i="1"/>
  <c r="I99" i="1"/>
  <c r="L99" i="1"/>
  <c r="M99" i="1"/>
  <c r="R99" i="1"/>
  <c r="S99" i="1"/>
  <c r="A100" i="1"/>
  <c r="F100" i="1" s="1"/>
  <c r="C100" i="1"/>
  <c r="A101" i="1"/>
  <c r="B101" i="1"/>
  <c r="C101" i="1"/>
  <c r="D101" i="1"/>
  <c r="F101" i="1"/>
  <c r="G101" i="1"/>
  <c r="L101" i="1"/>
  <c r="M101" i="1"/>
  <c r="N101" i="1"/>
  <c r="O101" i="1"/>
  <c r="P101" i="1"/>
  <c r="R101" i="1"/>
  <c r="S101" i="1"/>
  <c r="A102" i="1"/>
  <c r="F102" i="1" s="1"/>
  <c r="B102" i="1"/>
  <c r="C102" i="1"/>
  <c r="D102" i="1"/>
  <c r="E102" i="1"/>
  <c r="N102" i="1"/>
  <c r="O102" i="1"/>
  <c r="P102" i="1"/>
  <c r="Q102" i="1"/>
  <c r="R102" i="1"/>
  <c r="A103" i="1"/>
  <c r="G103" i="1" s="1"/>
  <c r="A104" i="1"/>
  <c r="Q104" i="1" s="1"/>
  <c r="B104" i="1"/>
  <c r="C104" i="1"/>
  <c r="D104" i="1"/>
  <c r="E104" i="1"/>
  <c r="F104" i="1"/>
  <c r="G104" i="1"/>
  <c r="H104" i="1"/>
  <c r="I104" i="1"/>
  <c r="K104" i="1"/>
  <c r="T104" i="1" s="1"/>
  <c r="L104" i="1"/>
  <c r="M104" i="1"/>
  <c r="O104" i="1"/>
  <c r="P104" i="1"/>
  <c r="R104" i="1"/>
  <c r="S104" i="1"/>
  <c r="A105" i="1"/>
  <c r="B105" i="1" s="1"/>
  <c r="D105" i="1"/>
  <c r="E105" i="1"/>
  <c r="F105" i="1"/>
  <c r="G105" i="1"/>
  <c r="H105" i="1"/>
  <c r="K105" i="1"/>
  <c r="L105" i="1"/>
  <c r="M105" i="1"/>
  <c r="N105" i="1"/>
  <c r="P105" i="1"/>
  <c r="Q105" i="1"/>
  <c r="R105" i="1"/>
  <c r="A106" i="1"/>
  <c r="L106" i="1" s="1"/>
  <c r="A107" i="1"/>
  <c r="B107" i="1"/>
  <c r="C107" i="1"/>
  <c r="D107" i="1"/>
  <c r="E107" i="1"/>
  <c r="F107" i="1"/>
  <c r="G107" i="1"/>
  <c r="H107" i="1"/>
  <c r="I107" i="1"/>
  <c r="K107" i="1"/>
  <c r="L107" i="1"/>
  <c r="M107" i="1"/>
  <c r="N107" i="1"/>
  <c r="O107" i="1"/>
  <c r="P107" i="1"/>
  <c r="T107" i="1" s="1"/>
  <c r="R107" i="1"/>
  <c r="S107" i="1"/>
  <c r="A108" i="1"/>
  <c r="B108" i="1"/>
  <c r="D108" i="1"/>
  <c r="E108" i="1"/>
  <c r="F108" i="1"/>
  <c r="G108" i="1"/>
  <c r="H108" i="1"/>
  <c r="K108" i="1"/>
  <c r="Q108" i="1"/>
  <c r="S108" i="1"/>
  <c r="A109" i="1"/>
  <c r="A110" i="1"/>
  <c r="B110" i="1" s="1"/>
  <c r="C110" i="1"/>
  <c r="D110" i="1"/>
  <c r="E110" i="1"/>
  <c r="F110" i="1"/>
  <c r="H110" i="1"/>
  <c r="K110" i="1"/>
  <c r="L110" i="1"/>
  <c r="M110" i="1"/>
  <c r="O110" i="1"/>
  <c r="P110" i="1"/>
  <c r="Q110" i="1"/>
  <c r="R110" i="1"/>
  <c r="S110" i="1"/>
  <c r="A111" i="1"/>
  <c r="B111" i="1"/>
  <c r="C111" i="1"/>
  <c r="D111" i="1"/>
  <c r="E111" i="1"/>
  <c r="F111" i="1"/>
  <c r="G111" i="1"/>
  <c r="H111" i="1"/>
  <c r="K111" i="1"/>
  <c r="L111" i="1"/>
  <c r="M111" i="1"/>
  <c r="N111" i="1"/>
  <c r="O111" i="1"/>
  <c r="Q111" i="1"/>
  <c r="R111" i="1"/>
  <c r="S111" i="1"/>
  <c r="A112" i="1"/>
  <c r="J112" i="1" s="1"/>
  <c r="B112" i="1"/>
  <c r="C112" i="1"/>
  <c r="D112" i="1"/>
  <c r="E112" i="1"/>
  <c r="F112" i="1"/>
  <c r="G112" i="1"/>
  <c r="H112" i="1"/>
  <c r="I112" i="1"/>
  <c r="K112" i="1"/>
  <c r="L112" i="1"/>
  <c r="M112" i="1"/>
  <c r="N112" i="1"/>
  <c r="O112" i="1"/>
  <c r="P112" i="1"/>
  <c r="Q112" i="1"/>
  <c r="R112" i="1"/>
  <c r="S112" i="1"/>
  <c r="T112" i="1"/>
  <c r="A113" i="1"/>
  <c r="P113" i="1" s="1"/>
  <c r="G113" i="1"/>
  <c r="H113" i="1"/>
  <c r="Q113" i="1"/>
  <c r="A114" i="1"/>
  <c r="B114" i="1"/>
  <c r="D114" i="1"/>
  <c r="E114" i="1"/>
  <c r="F114" i="1"/>
  <c r="G114" i="1"/>
  <c r="H114" i="1"/>
  <c r="I114" i="1"/>
  <c r="L114" i="1"/>
  <c r="M114" i="1"/>
  <c r="N114" i="1"/>
  <c r="P114" i="1"/>
  <c r="R114" i="1"/>
  <c r="S114" i="1"/>
  <c r="A115" i="1"/>
  <c r="Q115" i="1" s="1"/>
  <c r="B115" i="1"/>
  <c r="C115" i="1"/>
  <c r="E115" i="1"/>
  <c r="F115" i="1"/>
  <c r="G115" i="1"/>
  <c r="H115" i="1"/>
  <c r="I115" i="1"/>
  <c r="K115" i="1"/>
  <c r="T115" i="1" s="1"/>
  <c r="L115" i="1"/>
  <c r="M115" i="1"/>
  <c r="N115" i="1"/>
  <c r="O115" i="1"/>
  <c r="P115" i="1"/>
  <c r="R115" i="1"/>
  <c r="S115" i="1"/>
  <c r="A116" i="1"/>
  <c r="B116" i="1"/>
  <c r="D116" i="1"/>
  <c r="F116" i="1"/>
  <c r="G116" i="1"/>
  <c r="H116" i="1"/>
  <c r="I116" i="1"/>
  <c r="K116" i="1"/>
  <c r="L116" i="1"/>
  <c r="M116" i="1"/>
  <c r="N116" i="1"/>
  <c r="O116" i="1"/>
  <c r="P116" i="1"/>
  <c r="Q116" i="1"/>
  <c r="A117" i="1"/>
  <c r="C117" i="1" s="1"/>
  <c r="B117" i="1"/>
  <c r="O117" i="1"/>
  <c r="A118" i="1"/>
  <c r="B118" i="1"/>
  <c r="C118" i="1"/>
  <c r="D118" i="1"/>
  <c r="E118" i="1"/>
  <c r="F118" i="1"/>
  <c r="H118" i="1"/>
  <c r="I118" i="1"/>
  <c r="K118" i="1"/>
  <c r="L118" i="1"/>
  <c r="M118" i="1"/>
  <c r="N118" i="1"/>
  <c r="O118" i="1"/>
  <c r="P118" i="1"/>
  <c r="Q118" i="1"/>
  <c r="R118" i="1"/>
  <c r="S118" i="1"/>
  <c r="T118" i="1"/>
  <c r="A119" i="1"/>
  <c r="B119" i="1"/>
  <c r="D119" i="1"/>
  <c r="F119" i="1"/>
  <c r="G119" i="1"/>
  <c r="I119" i="1"/>
  <c r="K119" i="1"/>
  <c r="L119" i="1"/>
  <c r="M119" i="1"/>
  <c r="P119" i="1"/>
  <c r="Q119" i="1"/>
  <c r="R119" i="1"/>
  <c r="S119" i="1"/>
  <c r="A120" i="1"/>
  <c r="B120" i="1"/>
  <c r="C120" i="1"/>
  <c r="E120" i="1"/>
  <c r="F120" i="1"/>
  <c r="G120" i="1"/>
  <c r="M120" i="1"/>
  <c r="N120" i="1"/>
  <c r="O120" i="1"/>
  <c r="P120" i="1"/>
  <c r="A121" i="1"/>
  <c r="B121" i="1" s="1"/>
  <c r="C121" i="1"/>
  <c r="J121" i="1"/>
  <c r="O121" i="1"/>
  <c r="P121" i="1"/>
  <c r="A122" i="1"/>
  <c r="D122" i="1" s="1"/>
  <c r="I122" i="1"/>
  <c r="L122" i="1"/>
  <c r="N122" i="1"/>
  <c r="A123" i="1"/>
  <c r="K123" i="1"/>
  <c r="Q123" i="1"/>
  <c r="A124" i="1"/>
  <c r="E124" i="1" s="1"/>
  <c r="D124" i="1"/>
  <c r="J124" i="1"/>
  <c r="S124" i="1"/>
  <c r="A125" i="1"/>
  <c r="K125" i="1" s="1"/>
  <c r="C125" i="1"/>
  <c r="D125" i="1"/>
  <c r="E125" i="1"/>
  <c r="F125" i="1"/>
  <c r="G125" i="1"/>
  <c r="I125" i="1"/>
  <c r="L125" i="1"/>
  <c r="M125" i="1"/>
  <c r="O125" i="1"/>
  <c r="S125" i="1"/>
  <c r="A126" i="1"/>
  <c r="B126" i="1"/>
  <c r="C126" i="1"/>
  <c r="D126" i="1"/>
  <c r="F126" i="1"/>
  <c r="G126" i="1"/>
  <c r="I126" i="1"/>
  <c r="J126" i="1"/>
  <c r="L126" i="1"/>
  <c r="M126" i="1"/>
  <c r="N126" i="1"/>
  <c r="O126" i="1"/>
  <c r="P126" i="1"/>
  <c r="R126" i="1"/>
  <c r="S126" i="1"/>
  <c r="A127" i="1"/>
  <c r="B127" i="1"/>
  <c r="C127" i="1"/>
  <c r="D127" i="1"/>
  <c r="E127" i="1"/>
  <c r="F127" i="1"/>
  <c r="G127" i="1"/>
  <c r="J127" i="1"/>
  <c r="K127" i="1"/>
  <c r="M127" i="1"/>
  <c r="N127" i="1"/>
  <c r="O127" i="1"/>
  <c r="P127" i="1"/>
  <c r="Q127" i="1"/>
  <c r="S127" i="1"/>
  <c r="A128" i="1"/>
  <c r="B128" i="1" s="1"/>
  <c r="C128" i="1"/>
  <c r="D128" i="1"/>
  <c r="I128" i="1"/>
  <c r="J128" i="1"/>
  <c r="P128" i="1"/>
  <c r="Q128" i="1"/>
  <c r="R128" i="1"/>
  <c r="A129" i="1"/>
  <c r="I129" i="1" s="1"/>
  <c r="B129" i="1"/>
  <c r="C129" i="1"/>
  <c r="D129" i="1"/>
  <c r="E129" i="1"/>
  <c r="F129" i="1"/>
  <c r="G129" i="1"/>
  <c r="L129" i="1"/>
  <c r="M129" i="1"/>
  <c r="Q129" i="1"/>
  <c r="R129" i="1"/>
  <c r="A130" i="1"/>
  <c r="B130" i="1"/>
  <c r="C130" i="1"/>
  <c r="D130" i="1"/>
  <c r="E130" i="1"/>
  <c r="F130" i="1"/>
  <c r="G130" i="1"/>
  <c r="I130" i="1"/>
  <c r="J130" i="1"/>
  <c r="K130" i="1"/>
  <c r="L130" i="1"/>
  <c r="M130" i="1"/>
  <c r="Q130" i="1"/>
  <c r="R130" i="1"/>
  <c r="A131" i="1"/>
  <c r="H131" i="1" s="1"/>
  <c r="B131" i="1"/>
  <c r="C131" i="1"/>
  <c r="D131" i="1"/>
  <c r="E131" i="1"/>
  <c r="F131" i="1"/>
  <c r="G131" i="1"/>
  <c r="I131" i="1"/>
  <c r="J131" i="1"/>
  <c r="K131" i="1"/>
  <c r="L131" i="1"/>
  <c r="M131" i="1"/>
  <c r="N131" i="1"/>
  <c r="O131" i="1"/>
  <c r="Q131" i="1"/>
  <c r="R131" i="1"/>
  <c r="S131" i="1"/>
  <c r="A132" i="1"/>
  <c r="C132" i="1"/>
  <c r="D132" i="1"/>
  <c r="E132" i="1"/>
  <c r="F132" i="1"/>
  <c r="G132" i="1"/>
  <c r="I132" i="1"/>
  <c r="J132" i="1"/>
  <c r="K132" i="1"/>
  <c r="L132" i="1"/>
  <c r="M132" i="1"/>
  <c r="N132" i="1"/>
  <c r="O132" i="1"/>
  <c r="P132" i="1"/>
  <c r="R132" i="1"/>
  <c r="S132" i="1"/>
  <c r="A133" i="1"/>
  <c r="B133" i="1"/>
  <c r="D133" i="1"/>
  <c r="F133" i="1"/>
  <c r="G133" i="1"/>
  <c r="I133" i="1"/>
  <c r="J133" i="1"/>
  <c r="K133" i="1"/>
  <c r="L133" i="1"/>
  <c r="M133" i="1"/>
  <c r="N133" i="1"/>
  <c r="O133" i="1"/>
  <c r="P133" i="1"/>
  <c r="Q133" i="1"/>
  <c r="S133" i="1"/>
  <c r="A134" i="1"/>
  <c r="P134" i="1" s="1"/>
  <c r="B134" i="1"/>
  <c r="C134" i="1"/>
  <c r="E134" i="1"/>
  <c r="J134" i="1"/>
  <c r="K134" i="1"/>
  <c r="L134" i="1"/>
  <c r="M134" i="1"/>
  <c r="N134" i="1"/>
  <c r="O134" i="1"/>
  <c r="Q134" i="1"/>
  <c r="R134" i="1"/>
  <c r="A135" i="1"/>
  <c r="B135" i="1"/>
  <c r="C135" i="1"/>
  <c r="D135" i="1"/>
  <c r="F135" i="1"/>
  <c r="G135" i="1"/>
  <c r="I135" i="1"/>
  <c r="J135" i="1"/>
  <c r="N135" i="1"/>
  <c r="O135" i="1"/>
  <c r="P135" i="1"/>
  <c r="Q135" i="1"/>
  <c r="R135" i="1"/>
  <c r="S135" i="1"/>
  <c r="A136" i="1"/>
  <c r="L136" i="1" s="1"/>
  <c r="B136" i="1"/>
  <c r="D136" i="1"/>
  <c r="E136" i="1"/>
  <c r="K136" i="1"/>
  <c r="M136" i="1"/>
  <c r="S136" i="1"/>
  <c r="A137" i="1"/>
  <c r="H137" i="1" s="1"/>
  <c r="B137" i="1"/>
  <c r="C137" i="1"/>
  <c r="D137" i="1"/>
  <c r="E137" i="1"/>
  <c r="F137" i="1"/>
  <c r="G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A138" i="1"/>
  <c r="G138" i="1"/>
  <c r="Q138" i="1"/>
  <c r="A139" i="1"/>
  <c r="B139" i="1"/>
  <c r="C139" i="1"/>
  <c r="D139" i="1"/>
  <c r="E139" i="1"/>
  <c r="F139" i="1"/>
  <c r="G139" i="1"/>
  <c r="I139" i="1"/>
  <c r="K139" i="1"/>
  <c r="L139" i="1"/>
  <c r="M139" i="1"/>
  <c r="N139" i="1"/>
  <c r="O139" i="1"/>
  <c r="P139" i="1"/>
  <c r="Q139" i="1"/>
  <c r="R139" i="1"/>
  <c r="S139" i="1"/>
  <c r="A140" i="1"/>
  <c r="G140" i="1" s="1"/>
  <c r="B140" i="1"/>
  <c r="E140" i="1"/>
  <c r="F140" i="1"/>
  <c r="I140" i="1"/>
  <c r="J140" i="1"/>
  <c r="L140" i="1"/>
  <c r="M140" i="1"/>
  <c r="N140" i="1"/>
  <c r="O140" i="1"/>
  <c r="P140" i="1"/>
  <c r="Q140" i="1"/>
  <c r="R140" i="1"/>
  <c r="S140" i="1"/>
  <c r="A141" i="1"/>
  <c r="C141" i="1"/>
  <c r="J141" i="1"/>
  <c r="K141" i="1"/>
  <c r="M141" i="1"/>
  <c r="P141" i="1"/>
  <c r="Q141" i="1"/>
  <c r="R141" i="1"/>
  <c r="S141" i="1"/>
  <c r="A142" i="1"/>
  <c r="F142" i="1" s="1"/>
  <c r="B142" i="1"/>
  <c r="C142" i="1"/>
  <c r="E142" i="1"/>
  <c r="G142" i="1"/>
  <c r="I142" i="1"/>
  <c r="P142" i="1"/>
  <c r="Q142" i="1"/>
  <c r="R142" i="1"/>
  <c r="A143" i="1"/>
  <c r="C143" i="1"/>
  <c r="D143" i="1"/>
  <c r="I143" i="1"/>
  <c r="J143" i="1"/>
  <c r="P143" i="1"/>
  <c r="Q143" i="1"/>
  <c r="A144" i="1"/>
  <c r="F144" i="1" s="1"/>
  <c r="B144" i="1"/>
  <c r="C144" i="1"/>
  <c r="E144" i="1"/>
  <c r="G144" i="1"/>
  <c r="I144" i="1"/>
  <c r="J144" i="1"/>
  <c r="A145" i="1"/>
  <c r="E145" i="1" s="1"/>
  <c r="G145" i="1"/>
  <c r="K145" i="1"/>
  <c r="L145" i="1"/>
  <c r="M145" i="1"/>
  <c r="O145" i="1"/>
  <c r="P145" i="1"/>
  <c r="A146" i="1"/>
  <c r="B146" i="1"/>
  <c r="D146" i="1"/>
  <c r="E146" i="1"/>
  <c r="I146" i="1"/>
  <c r="K146" i="1"/>
  <c r="L146" i="1"/>
  <c r="O146" i="1"/>
  <c r="P146" i="1"/>
  <c r="Q146" i="1"/>
  <c r="R146" i="1"/>
  <c r="S146" i="1"/>
  <c r="A147" i="1"/>
  <c r="B147" i="1"/>
  <c r="C147" i="1"/>
  <c r="D147" i="1"/>
  <c r="E147" i="1"/>
  <c r="F147" i="1"/>
  <c r="G147" i="1"/>
  <c r="H147" i="1"/>
  <c r="I147" i="1"/>
  <c r="J147" i="1"/>
  <c r="L147" i="1"/>
  <c r="M147" i="1"/>
  <c r="O147" i="1"/>
  <c r="P147" i="1"/>
  <c r="Q147" i="1"/>
  <c r="R147" i="1"/>
  <c r="S147" i="1"/>
  <c r="A148" i="1"/>
  <c r="D148" i="1"/>
  <c r="E148" i="1"/>
  <c r="G148" i="1"/>
  <c r="H148" i="1"/>
  <c r="I148" i="1"/>
  <c r="K148" i="1"/>
  <c r="M148" i="1"/>
  <c r="R148" i="1"/>
  <c r="S148" i="1"/>
  <c r="A149" i="1"/>
  <c r="B149" i="1"/>
  <c r="C149" i="1"/>
  <c r="F149" i="1"/>
  <c r="G149" i="1"/>
  <c r="H149" i="1"/>
  <c r="I149" i="1"/>
  <c r="J149" i="1"/>
  <c r="K149" i="1"/>
  <c r="L149" i="1"/>
  <c r="O149" i="1"/>
  <c r="P149" i="1"/>
  <c r="Q149" i="1"/>
  <c r="R149" i="1"/>
  <c r="A150" i="1"/>
  <c r="E150" i="1" s="1"/>
  <c r="B150" i="1"/>
  <c r="C150" i="1"/>
  <c r="D150" i="1"/>
  <c r="H150" i="1"/>
  <c r="I150" i="1"/>
  <c r="J150" i="1"/>
  <c r="K150" i="1"/>
  <c r="L150" i="1"/>
  <c r="M150" i="1"/>
  <c r="P150" i="1"/>
  <c r="Q150" i="1"/>
  <c r="R150" i="1"/>
  <c r="S150" i="1"/>
  <c r="A151" i="1"/>
  <c r="B151" i="1" s="1"/>
  <c r="F151" i="1"/>
  <c r="G151" i="1"/>
  <c r="K151" i="1"/>
  <c r="L151" i="1"/>
  <c r="M151" i="1"/>
  <c r="O151" i="1"/>
  <c r="Q151" i="1"/>
  <c r="R151" i="1"/>
  <c r="A152" i="1"/>
  <c r="B152" i="1" s="1"/>
  <c r="A153" i="1"/>
  <c r="O153" i="1" s="1"/>
  <c r="C153" i="1"/>
  <c r="D153" i="1"/>
  <c r="E153" i="1"/>
  <c r="G153" i="1"/>
  <c r="H153" i="1"/>
  <c r="M153" i="1"/>
  <c r="P153" i="1"/>
  <c r="S153" i="1"/>
  <c r="A154" i="1"/>
  <c r="B154" i="1" s="1"/>
  <c r="F154" i="1"/>
  <c r="J154" i="1"/>
  <c r="K154" i="1"/>
  <c r="R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O155" i="1"/>
  <c r="R155" i="1"/>
  <c r="S155" i="1"/>
  <c r="A156" i="1"/>
  <c r="H156" i="1" s="1"/>
  <c r="C156" i="1"/>
  <c r="L156" i="1"/>
  <c r="A157" i="1"/>
  <c r="N157" i="1" s="1"/>
  <c r="B157" i="1"/>
  <c r="C157" i="1"/>
  <c r="D157" i="1"/>
  <c r="E157" i="1"/>
  <c r="F157" i="1"/>
  <c r="G157" i="1"/>
  <c r="H157" i="1"/>
  <c r="I157" i="1"/>
  <c r="J157" i="1"/>
  <c r="K157" i="1"/>
  <c r="L157" i="1"/>
  <c r="M157" i="1"/>
  <c r="O157" i="1"/>
  <c r="P157" i="1"/>
  <c r="Q157" i="1"/>
  <c r="R157" i="1"/>
  <c r="S157" i="1"/>
  <c r="A158" i="1"/>
  <c r="F158" i="1" s="1"/>
  <c r="J158" i="1"/>
  <c r="M158" i="1"/>
  <c r="O158" i="1"/>
  <c r="R158" i="1"/>
  <c r="A159" i="1"/>
  <c r="D159" i="1"/>
  <c r="E159" i="1"/>
  <c r="H159" i="1"/>
  <c r="I159" i="1"/>
  <c r="J159" i="1"/>
  <c r="K159" i="1"/>
  <c r="M159" i="1"/>
  <c r="O159" i="1"/>
  <c r="P159" i="1"/>
  <c r="Q159" i="1"/>
  <c r="R159" i="1"/>
  <c r="S159" i="1"/>
  <c r="A160" i="1"/>
  <c r="S160" i="1" s="1"/>
  <c r="B160" i="1"/>
  <c r="C160" i="1"/>
  <c r="G160" i="1"/>
  <c r="H160" i="1"/>
  <c r="L160" i="1"/>
  <c r="M160" i="1"/>
  <c r="O160" i="1"/>
  <c r="Q160" i="1"/>
  <c r="R160" i="1"/>
  <c r="A161" i="1"/>
  <c r="B161" i="1"/>
  <c r="K161" i="1"/>
  <c r="P161" i="1"/>
  <c r="A162" i="1"/>
  <c r="K162" i="1" s="1"/>
  <c r="B162" i="1"/>
  <c r="C162" i="1"/>
  <c r="D162" i="1"/>
  <c r="E162" i="1"/>
  <c r="H162" i="1"/>
  <c r="J162" i="1"/>
  <c r="M162" i="1"/>
  <c r="O162" i="1"/>
  <c r="S162" i="1"/>
  <c r="A163" i="1"/>
  <c r="C163" i="1"/>
  <c r="D163" i="1"/>
  <c r="E163" i="1"/>
  <c r="F163" i="1"/>
  <c r="I163" i="1"/>
  <c r="L163" i="1"/>
  <c r="M163" i="1"/>
  <c r="O163" i="1"/>
  <c r="Q163" i="1"/>
  <c r="R163" i="1"/>
  <c r="A164" i="1"/>
  <c r="E164" i="1" s="1"/>
  <c r="B164" i="1"/>
  <c r="C164" i="1"/>
  <c r="D164" i="1"/>
  <c r="F164" i="1"/>
  <c r="G164" i="1"/>
  <c r="I164" i="1"/>
  <c r="J164" i="1"/>
  <c r="K164" i="1"/>
  <c r="L164" i="1"/>
  <c r="O164" i="1"/>
  <c r="P164" i="1"/>
  <c r="Q164" i="1"/>
  <c r="R164" i="1"/>
  <c r="A165" i="1"/>
  <c r="Q165" i="1" s="1"/>
  <c r="F165" i="1"/>
  <c r="L165" i="1"/>
  <c r="M165" i="1"/>
  <c r="A166" i="1"/>
  <c r="C166" i="1" s="1"/>
  <c r="I166" i="1"/>
  <c r="K166" i="1"/>
  <c r="O166" i="1"/>
  <c r="P166" i="1"/>
  <c r="S166" i="1"/>
  <c r="A167" i="1"/>
  <c r="E167" i="1" s="1"/>
  <c r="B167" i="1"/>
  <c r="C167" i="1"/>
  <c r="D167" i="1"/>
  <c r="F167" i="1"/>
  <c r="G167" i="1"/>
  <c r="L167" i="1"/>
  <c r="M167" i="1"/>
  <c r="O167" i="1"/>
  <c r="Q167" i="1"/>
  <c r="R167" i="1"/>
  <c r="S167" i="1"/>
  <c r="A168" i="1"/>
  <c r="I168" i="1" s="1"/>
  <c r="B168" i="1"/>
  <c r="F168" i="1"/>
  <c r="R168" i="1"/>
  <c r="A169" i="1"/>
  <c r="C169" i="1"/>
  <c r="D169" i="1"/>
  <c r="E169" i="1"/>
  <c r="F169" i="1"/>
  <c r="H169" i="1"/>
  <c r="I169" i="1"/>
  <c r="J169" i="1"/>
  <c r="L169" i="1"/>
  <c r="O169" i="1"/>
  <c r="S169" i="1"/>
  <c r="A170" i="1"/>
  <c r="E170" i="1" s="1"/>
  <c r="M170" i="1"/>
  <c r="Q170" i="1"/>
  <c r="A171" i="1"/>
  <c r="E171" i="1" s="1"/>
  <c r="B171" i="1"/>
  <c r="C171" i="1"/>
  <c r="D171" i="1"/>
  <c r="G171" i="1"/>
  <c r="H171" i="1"/>
  <c r="I171" i="1"/>
  <c r="J171" i="1"/>
  <c r="K171" i="1"/>
  <c r="L171" i="1"/>
  <c r="M171" i="1"/>
  <c r="O171" i="1"/>
  <c r="Q171" i="1"/>
  <c r="R171" i="1"/>
  <c r="A172" i="1"/>
  <c r="P172" i="1" s="1"/>
  <c r="F172" i="1"/>
  <c r="G172" i="1"/>
  <c r="J172" i="1"/>
  <c r="S172" i="1"/>
  <c r="A173" i="1"/>
  <c r="D173" i="1" s="1"/>
  <c r="C173" i="1"/>
  <c r="H173" i="1"/>
  <c r="O173" i="1"/>
  <c r="P173" i="1"/>
  <c r="S173" i="1"/>
  <c r="A174" i="1"/>
  <c r="E174" i="1" s="1"/>
  <c r="B174" i="1"/>
  <c r="C174" i="1"/>
  <c r="D174" i="1"/>
  <c r="F174" i="1"/>
  <c r="G174" i="1"/>
  <c r="K174" i="1"/>
  <c r="M174" i="1"/>
  <c r="O174" i="1"/>
  <c r="Q174" i="1"/>
  <c r="R174" i="1"/>
  <c r="A175" i="1"/>
  <c r="G175" i="1" s="1"/>
  <c r="B175" i="1"/>
  <c r="C175" i="1"/>
  <c r="E175" i="1"/>
  <c r="F175" i="1"/>
  <c r="I175" i="1"/>
  <c r="J175" i="1"/>
  <c r="P175" i="1"/>
  <c r="Q175" i="1"/>
  <c r="A176" i="1"/>
  <c r="B176" i="1"/>
  <c r="C176" i="1"/>
  <c r="D176" i="1"/>
  <c r="F176" i="1"/>
  <c r="H176" i="1"/>
  <c r="J176" i="1"/>
  <c r="L176" i="1"/>
  <c r="M176" i="1"/>
  <c r="S176" i="1"/>
  <c r="A177" i="1"/>
  <c r="N177" i="1" s="1"/>
  <c r="B177" i="1"/>
  <c r="C177" i="1"/>
  <c r="D177" i="1"/>
  <c r="E177" i="1"/>
  <c r="F177" i="1"/>
  <c r="G177" i="1"/>
  <c r="H177" i="1"/>
  <c r="I177" i="1"/>
  <c r="J177" i="1"/>
  <c r="K177" i="1"/>
  <c r="T177" i="1" s="1"/>
  <c r="L177" i="1"/>
  <c r="M177" i="1"/>
  <c r="O177" i="1"/>
  <c r="P177" i="1"/>
  <c r="Q177" i="1"/>
  <c r="R177" i="1"/>
  <c r="S177" i="1"/>
  <c r="A178" i="1"/>
  <c r="C178" i="1" s="1"/>
  <c r="F178" i="1"/>
  <c r="G178" i="1"/>
  <c r="A179" i="1"/>
  <c r="G179" i="1" s="1"/>
  <c r="B179" i="1"/>
  <c r="D179" i="1"/>
  <c r="E179" i="1"/>
  <c r="F179" i="1"/>
  <c r="H179" i="1"/>
  <c r="I179" i="1"/>
  <c r="J179" i="1"/>
  <c r="K179" i="1"/>
  <c r="L179" i="1"/>
  <c r="M179" i="1"/>
  <c r="O179" i="1"/>
  <c r="P179" i="1"/>
  <c r="Q179" i="1"/>
  <c r="R179" i="1"/>
  <c r="S179" i="1"/>
  <c r="A180" i="1"/>
  <c r="F180" i="1" s="1"/>
  <c r="A181" i="1"/>
  <c r="B181" i="1"/>
  <c r="C181" i="1"/>
  <c r="L181" i="1"/>
  <c r="O181" i="1"/>
  <c r="R181" i="1"/>
  <c r="A182" i="1"/>
  <c r="B182" i="1"/>
  <c r="C182" i="1"/>
  <c r="D182" i="1"/>
  <c r="E182" i="1"/>
  <c r="H182" i="1"/>
  <c r="I182" i="1"/>
  <c r="L182" i="1"/>
  <c r="M182" i="1"/>
  <c r="O182" i="1"/>
  <c r="P182" i="1"/>
  <c r="R182" i="1"/>
  <c r="S182" i="1"/>
  <c r="A183" i="1"/>
  <c r="H183" i="1" s="1"/>
  <c r="E183" i="1"/>
  <c r="P183" i="1"/>
  <c r="Q183" i="1"/>
  <c r="S183" i="1"/>
  <c r="A184" i="1"/>
  <c r="F184" i="1" s="1"/>
  <c r="B184" i="1"/>
  <c r="I184" i="1"/>
  <c r="J184" i="1"/>
  <c r="S184" i="1"/>
  <c r="A185" i="1"/>
  <c r="F185" i="1" s="1"/>
  <c r="B185" i="1"/>
  <c r="D185" i="1"/>
  <c r="E185" i="1"/>
  <c r="G185" i="1"/>
  <c r="H185" i="1"/>
  <c r="J185" i="1"/>
  <c r="Q185" i="1"/>
  <c r="R185" i="1"/>
  <c r="S185" i="1"/>
  <c r="A186" i="1"/>
  <c r="F186" i="1" s="1"/>
  <c r="B186" i="1"/>
  <c r="C186" i="1"/>
  <c r="D186" i="1"/>
  <c r="E186" i="1"/>
  <c r="G186" i="1"/>
  <c r="H186" i="1"/>
  <c r="I186" i="1"/>
  <c r="K186" i="1"/>
  <c r="L186" i="1"/>
  <c r="M186" i="1"/>
  <c r="O186" i="1"/>
  <c r="Q186" i="1"/>
  <c r="R186" i="1"/>
  <c r="S186" i="1"/>
  <c r="A187" i="1"/>
  <c r="B187" i="1"/>
  <c r="E187" i="1"/>
  <c r="F187" i="1"/>
  <c r="H187" i="1"/>
  <c r="J187" i="1"/>
  <c r="M187" i="1"/>
  <c r="O187" i="1"/>
  <c r="P187" i="1"/>
  <c r="Q187" i="1"/>
  <c r="A188" i="1"/>
  <c r="D188" i="1" s="1"/>
  <c r="C188" i="1"/>
  <c r="E188" i="1"/>
  <c r="H188" i="1"/>
  <c r="K188" i="1"/>
  <c r="A189" i="1"/>
  <c r="K189" i="1" s="1"/>
  <c r="C189" i="1"/>
  <c r="D189" i="1"/>
  <c r="E189" i="1"/>
  <c r="F189" i="1"/>
  <c r="G189" i="1"/>
  <c r="H189" i="1"/>
  <c r="L189" i="1"/>
  <c r="O189" i="1"/>
  <c r="P189" i="1"/>
  <c r="R189" i="1"/>
  <c r="A190" i="1"/>
  <c r="D190" i="1" s="1"/>
  <c r="C190" i="1"/>
  <c r="H190" i="1"/>
  <c r="J190" i="1"/>
  <c r="Q190" i="1"/>
  <c r="A191" i="1"/>
  <c r="B191" i="1"/>
  <c r="C191" i="1"/>
  <c r="E191" i="1"/>
  <c r="F191" i="1"/>
  <c r="G191" i="1"/>
  <c r="I191" i="1"/>
  <c r="J191" i="1"/>
  <c r="K191" i="1"/>
  <c r="L191" i="1"/>
  <c r="M191" i="1"/>
  <c r="O191" i="1"/>
  <c r="S191" i="1"/>
  <c r="A192" i="1"/>
  <c r="E192" i="1" s="1"/>
  <c r="G192" i="1"/>
  <c r="H192" i="1"/>
  <c r="J192" i="1"/>
  <c r="A193" i="1"/>
  <c r="F193" i="1" s="1"/>
  <c r="B193" i="1"/>
  <c r="C193" i="1"/>
  <c r="D193" i="1"/>
  <c r="E193" i="1"/>
  <c r="G193" i="1"/>
  <c r="I193" i="1"/>
  <c r="J193" i="1"/>
  <c r="K193" i="1"/>
  <c r="L193" i="1"/>
  <c r="M193" i="1"/>
  <c r="O193" i="1"/>
  <c r="P193" i="1"/>
  <c r="Q193" i="1"/>
  <c r="S193" i="1"/>
  <c r="A194" i="1"/>
  <c r="F194" i="1" s="1"/>
  <c r="G194" i="1"/>
  <c r="A195" i="1"/>
  <c r="B195" i="1" s="1"/>
  <c r="H195" i="1"/>
  <c r="I195" i="1"/>
  <c r="J195" i="1"/>
  <c r="P195" i="1"/>
  <c r="Q195" i="1"/>
  <c r="R195" i="1"/>
  <c r="A196" i="1"/>
  <c r="D196" i="1" s="1"/>
  <c r="C196" i="1"/>
  <c r="E196" i="1"/>
  <c r="H196" i="1"/>
  <c r="K196" i="1"/>
  <c r="T196" i="1" s="1"/>
  <c r="L196" i="1"/>
  <c r="P196" i="1"/>
  <c r="R196" i="1"/>
  <c r="S196" i="1"/>
  <c r="A197" i="1"/>
  <c r="B197" i="1"/>
  <c r="C197" i="1"/>
  <c r="E197" i="1"/>
  <c r="F197" i="1"/>
  <c r="G197" i="1"/>
  <c r="H197" i="1"/>
  <c r="I197" i="1"/>
  <c r="J197" i="1"/>
  <c r="M197" i="1"/>
  <c r="O197" i="1"/>
  <c r="Q197" i="1"/>
  <c r="R197" i="1"/>
  <c r="A198" i="1"/>
  <c r="C198" i="1" s="1"/>
  <c r="D198" i="1"/>
  <c r="G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O199" i="1"/>
  <c r="Q199" i="1"/>
  <c r="S199" i="1"/>
  <c r="A200" i="1"/>
  <c r="D200" i="1" s="1"/>
  <c r="B200" i="1"/>
  <c r="E200" i="1"/>
  <c r="H200" i="1"/>
  <c r="I200" i="1"/>
  <c r="K200" i="1"/>
  <c r="M200" i="1"/>
  <c r="O200" i="1"/>
  <c r="P200" i="1"/>
  <c r="Q200" i="1"/>
  <c r="A201" i="1"/>
  <c r="B201" i="1"/>
  <c r="C201" i="1"/>
  <c r="D201" i="1"/>
  <c r="F201" i="1"/>
  <c r="G201" i="1"/>
  <c r="H201" i="1"/>
  <c r="I201" i="1"/>
  <c r="J201" i="1"/>
  <c r="K201" i="1"/>
  <c r="M201" i="1"/>
  <c r="O201" i="1"/>
  <c r="P201" i="1"/>
  <c r="Q201" i="1"/>
  <c r="R201" i="1"/>
  <c r="A202" i="1"/>
  <c r="N202" i="1" s="1"/>
  <c r="B202" i="1"/>
  <c r="C202" i="1"/>
  <c r="D202" i="1"/>
  <c r="E202" i="1"/>
  <c r="F202" i="1"/>
  <c r="G202" i="1"/>
  <c r="H202" i="1"/>
  <c r="I202" i="1"/>
  <c r="J202" i="1"/>
  <c r="K202" i="1"/>
  <c r="L202" i="1"/>
  <c r="M202" i="1"/>
  <c r="O202" i="1"/>
  <c r="P202" i="1"/>
  <c r="Q202" i="1"/>
  <c r="R202" i="1"/>
  <c r="T202" i="1" s="1"/>
  <c r="S202" i="1"/>
  <c r="A203" i="1"/>
  <c r="N203" i="1" s="1"/>
  <c r="B203" i="1"/>
  <c r="C203" i="1"/>
  <c r="D203" i="1"/>
  <c r="E203" i="1"/>
  <c r="F203" i="1"/>
  <c r="G203" i="1"/>
  <c r="H203" i="1"/>
  <c r="I203" i="1"/>
  <c r="J203" i="1"/>
  <c r="K203" i="1"/>
  <c r="L203" i="1"/>
  <c r="M203" i="1"/>
  <c r="O203" i="1"/>
  <c r="P203" i="1"/>
  <c r="Q203" i="1"/>
  <c r="R203" i="1"/>
  <c r="S203" i="1"/>
  <c r="T203" i="1"/>
  <c r="A204" i="1"/>
  <c r="F204" i="1"/>
  <c r="G204" i="1"/>
  <c r="H204" i="1"/>
  <c r="I204" i="1"/>
  <c r="M204" i="1"/>
  <c r="O204" i="1"/>
  <c r="P204" i="1"/>
  <c r="A205" i="1"/>
  <c r="K205" i="1" s="1"/>
  <c r="B205" i="1"/>
  <c r="D205" i="1"/>
  <c r="E205" i="1"/>
  <c r="H205" i="1"/>
  <c r="I205" i="1"/>
  <c r="J205" i="1"/>
  <c r="M205" i="1"/>
  <c r="O205" i="1"/>
  <c r="P205" i="1"/>
  <c r="Q205" i="1"/>
  <c r="S205" i="1"/>
  <c r="A206" i="1"/>
  <c r="R206" i="1" s="1"/>
  <c r="B206" i="1"/>
  <c r="C206" i="1"/>
  <c r="G206" i="1"/>
  <c r="K206" i="1"/>
  <c r="P206" i="1"/>
  <c r="Q206" i="1"/>
  <c r="A207" i="1"/>
  <c r="C207" i="1" s="1"/>
  <c r="A208" i="1"/>
  <c r="G208" i="1" s="1"/>
  <c r="B208" i="1"/>
  <c r="C208" i="1"/>
  <c r="E208" i="1"/>
  <c r="H208" i="1"/>
  <c r="I208" i="1"/>
  <c r="J208" i="1"/>
  <c r="K208" i="1"/>
  <c r="P208" i="1"/>
  <c r="Q208" i="1"/>
  <c r="R208" i="1"/>
  <c r="A209" i="1"/>
  <c r="D209" i="1" s="1"/>
  <c r="B209" i="1"/>
  <c r="C209" i="1"/>
  <c r="E209" i="1"/>
  <c r="H209" i="1"/>
  <c r="I209" i="1"/>
  <c r="J209" i="1"/>
  <c r="K209" i="1"/>
  <c r="L209" i="1"/>
  <c r="Q209" i="1"/>
  <c r="R209" i="1"/>
  <c r="S209" i="1"/>
  <c r="A210" i="1"/>
  <c r="B210" i="1"/>
  <c r="C210" i="1"/>
  <c r="D210" i="1"/>
  <c r="E210" i="1"/>
  <c r="F210" i="1"/>
  <c r="G210" i="1"/>
  <c r="I210" i="1"/>
  <c r="J210" i="1"/>
  <c r="K210" i="1"/>
  <c r="L210" i="1"/>
  <c r="M210" i="1"/>
  <c r="O210" i="1"/>
  <c r="P210" i="1"/>
  <c r="T210" i="1" s="1"/>
  <c r="R210" i="1"/>
  <c r="S210" i="1"/>
  <c r="A211" i="1"/>
  <c r="B211" i="1"/>
  <c r="D211" i="1"/>
  <c r="G211" i="1"/>
  <c r="H211" i="1"/>
  <c r="J211" i="1"/>
  <c r="O211" i="1"/>
  <c r="Q211" i="1"/>
  <c r="A212" i="1"/>
  <c r="F212" i="1" s="1"/>
  <c r="B212" i="1"/>
  <c r="C212" i="1"/>
  <c r="D212" i="1"/>
  <c r="G212" i="1"/>
  <c r="H212" i="1"/>
  <c r="I212" i="1"/>
  <c r="K212" i="1"/>
  <c r="O212" i="1"/>
  <c r="P212" i="1"/>
  <c r="Q212" i="1"/>
  <c r="R212" i="1"/>
  <c r="A213" i="1"/>
  <c r="B213" i="1"/>
  <c r="C213" i="1"/>
  <c r="D213" i="1"/>
  <c r="E213" i="1"/>
  <c r="F213" i="1"/>
  <c r="G213" i="1"/>
  <c r="H213" i="1"/>
  <c r="I213" i="1"/>
  <c r="J213" i="1"/>
  <c r="L213" i="1"/>
  <c r="M213" i="1"/>
  <c r="O213" i="1"/>
  <c r="P213" i="1"/>
  <c r="Q213" i="1"/>
  <c r="R213" i="1"/>
  <c r="S213" i="1"/>
  <c r="A214" i="1"/>
  <c r="F214" i="1" s="1"/>
  <c r="B214" i="1"/>
  <c r="E214" i="1"/>
  <c r="G214" i="1"/>
  <c r="H214" i="1"/>
  <c r="J214" i="1"/>
  <c r="K214" i="1"/>
  <c r="M214" i="1"/>
  <c r="O214" i="1"/>
  <c r="P214" i="1"/>
  <c r="Q214" i="1"/>
  <c r="S214" i="1"/>
  <c r="A215" i="1"/>
  <c r="D215" i="1" s="1"/>
  <c r="A216" i="1"/>
  <c r="D216" i="1" s="1"/>
  <c r="B216" i="1"/>
  <c r="E216" i="1"/>
  <c r="F216" i="1"/>
  <c r="I216" i="1"/>
  <c r="L216" i="1"/>
  <c r="P216" i="1"/>
  <c r="Q216" i="1"/>
  <c r="A217" i="1"/>
  <c r="S217" i="1" s="1"/>
  <c r="C217" i="1"/>
  <c r="D217" i="1"/>
  <c r="E217" i="1"/>
  <c r="F217" i="1"/>
  <c r="G217" i="1"/>
  <c r="H217" i="1"/>
  <c r="K217" i="1"/>
  <c r="L217" i="1"/>
  <c r="M217" i="1"/>
  <c r="O217" i="1"/>
  <c r="R217" i="1"/>
  <c r="A218" i="1"/>
  <c r="C218" i="1" s="1"/>
  <c r="B218" i="1"/>
  <c r="O218" i="1"/>
  <c r="P218" i="1"/>
  <c r="A219" i="1"/>
  <c r="C219" i="1" s="1"/>
  <c r="B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O220" i="1"/>
  <c r="Q220" i="1"/>
  <c r="R220" i="1"/>
  <c r="A221" i="1"/>
  <c r="P221" i="1" s="1"/>
  <c r="B221" i="1"/>
  <c r="D221" i="1"/>
  <c r="E221" i="1"/>
  <c r="F221" i="1"/>
  <c r="G221" i="1"/>
  <c r="H221" i="1"/>
  <c r="I221" i="1"/>
  <c r="K221" i="1"/>
  <c r="L221" i="1"/>
  <c r="M221" i="1"/>
  <c r="O221" i="1"/>
  <c r="Q221" i="1"/>
  <c r="A222" i="1"/>
  <c r="C222" i="1" s="1"/>
  <c r="B222" i="1"/>
  <c r="A223" i="1"/>
  <c r="N223" i="1" s="1"/>
  <c r="B223" i="1"/>
  <c r="C223" i="1"/>
  <c r="D223" i="1"/>
  <c r="E223" i="1"/>
  <c r="F223" i="1"/>
  <c r="G223" i="1"/>
  <c r="H223" i="1"/>
  <c r="I223" i="1"/>
  <c r="J223" i="1"/>
  <c r="K223" i="1"/>
  <c r="L223" i="1"/>
  <c r="M223" i="1"/>
  <c r="O223" i="1"/>
  <c r="P223" i="1"/>
  <c r="Q223" i="1"/>
  <c r="R223" i="1"/>
  <c r="T223" i="1" s="1"/>
  <c r="S223" i="1"/>
  <c r="A224" i="1"/>
  <c r="C224" i="1"/>
  <c r="D224" i="1"/>
  <c r="E224" i="1"/>
  <c r="F224" i="1"/>
  <c r="G224" i="1"/>
  <c r="H224" i="1"/>
  <c r="I224" i="1"/>
  <c r="J224" i="1"/>
  <c r="K224" i="1"/>
  <c r="L224" i="1"/>
  <c r="M224" i="1"/>
  <c r="O224" i="1"/>
  <c r="P224" i="1"/>
  <c r="Q224" i="1"/>
  <c r="R224" i="1"/>
  <c r="S224" i="1"/>
  <c r="T224" i="1" s="1"/>
  <c r="A225" i="1"/>
  <c r="I225" i="1" s="1"/>
  <c r="B225" i="1"/>
  <c r="F225" i="1"/>
  <c r="G225" i="1"/>
  <c r="H225" i="1"/>
  <c r="K225" i="1"/>
  <c r="L225" i="1"/>
  <c r="M225" i="1"/>
  <c r="O225" i="1"/>
  <c r="Q225" i="1"/>
  <c r="S225" i="1"/>
  <c r="A226" i="1"/>
  <c r="E226" i="1" s="1"/>
  <c r="H226" i="1"/>
  <c r="I226" i="1"/>
  <c r="K226" i="1"/>
  <c r="A227" i="1"/>
  <c r="B227" i="1"/>
  <c r="F227" i="1"/>
  <c r="J227" i="1"/>
  <c r="M227" i="1"/>
  <c r="P227" i="1"/>
  <c r="Q227" i="1"/>
  <c r="S227" i="1"/>
  <c r="A228" i="1"/>
  <c r="E228" i="1" s="1"/>
  <c r="C228" i="1"/>
  <c r="G228" i="1"/>
  <c r="H228" i="1"/>
  <c r="I228" i="1"/>
  <c r="A229" i="1"/>
  <c r="C229" i="1"/>
  <c r="O229" i="1"/>
  <c r="P229" i="1"/>
  <c r="R229" i="1"/>
  <c r="A230" i="1"/>
  <c r="C230" i="1" s="1"/>
  <c r="B230" i="1"/>
  <c r="D230" i="1"/>
  <c r="I230" i="1"/>
  <c r="J230" i="1"/>
  <c r="K230" i="1"/>
  <c r="M230" i="1"/>
  <c r="Q230" i="1"/>
  <c r="R230" i="1"/>
  <c r="S230" i="1"/>
  <c r="A231" i="1"/>
  <c r="B231" i="1"/>
  <c r="C231" i="1"/>
  <c r="D231" i="1"/>
  <c r="E231" i="1"/>
  <c r="F231" i="1"/>
  <c r="G231" i="1"/>
  <c r="H231" i="1"/>
  <c r="J231" i="1"/>
  <c r="K231" i="1"/>
  <c r="L231" i="1"/>
  <c r="M231" i="1"/>
  <c r="O231" i="1"/>
  <c r="P231" i="1"/>
  <c r="R231" i="1"/>
  <c r="S231" i="1"/>
  <c r="T231" i="1" s="1"/>
  <c r="A232" i="1"/>
  <c r="B232" i="1" s="1"/>
  <c r="E232" i="1"/>
  <c r="G232" i="1"/>
  <c r="P232" i="1"/>
  <c r="A233" i="1"/>
  <c r="O233" i="1" s="1"/>
  <c r="B233" i="1"/>
  <c r="C233" i="1"/>
  <c r="F233" i="1"/>
  <c r="G233" i="1"/>
  <c r="H233" i="1"/>
  <c r="I233" i="1"/>
  <c r="L233" i="1"/>
  <c r="P233" i="1"/>
  <c r="Q233" i="1"/>
  <c r="A234" i="1"/>
  <c r="B234" i="1"/>
  <c r="C234" i="1"/>
  <c r="D234" i="1"/>
  <c r="E234" i="1"/>
  <c r="F234" i="1"/>
  <c r="G234" i="1"/>
  <c r="H234" i="1"/>
  <c r="I234" i="1"/>
  <c r="J234" i="1"/>
  <c r="K234" i="1"/>
  <c r="M234" i="1"/>
  <c r="O234" i="1"/>
  <c r="P234" i="1"/>
  <c r="Q234" i="1"/>
  <c r="R234" i="1"/>
  <c r="S234" i="1"/>
  <c r="A235" i="1"/>
  <c r="E235" i="1" s="1"/>
  <c r="B235" i="1"/>
  <c r="F235" i="1"/>
  <c r="J235" i="1"/>
  <c r="K235" i="1"/>
  <c r="L235" i="1"/>
  <c r="P235" i="1"/>
  <c r="Q235" i="1"/>
  <c r="S235" i="1"/>
  <c r="A236" i="1"/>
  <c r="B236" i="1"/>
  <c r="C236" i="1"/>
  <c r="D236" i="1"/>
  <c r="G236" i="1"/>
  <c r="H236" i="1"/>
  <c r="I236" i="1"/>
  <c r="J236" i="1"/>
  <c r="L236" i="1"/>
  <c r="M236" i="1"/>
  <c r="P236" i="1"/>
  <c r="Q236" i="1"/>
  <c r="R236" i="1"/>
  <c r="S236" i="1"/>
  <c r="A237" i="1"/>
  <c r="C237" i="1"/>
  <c r="D237" i="1"/>
  <c r="E237" i="1"/>
  <c r="F237" i="1"/>
  <c r="J237" i="1"/>
  <c r="K237" i="1"/>
  <c r="L237" i="1"/>
  <c r="O237" i="1"/>
  <c r="S237" i="1"/>
  <c r="A238" i="1"/>
  <c r="E238" i="1"/>
  <c r="F238" i="1"/>
  <c r="G238" i="1"/>
  <c r="K238" i="1"/>
  <c r="L238" i="1"/>
  <c r="M238" i="1"/>
  <c r="O238" i="1"/>
  <c r="S238" i="1"/>
  <c r="A239" i="1"/>
  <c r="B239" i="1"/>
  <c r="F239" i="1"/>
  <c r="H239" i="1"/>
  <c r="M239" i="1"/>
  <c r="O239" i="1"/>
  <c r="P239" i="1"/>
  <c r="A240" i="1"/>
  <c r="C240" i="1" s="1"/>
  <c r="B240" i="1"/>
  <c r="E240" i="1"/>
  <c r="H240" i="1"/>
  <c r="I240" i="1"/>
  <c r="Q240" i="1"/>
  <c r="A241" i="1"/>
  <c r="N241" i="1" s="1"/>
  <c r="B241" i="1"/>
  <c r="C241" i="1"/>
  <c r="D241" i="1"/>
  <c r="E241" i="1"/>
  <c r="F241" i="1"/>
  <c r="G241" i="1"/>
  <c r="H241" i="1"/>
  <c r="I241" i="1"/>
  <c r="J241" i="1"/>
  <c r="K241" i="1"/>
  <c r="L241" i="1"/>
  <c r="M241" i="1"/>
  <c r="O241" i="1"/>
  <c r="Q241" i="1"/>
  <c r="R241" i="1"/>
  <c r="S241" i="1"/>
  <c r="A242" i="1"/>
  <c r="E242" i="1" s="1"/>
  <c r="F242" i="1"/>
  <c r="G242" i="1"/>
  <c r="I242" i="1"/>
  <c r="A243" i="1"/>
  <c r="N243" i="1" s="1"/>
  <c r="B243" i="1"/>
  <c r="C243" i="1"/>
  <c r="D243" i="1"/>
  <c r="E243" i="1"/>
  <c r="F243" i="1"/>
  <c r="G243" i="1"/>
  <c r="H243" i="1"/>
  <c r="I243" i="1"/>
  <c r="J243" i="1"/>
  <c r="K243" i="1"/>
  <c r="L243" i="1"/>
  <c r="M243" i="1"/>
  <c r="O243" i="1"/>
  <c r="P243" i="1"/>
  <c r="Q243" i="1"/>
  <c r="R243" i="1"/>
  <c r="S243" i="1"/>
  <c r="A244" i="1"/>
  <c r="C244" i="1" s="1"/>
  <c r="A245" i="1"/>
  <c r="B245" i="1" s="1"/>
  <c r="D245" i="1"/>
  <c r="E245" i="1"/>
  <c r="F245" i="1"/>
  <c r="G245" i="1"/>
  <c r="I245" i="1"/>
  <c r="J245" i="1"/>
  <c r="K245" i="1"/>
  <c r="L245" i="1"/>
  <c r="M245" i="1"/>
  <c r="O245" i="1"/>
  <c r="P245" i="1"/>
  <c r="Q245" i="1"/>
  <c r="R245" i="1"/>
  <c r="S245" i="1"/>
  <c r="T245" i="1"/>
  <c r="A246" i="1"/>
  <c r="F246" i="1" s="1"/>
  <c r="G246" i="1"/>
  <c r="I246" i="1"/>
  <c r="L246" i="1"/>
  <c r="O246" i="1"/>
  <c r="P246" i="1"/>
  <c r="A247" i="1"/>
  <c r="R247" i="1" s="1"/>
  <c r="B247" i="1"/>
  <c r="C247" i="1"/>
  <c r="D247" i="1"/>
  <c r="H247" i="1"/>
  <c r="I247" i="1"/>
  <c r="J247" i="1"/>
  <c r="K247" i="1"/>
  <c r="M247" i="1"/>
  <c r="O247" i="1"/>
  <c r="P247" i="1"/>
  <c r="Q247" i="1"/>
  <c r="S247" i="1"/>
  <c r="A248" i="1"/>
  <c r="G248" i="1" s="1"/>
  <c r="B248" i="1"/>
  <c r="C248" i="1"/>
  <c r="K248" i="1"/>
  <c r="P248" i="1"/>
  <c r="Q248" i="1"/>
  <c r="R248" i="1"/>
  <c r="A249" i="1"/>
  <c r="A250" i="1"/>
  <c r="O250" i="1" s="1"/>
  <c r="B250" i="1"/>
  <c r="C250" i="1"/>
  <c r="E250" i="1"/>
  <c r="F250" i="1"/>
  <c r="G250" i="1"/>
  <c r="I250" i="1"/>
  <c r="J250" i="1"/>
  <c r="K250" i="1"/>
  <c r="P250" i="1"/>
  <c r="Q250" i="1"/>
  <c r="R250" i="1"/>
  <c r="A251" i="1"/>
  <c r="B251" i="1"/>
  <c r="C251" i="1"/>
  <c r="D251" i="1"/>
  <c r="E251" i="1"/>
  <c r="G251" i="1"/>
  <c r="H251" i="1"/>
  <c r="J251" i="1"/>
  <c r="K251" i="1"/>
  <c r="L251" i="1"/>
  <c r="M251" i="1"/>
  <c r="Q251" i="1"/>
  <c r="R251" i="1"/>
  <c r="S251" i="1"/>
  <c r="A252" i="1"/>
  <c r="B252" i="1"/>
  <c r="C252" i="1"/>
  <c r="D252" i="1"/>
  <c r="E252" i="1"/>
  <c r="F252" i="1"/>
  <c r="G252" i="1"/>
  <c r="H252" i="1"/>
  <c r="I252" i="1"/>
  <c r="K252" i="1"/>
  <c r="T252" i="1" s="1"/>
  <c r="L252" i="1"/>
  <c r="M252" i="1"/>
  <c r="O252" i="1"/>
  <c r="P252" i="1"/>
  <c r="Q252" i="1"/>
  <c r="R252" i="1"/>
  <c r="S252" i="1"/>
  <c r="A253" i="1"/>
  <c r="F253" i="1" s="1"/>
  <c r="B253" i="1"/>
  <c r="E253" i="1"/>
  <c r="A254" i="1"/>
  <c r="B254" i="1"/>
  <c r="C254" i="1"/>
  <c r="F254" i="1"/>
  <c r="G254" i="1"/>
  <c r="H254" i="1"/>
  <c r="I254" i="1"/>
  <c r="K254" i="1"/>
  <c r="M254" i="1"/>
  <c r="O254" i="1"/>
  <c r="P254" i="1"/>
  <c r="S254" i="1"/>
  <c r="A255" i="1"/>
  <c r="B255" i="1" s="1"/>
  <c r="C255" i="1"/>
  <c r="D255" i="1"/>
  <c r="E255" i="1"/>
  <c r="F255" i="1"/>
  <c r="H255" i="1"/>
  <c r="I255" i="1"/>
  <c r="J255" i="1"/>
  <c r="K255" i="1"/>
  <c r="L255" i="1"/>
  <c r="O255" i="1"/>
  <c r="P255" i="1"/>
  <c r="Q255" i="1"/>
  <c r="R255" i="1"/>
  <c r="S255" i="1"/>
  <c r="T255" i="1"/>
  <c r="A256" i="1"/>
  <c r="B256" i="1"/>
  <c r="E256" i="1"/>
  <c r="F256" i="1"/>
  <c r="G256" i="1"/>
  <c r="H256" i="1"/>
  <c r="J256" i="1"/>
  <c r="K256" i="1"/>
  <c r="T256" i="1" s="1"/>
  <c r="L256" i="1"/>
  <c r="M256" i="1"/>
  <c r="P256" i="1"/>
  <c r="Q256" i="1"/>
  <c r="R256" i="1"/>
  <c r="S256" i="1"/>
  <c r="A257" i="1"/>
  <c r="B257" i="1"/>
  <c r="C257" i="1"/>
  <c r="D257" i="1"/>
  <c r="G257" i="1"/>
  <c r="H257" i="1"/>
  <c r="I257" i="1"/>
  <c r="J257" i="1"/>
  <c r="L257" i="1"/>
  <c r="M257" i="1"/>
  <c r="O257" i="1"/>
  <c r="Q257" i="1"/>
  <c r="R257" i="1"/>
  <c r="S257" i="1"/>
  <c r="A258" i="1"/>
  <c r="F258" i="1" s="1"/>
  <c r="B258" i="1"/>
  <c r="C258" i="1"/>
  <c r="D258" i="1"/>
  <c r="E258" i="1"/>
  <c r="I258" i="1"/>
  <c r="J258" i="1"/>
  <c r="K258" i="1"/>
  <c r="L258" i="1"/>
  <c r="P258" i="1"/>
  <c r="R258" i="1"/>
  <c r="A259" i="1"/>
  <c r="M259" i="1" s="1"/>
  <c r="B259" i="1"/>
  <c r="C259" i="1"/>
  <c r="D259" i="1"/>
  <c r="E259" i="1"/>
  <c r="F259" i="1"/>
  <c r="G259" i="1"/>
  <c r="H259" i="1"/>
  <c r="K259" i="1"/>
  <c r="L259" i="1"/>
  <c r="O259" i="1"/>
  <c r="Q259" i="1"/>
  <c r="S259" i="1"/>
  <c r="A260" i="1"/>
  <c r="B260" i="1"/>
  <c r="C260" i="1"/>
  <c r="D260" i="1"/>
  <c r="E260" i="1"/>
  <c r="F260" i="1"/>
  <c r="G260" i="1"/>
  <c r="H260" i="1"/>
  <c r="I260" i="1"/>
  <c r="J260" i="1"/>
  <c r="M260" i="1"/>
  <c r="O260" i="1"/>
  <c r="P260" i="1"/>
  <c r="Q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P261" i="1"/>
  <c r="Q261" i="1"/>
  <c r="R261" i="1"/>
  <c r="S261" i="1"/>
  <c r="A262" i="1"/>
  <c r="N262" i="1" s="1"/>
  <c r="B262" i="1"/>
  <c r="C262" i="1"/>
  <c r="D262" i="1"/>
  <c r="E262" i="1"/>
  <c r="F262" i="1"/>
  <c r="G262" i="1"/>
  <c r="H262" i="1"/>
  <c r="I262" i="1"/>
  <c r="J262" i="1"/>
  <c r="K262" i="1"/>
  <c r="L262" i="1"/>
  <c r="M262" i="1"/>
  <c r="O262" i="1"/>
  <c r="P262" i="1"/>
  <c r="Q262" i="1"/>
  <c r="R262" i="1"/>
  <c r="S262" i="1"/>
  <c r="T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 s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 s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 s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 s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 s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 s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 s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 s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 s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 s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 s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 s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 s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 s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 s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 s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 s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 s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 s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 s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 s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 s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 s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 s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 s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 s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 s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 s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 s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 s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 s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 s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 s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 s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 s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 s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 s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 s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 s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 s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 s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 s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 s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 s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 s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 s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 s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 s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 s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 s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 s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 s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 s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 s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 s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 s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 s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 s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 s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 s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 s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 s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 s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 s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 s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 s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 s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 s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 s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 s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 s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 s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 s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 s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 s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 s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 s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 s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 s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 s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A468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A469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A470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A588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A589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A590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S2" i="1"/>
  <c r="R2" i="1"/>
  <c r="M2" i="1"/>
  <c r="N2" i="1"/>
  <c r="O2" i="1"/>
  <c r="P2" i="1"/>
  <c r="Q2" i="1"/>
  <c r="L2" i="1"/>
  <c r="F2" i="1"/>
  <c r="G2" i="1"/>
  <c r="H2" i="1"/>
  <c r="I2" i="1"/>
  <c r="J2" i="1"/>
  <c r="K2" i="1"/>
  <c r="E2" i="1"/>
  <c r="D2" i="1"/>
  <c r="C2" i="1"/>
  <c r="B2" i="1"/>
  <c r="A2" i="1"/>
  <c r="N229" i="1" l="1"/>
  <c r="G229" i="1"/>
  <c r="L229" i="1"/>
  <c r="M229" i="1"/>
  <c r="S229" i="1"/>
  <c r="D229" i="1"/>
  <c r="E229" i="1"/>
  <c r="K229" i="1"/>
  <c r="P226" i="1"/>
  <c r="T226" i="1" s="1"/>
  <c r="T150" i="1"/>
  <c r="M222" i="1"/>
  <c r="H219" i="1"/>
  <c r="H215" i="1"/>
  <c r="I207" i="1"/>
  <c r="O192" i="1"/>
  <c r="S188" i="1"/>
  <c r="Q180" i="1"/>
  <c r="G253" i="1"/>
  <c r="L242" i="1"/>
  <c r="N239" i="1"/>
  <c r="R239" i="1"/>
  <c r="K239" i="1"/>
  <c r="L239" i="1"/>
  <c r="S239" i="1"/>
  <c r="D239" i="1"/>
  <c r="C239" i="1"/>
  <c r="E239" i="1"/>
  <c r="G239" i="1"/>
  <c r="I239" i="1"/>
  <c r="J239" i="1"/>
  <c r="Q239" i="1"/>
  <c r="N237" i="1"/>
  <c r="P237" i="1"/>
  <c r="G237" i="1"/>
  <c r="H237" i="1"/>
  <c r="M237" i="1"/>
  <c r="Q237" i="1"/>
  <c r="R237" i="1"/>
  <c r="B237" i="1"/>
  <c r="I237" i="1"/>
  <c r="R228" i="1"/>
  <c r="O226" i="1"/>
  <c r="I222" i="1"/>
  <c r="G219" i="1"/>
  <c r="G215" i="1"/>
  <c r="H207" i="1"/>
  <c r="M192" i="1"/>
  <c r="S190" i="1"/>
  <c r="P188" i="1"/>
  <c r="L180" i="1"/>
  <c r="Q178" i="1"/>
  <c r="O152" i="1"/>
  <c r="H253" i="1"/>
  <c r="N249" i="1"/>
  <c r="G249" i="1"/>
  <c r="J249" i="1"/>
  <c r="K249" i="1"/>
  <c r="Q249" i="1"/>
  <c r="B249" i="1"/>
  <c r="M249" i="1"/>
  <c r="O249" i="1"/>
  <c r="R249" i="1"/>
  <c r="E249" i="1"/>
  <c r="M242" i="1"/>
  <c r="K242" i="1"/>
  <c r="N232" i="1"/>
  <c r="J232" i="1"/>
  <c r="S232" i="1"/>
  <c r="C232" i="1"/>
  <c r="K232" i="1"/>
  <c r="I232" i="1"/>
  <c r="L232" i="1"/>
  <c r="O232" i="1"/>
  <c r="Q232" i="1"/>
  <c r="R232" i="1"/>
  <c r="D232" i="1"/>
  <c r="O228" i="1"/>
  <c r="M226" i="1"/>
  <c r="G222" i="1"/>
  <c r="D219" i="1"/>
  <c r="D207" i="1"/>
  <c r="N198" i="1"/>
  <c r="Q198" i="1"/>
  <c r="M198" i="1"/>
  <c r="O198" i="1"/>
  <c r="F198" i="1"/>
  <c r="P198" i="1"/>
  <c r="R198" i="1"/>
  <c r="B198" i="1"/>
  <c r="H198" i="1"/>
  <c r="I198" i="1"/>
  <c r="N194" i="1"/>
  <c r="S194" i="1"/>
  <c r="J194" i="1"/>
  <c r="C194" i="1"/>
  <c r="D194" i="1"/>
  <c r="I194" i="1"/>
  <c r="R194" i="1"/>
  <c r="K194" i="1"/>
  <c r="L194" i="1"/>
  <c r="O194" i="1"/>
  <c r="Q194" i="1"/>
  <c r="B194" i="1"/>
  <c r="E194" i="1"/>
  <c r="L192" i="1"/>
  <c r="R190" i="1"/>
  <c r="O188" i="1"/>
  <c r="I180" i="1"/>
  <c r="O178" i="1"/>
  <c r="O156" i="1"/>
  <c r="D152" i="1"/>
  <c r="N215" i="1"/>
  <c r="M215" i="1"/>
  <c r="E215" i="1"/>
  <c r="F215" i="1"/>
  <c r="K215" i="1"/>
  <c r="I215" i="1"/>
  <c r="J215" i="1"/>
  <c r="O215" i="1"/>
  <c r="Q215" i="1"/>
  <c r="R215" i="1"/>
  <c r="B215" i="1"/>
  <c r="C215" i="1"/>
  <c r="H178" i="1"/>
  <c r="M156" i="1"/>
  <c r="N207" i="1"/>
  <c r="E207" i="1"/>
  <c r="J207" i="1"/>
  <c r="K207" i="1"/>
  <c r="Q207" i="1"/>
  <c r="B207" i="1"/>
  <c r="M207" i="1"/>
  <c r="O207" i="1"/>
  <c r="R207" i="1"/>
  <c r="F207" i="1"/>
  <c r="G207" i="1"/>
  <c r="N180" i="1"/>
  <c r="D180" i="1"/>
  <c r="B180" i="1"/>
  <c r="C180" i="1"/>
  <c r="E180" i="1"/>
  <c r="J180" i="1"/>
  <c r="R180" i="1"/>
  <c r="G180" i="1"/>
  <c r="H180" i="1"/>
  <c r="K180" i="1"/>
  <c r="M180" i="1"/>
  <c r="O180" i="1"/>
  <c r="P180" i="1"/>
  <c r="N152" i="1"/>
  <c r="Q152" i="1"/>
  <c r="J152" i="1"/>
  <c r="F152" i="1"/>
  <c r="G152" i="1"/>
  <c r="H152" i="1"/>
  <c r="M152" i="1"/>
  <c r="C152" i="1"/>
  <c r="L152" i="1"/>
  <c r="P152" i="1"/>
  <c r="R152" i="1"/>
  <c r="S152" i="1"/>
  <c r="E152" i="1"/>
  <c r="I152" i="1"/>
  <c r="K152" i="1"/>
  <c r="T152" i="1" s="1"/>
  <c r="I156" i="1"/>
  <c r="T148" i="1"/>
  <c r="T132" i="1"/>
  <c r="M246" i="1"/>
  <c r="T243" i="1"/>
  <c r="L240" i="1"/>
  <c r="R218" i="1"/>
  <c r="O184" i="1"/>
  <c r="R170" i="1"/>
  <c r="N190" i="1"/>
  <c r="O190" i="1"/>
  <c r="B190" i="1"/>
  <c r="L190" i="1"/>
  <c r="M190" i="1"/>
  <c r="E190" i="1"/>
  <c r="F190" i="1"/>
  <c r="G190" i="1"/>
  <c r="I190" i="1"/>
  <c r="K190" i="1"/>
  <c r="P190" i="1"/>
  <c r="N188" i="1"/>
  <c r="L188" i="1"/>
  <c r="F188" i="1"/>
  <c r="G188" i="1"/>
  <c r="M188" i="1"/>
  <c r="Q188" i="1"/>
  <c r="R188" i="1"/>
  <c r="T188" i="1" s="1"/>
  <c r="B188" i="1"/>
  <c r="I188" i="1"/>
  <c r="J188" i="1"/>
  <c r="N156" i="1"/>
  <c r="S156" i="1"/>
  <c r="D156" i="1"/>
  <c r="K156" i="1"/>
  <c r="P156" i="1"/>
  <c r="B156" i="1"/>
  <c r="E156" i="1"/>
  <c r="F156" i="1"/>
  <c r="G156" i="1"/>
  <c r="J156" i="1"/>
  <c r="Q156" i="1"/>
  <c r="R156" i="1"/>
  <c r="N248" i="1"/>
  <c r="F248" i="1"/>
  <c r="H248" i="1"/>
  <c r="I248" i="1"/>
  <c r="O248" i="1"/>
  <c r="D248" i="1"/>
  <c r="E248" i="1"/>
  <c r="J248" i="1"/>
  <c r="L248" i="1"/>
  <c r="M248" i="1"/>
  <c r="S248" i="1"/>
  <c r="T248" i="1" s="1"/>
  <c r="H246" i="1"/>
  <c r="G240" i="1"/>
  <c r="I218" i="1"/>
  <c r="K170" i="1"/>
  <c r="N168" i="1"/>
  <c r="L168" i="1"/>
  <c r="K168" i="1"/>
  <c r="O168" i="1"/>
  <c r="M168" i="1"/>
  <c r="S168" i="1"/>
  <c r="D168" i="1"/>
  <c r="H168" i="1"/>
  <c r="C168" i="1"/>
  <c r="E168" i="1"/>
  <c r="G168" i="1"/>
  <c r="J168" i="1"/>
  <c r="P168" i="1"/>
  <c r="Q168" i="1"/>
  <c r="S165" i="1"/>
  <c r="T162" i="1"/>
  <c r="J109" i="1"/>
  <c r="S109" i="1"/>
  <c r="L109" i="1"/>
  <c r="E109" i="1"/>
  <c r="P109" i="1"/>
  <c r="R109" i="1"/>
  <c r="C109" i="1"/>
  <c r="G109" i="1"/>
  <c r="Q109" i="1"/>
  <c r="D109" i="1"/>
  <c r="F109" i="1"/>
  <c r="H109" i="1"/>
  <c r="M109" i="1"/>
  <c r="B109" i="1"/>
  <c r="I109" i="1"/>
  <c r="K109" i="1"/>
  <c r="N109" i="1"/>
  <c r="O109" i="1"/>
  <c r="G218" i="1"/>
  <c r="N172" i="1"/>
  <c r="Q172" i="1"/>
  <c r="H172" i="1"/>
  <c r="B172" i="1"/>
  <c r="D172" i="1"/>
  <c r="C172" i="1"/>
  <c r="I172" i="1"/>
  <c r="R172" i="1"/>
  <c r="O172" i="1"/>
  <c r="E172" i="1"/>
  <c r="K172" i="1"/>
  <c r="T172" i="1" s="1"/>
  <c r="L172" i="1"/>
  <c r="M172" i="1"/>
  <c r="I170" i="1"/>
  <c r="Q244" i="1"/>
  <c r="N238" i="1"/>
  <c r="Q238" i="1"/>
  <c r="I238" i="1"/>
  <c r="J238" i="1"/>
  <c r="P238" i="1"/>
  <c r="T238" i="1" s="1"/>
  <c r="B238" i="1"/>
  <c r="C238" i="1"/>
  <c r="D238" i="1"/>
  <c r="H238" i="1"/>
  <c r="R238" i="1"/>
  <c r="Q229" i="1"/>
  <c r="N184" i="1"/>
  <c r="H184" i="1"/>
  <c r="K184" i="1"/>
  <c r="T184" i="1" s="1"/>
  <c r="Q184" i="1"/>
  <c r="R184" i="1"/>
  <c r="G184" i="1"/>
  <c r="L184" i="1"/>
  <c r="M184" i="1"/>
  <c r="P184" i="1"/>
  <c r="C184" i="1"/>
  <c r="D184" i="1"/>
  <c r="E184" i="1"/>
  <c r="T179" i="1"/>
  <c r="N170" i="1"/>
  <c r="O170" i="1"/>
  <c r="D170" i="1"/>
  <c r="S170" i="1"/>
  <c r="B170" i="1"/>
  <c r="J170" i="1"/>
  <c r="P170" i="1"/>
  <c r="C170" i="1"/>
  <c r="F170" i="1"/>
  <c r="G170" i="1"/>
  <c r="H170" i="1"/>
  <c r="L170" i="1"/>
  <c r="T159" i="1"/>
  <c r="P249" i="1"/>
  <c r="O244" i="1"/>
  <c r="N240" i="1"/>
  <c r="S240" i="1"/>
  <c r="M240" i="1"/>
  <c r="O240" i="1"/>
  <c r="F240" i="1"/>
  <c r="J240" i="1"/>
  <c r="K240" i="1"/>
  <c r="P240" i="1"/>
  <c r="R240" i="1"/>
  <c r="D240" i="1"/>
  <c r="N218" i="1"/>
  <c r="Q218" i="1"/>
  <c r="K218" i="1"/>
  <c r="L218" i="1"/>
  <c r="S218" i="1"/>
  <c r="D218" i="1"/>
  <c r="E218" i="1"/>
  <c r="F218" i="1"/>
  <c r="H218" i="1"/>
  <c r="J218" i="1"/>
  <c r="M218" i="1"/>
  <c r="N206" i="1"/>
  <c r="D206" i="1"/>
  <c r="H206" i="1"/>
  <c r="I206" i="1"/>
  <c r="O206" i="1"/>
  <c r="E206" i="1"/>
  <c r="F206" i="1"/>
  <c r="J206" i="1"/>
  <c r="L206" i="1"/>
  <c r="M206" i="1"/>
  <c r="S206" i="1"/>
  <c r="T206" i="1" s="1"/>
  <c r="E195" i="1"/>
  <c r="T234" i="1"/>
  <c r="L249" i="1"/>
  <c r="J244" i="1"/>
  <c r="N233" i="1"/>
  <c r="K233" i="1"/>
  <c r="E233" i="1"/>
  <c r="M233" i="1"/>
  <c r="R233" i="1"/>
  <c r="S233" i="1"/>
  <c r="D233" i="1"/>
  <c r="J233" i="1"/>
  <c r="J229" i="1"/>
  <c r="N211" i="1"/>
  <c r="I211" i="1"/>
  <c r="S211" i="1"/>
  <c r="C211" i="1"/>
  <c r="K211" i="1"/>
  <c r="T211" i="1" s="1"/>
  <c r="L211" i="1"/>
  <c r="M211" i="1"/>
  <c r="P211" i="1"/>
  <c r="R211" i="1"/>
  <c r="E211" i="1"/>
  <c r="F211" i="1"/>
  <c r="N204" i="1"/>
  <c r="B204" i="1"/>
  <c r="D204" i="1"/>
  <c r="E204" i="1"/>
  <c r="J204" i="1"/>
  <c r="R204" i="1"/>
  <c r="Q204" i="1"/>
  <c r="S204" i="1"/>
  <c r="C204" i="1"/>
  <c r="K204" i="1"/>
  <c r="L204" i="1"/>
  <c r="S198" i="1"/>
  <c r="C195" i="1"/>
  <c r="N165" i="1"/>
  <c r="I165" i="1"/>
  <c r="P165" i="1"/>
  <c r="B165" i="1"/>
  <c r="D165" i="1"/>
  <c r="C165" i="1"/>
  <c r="H165" i="1"/>
  <c r="R165" i="1"/>
  <c r="E165" i="1"/>
  <c r="G165" i="1"/>
  <c r="J165" i="1"/>
  <c r="K165" i="1"/>
  <c r="O165" i="1"/>
  <c r="N161" i="1"/>
  <c r="E161" i="1"/>
  <c r="G161" i="1"/>
  <c r="L161" i="1"/>
  <c r="O161" i="1"/>
  <c r="M161" i="1"/>
  <c r="S161" i="1"/>
  <c r="C161" i="1"/>
  <c r="I161" i="1"/>
  <c r="J161" i="1"/>
  <c r="Q161" i="1"/>
  <c r="R161" i="1"/>
  <c r="T161" i="1" s="1"/>
  <c r="D161" i="1"/>
  <c r="F161" i="1"/>
  <c r="H161" i="1"/>
  <c r="T254" i="1"/>
  <c r="S249" i="1"/>
  <c r="N246" i="1"/>
  <c r="D246" i="1"/>
  <c r="C246" i="1"/>
  <c r="E246" i="1"/>
  <c r="J246" i="1"/>
  <c r="R246" i="1"/>
  <c r="Q246" i="1"/>
  <c r="S246" i="1"/>
  <c r="B246" i="1"/>
  <c r="K246" i="1"/>
  <c r="P244" i="1"/>
  <c r="L198" i="1"/>
  <c r="H138" i="1"/>
  <c r="I138" i="1"/>
  <c r="R138" i="1"/>
  <c r="N138" i="1"/>
  <c r="O138" i="1"/>
  <c r="P138" i="1"/>
  <c r="E138" i="1"/>
  <c r="K138" i="1"/>
  <c r="F138" i="1"/>
  <c r="J138" i="1"/>
  <c r="L138" i="1"/>
  <c r="M138" i="1"/>
  <c r="S138" i="1"/>
  <c r="B138" i="1"/>
  <c r="C138" i="1"/>
  <c r="D138" i="1"/>
  <c r="N222" i="1"/>
  <c r="E222" i="1"/>
  <c r="L222" i="1"/>
  <c r="D222" i="1"/>
  <c r="F222" i="1"/>
  <c r="H222" i="1"/>
  <c r="J222" i="1"/>
  <c r="K222" i="1"/>
  <c r="Q222" i="1"/>
  <c r="N219" i="1"/>
  <c r="R219" i="1"/>
  <c r="M219" i="1"/>
  <c r="O219" i="1"/>
  <c r="F219" i="1"/>
  <c r="K219" i="1"/>
  <c r="L219" i="1"/>
  <c r="Q219" i="1"/>
  <c r="E219" i="1"/>
  <c r="N226" i="1"/>
  <c r="D226" i="1"/>
  <c r="F226" i="1"/>
  <c r="G226" i="1"/>
  <c r="L226" i="1"/>
  <c r="B226" i="1"/>
  <c r="C226" i="1"/>
  <c r="J226" i="1"/>
  <c r="Q226" i="1"/>
  <c r="N178" i="1"/>
  <c r="B178" i="1"/>
  <c r="S178" i="1"/>
  <c r="D178" i="1"/>
  <c r="K178" i="1"/>
  <c r="P178" i="1"/>
  <c r="M178" i="1"/>
  <c r="R178" i="1"/>
  <c r="E178" i="1"/>
  <c r="I178" i="1"/>
  <c r="J178" i="1"/>
  <c r="L178" i="1"/>
  <c r="N228" i="1"/>
  <c r="F228" i="1"/>
  <c r="J228" i="1"/>
  <c r="K228" i="1"/>
  <c r="Q228" i="1"/>
  <c r="B228" i="1"/>
  <c r="L228" i="1"/>
  <c r="M228" i="1"/>
  <c r="P228" i="1"/>
  <c r="S228" i="1"/>
  <c r="D228" i="1"/>
  <c r="I249" i="1"/>
  <c r="H244" i="1"/>
  <c r="T237" i="1"/>
  <c r="I229" i="1"/>
  <c r="S244" i="1"/>
  <c r="H249" i="1"/>
  <c r="D244" i="1"/>
  <c r="M232" i="1"/>
  <c r="H229" i="1"/>
  <c r="S222" i="1"/>
  <c r="S219" i="1"/>
  <c r="N216" i="1"/>
  <c r="O216" i="1"/>
  <c r="G216" i="1"/>
  <c r="H216" i="1"/>
  <c r="M216" i="1"/>
  <c r="R216" i="1"/>
  <c r="S216" i="1"/>
  <c r="C216" i="1"/>
  <c r="J216" i="1"/>
  <c r="K216" i="1"/>
  <c r="T216" i="1" s="1"/>
  <c r="K198" i="1"/>
  <c r="N195" i="1"/>
  <c r="L195" i="1"/>
  <c r="F195" i="1"/>
  <c r="G195" i="1"/>
  <c r="M195" i="1"/>
  <c r="S195" i="1"/>
  <c r="D195" i="1"/>
  <c r="K195" i="1"/>
  <c r="T195" i="1" s="1"/>
  <c r="O195" i="1"/>
  <c r="N254" i="1"/>
  <c r="L254" i="1"/>
  <c r="E254" i="1"/>
  <c r="Q254" i="1"/>
  <c r="R254" i="1"/>
  <c r="D254" i="1"/>
  <c r="J254" i="1"/>
  <c r="F249" i="1"/>
  <c r="H232" i="1"/>
  <c r="F229" i="1"/>
  <c r="N227" i="1"/>
  <c r="E227" i="1"/>
  <c r="H227" i="1"/>
  <c r="I227" i="1"/>
  <c r="O227" i="1"/>
  <c r="C227" i="1"/>
  <c r="D227" i="1"/>
  <c r="G227" i="1"/>
  <c r="K227" i="1"/>
  <c r="L227" i="1"/>
  <c r="R227" i="1"/>
  <c r="R222" i="1"/>
  <c r="P219" i="1"/>
  <c r="S215" i="1"/>
  <c r="S207" i="1"/>
  <c r="J198" i="1"/>
  <c r="P194" i="1"/>
  <c r="N183" i="1"/>
  <c r="G183" i="1"/>
  <c r="I183" i="1"/>
  <c r="M183" i="1"/>
  <c r="O183" i="1"/>
  <c r="D183" i="1"/>
  <c r="B183" i="1"/>
  <c r="C183" i="1"/>
  <c r="F183" i="1"/>
  <c r="J183" i="1"/>
  <c r="K183" i="1"/>
  <c r="L183" i="1"/>
  <c r="R183" i="1"/>
  <c r="T164" i="1"/>
  <c r="T127" i="1"/>
  <c r="T205" i="1"/>
  <c r="P207" i="1"/>
  <c r="M194" i="1"/>
  <c r="N181" i="1"/>
  <c r="E181" i="1"/>
  <c r="D181" i="1"/>
  <c r="G181" i="1"/>
  <c r="H181" i="1"/>
  <c r="M181" i="1"/>
  <c r="K181" i="1"/>
  <c r="P181" i="1"/>
  <c r="Q181" i="1"/>
  <c r="S181" i="1"/>
  <c r="F181" i="1"/>
  <c r="I181" i="1"/>
  <c r="J181" i="1"/>
  <c r="T141" i="1"/>
  <c r="N253" i="1"/>
  <c r="K253" i="1"/>
  <c r="T253" i="1" s="1"/>
  <c r="S253" i="1"/>
  <c r="C253" i="1"/>
  <c r="J253" i="1"/>
  <c r="I253" i="1"/>
  <c r="L253" i="1"/>
  <c r="O253" i="1"/>
  <c r="Q253" i="1"/>
  <c r="R253" i="1"/>
  <c r="D253" i="1"/>
  <c r="N242" i="1"/>
  <c r="R242" i="1"/>
  <c r="S242" i="1"/>
  <c r="C242" i="1"/>
  <c r="J242" i="1"/>
  <c r="B242" i="1"/>
  <c r="D242" i="1"/>
  <c r="H242" i="1"/>
  <c r="O242" i="1"/>
  <c r="N192" i="1"/>
  <c r="Q192" i="1"/>
  <c r="F192" i="1"/>
  <c r="C192" i="1"/>
  <c r="K192" i="1"/>
  <c r="B192" i="1"/>
  <c r="D192" i="1"/>
  <c r="I192" i="1"/>
  <c r="P192" i="1"/>
  <c r="R192" i="1"/>
  <c r="P253" i="1"/>
  <c r="D249" i="1"/>
  <c r="N244" i="1"/>
  <c r="B244" i="1"/>
  <c r="F244" i="1"/>
  <c r="M244" i="1"/>
  <c r="E244" i="1"/>
  <c r="G244" i="1"/>
  <c r="I244" i="1"/>
  <c r="K244" i="1"/>
  <c r="L244" i="1"/>
  <c r="R244" i="1"/>
  <c r="Q242" i="1"/>
  <c r="S226" i="1"/>
  <c r="P222" i="1"/>
  <c r="J219" i="1"/>
  <c r="P215" i="1"/>
  <c r="M253" i="1"/>
  <c r="C249" i="1"/>
  <c r="P242" i="1"/>
  <c r="F232" i="1"/>
  <c r="B229" i="1"/>
  <c r="R226" i="1"/>
  <c r="O222" i="1"/>
  <c r="I219" i="1"/>
  <c r="L215" i="1"/>
  <c r="T212" i="1"/>
  <c r="L207" i="1"/>
  <c r="E198" i="1"/>
  <c r="H194" i="1"/>
  <c r="S192" i="1"/>
  <c r="T189" i="1"/>
  <c r="S180" i="1"/>
  <c r="K103" i="1"/>
  <c r="N187" i="1"/>
  <c r="K187" i="1"/>
  <c r="R187" i="1"/>
  <c r="C187" i="1"/>
  <c r="D187" i="1"/>
  <c r="I187" i="1"/>
  <c r="S187" i="1"/>
  <c r="P185" i="1"/>
  <c r="N176" i="1"/>
  <c r="Q176" i="1"/>
  <c r="O176" i="1"/>
  <c r="R176" i="1"/>
  <c r="P176" i="1"/>
  <c r="G176" i="1"/>
  <c r="K176" i="1"/>
  <c r="T176" i="1" s="1"/>
  <c r="D166" i="1"/>
  <c r="G158" i="1"/>
  <c r="T155" i="1"/>
  <c r="C154" i="1"/>
  <c r="O144" i="1"/>
  <c r="H143" i="1"/>
  <c r="N143" i="1"/>
  <c r="F143" i="1"/>
  <c r="M143" i="1"/>
  <c r="O143" i="1"/>
  <c r="R143" i="1"/>
  <c r="S143" i="1"/>
  <c r="G143" i="1"/>
  <c r="L143" i="1"/>
  <c r="H123" i="1"/>
  <c r="N123" i="1"/>
  <c r="G123" i="1"/>
  <c r="S123" i="1"/>
  <c r="F123" i="1"/>
  <c r="I123" i="1"/>
  <c r="C123" i="1"/>
  <c r="D123" i="1"/>
  <c r="E123" i="1"/>
  <c r="M123" i="1"/>
  <c r="O123" i="1"/>
  <c r="N261" i="1"/>
  <c r="M261" i="1"/>
  <c r="O261" i="1"/>
  <c r="N257" i="1"/>
  <c r="P257" i="1"/>
  <c r="E257" i="1"/>
  <c r="F257" i="1"/>
  <c r="K257" i="1"/>
  <c r="T257" i="1" s="1"/>
  <c r="N236" i="1"/>
  <c r="O236" i="1"/>
  <c r="E236" i="1"/>
  <c r="F236" i="1"/>
  <c r="K236" i="1"/>
  <c r="T236" i="1" s="1"/>
  <c r="L212" i="1"/>
  <c r="O208" i="1"/>
  <c r="R205" i="1"/>
  <c r="N201" i="1"/>
  <c r="E201" i="1"/>
  <c r="L201" i="1"/>
  <c r="N197" i="1"/>
  <c r="P197" i="1"/>
  <c r="K197" i="1"/>
  <c r="L197" i="1"/>
  <c r="S197" i="1"/>
  <c r="D197" i="1"/>
  <c r="S189" i="1"/>
  <c r="O185" i="1"/>
  <c r="R175" i="1"/>
  <c r="N163" i="1"/>
  <c r="G163" i="1"/>
  <c r="K163" i="1"/>
  <c r="S163" i="1"/>
  <c r="B163" i="1"/>
  <c r="J163" i="1"/>
  <c r="P163" i="1"/>
  <c r="T146" i="1"/>
  <c r="M144" i="1"/>
  <c r="H141" i="1"/>
  <c r="L141" i="1"/>
  <c r="B141" i="1"/>
  <c r="F141" i="1"/>
  <c r="G141" i="1"/>
  <c r="D141" i="1"/>
  <c r="E141" i="1"/>
  <c r="I141" i="1"/>
  <c r="N141" i="1"/>
  <c r="S122" i="1"/>
  <c r="R117" i="1"/>
  <c r="H103" i="1"/>
  <c r="L185" i="1"/>
  <c r="N166" i="1"/>
  <c r="J166" i="1"/>
  <c r="R166" i="1"/>
  <c r="T166" i="1" s="1"/>
  <c r="E166" i="1"/>
  <c r="G166" i="1"/>
  <c r="F166" i="1"/>
  <c r="L166" i="1"/>
  <c r="B166" i="1"/>
  <c r="N158" i="1"/>
  <c r="B158" i="1"/>
  <c r="C158" i="1"/>
  <c r="E158" i="1"/>
  <c r="D158" i="1"/>
  <c r="I158" i="1"/>
  <c r="Q158" i="1"/>
  <c r="N154" i="1"/>
  <c r="S154" i="1"/>
  <c r="O154" i="1"/>
  <c r="L154" i="1"/>
  <c r="M154" i="1"/>
  <c r="P154" i="1"/>
  <c r="T154" i="1" s="1"/>
  <c r="E154" i="1"/>
  <c r="I154" i="1"/>
  <c r="K144" i="1"/>
  <c r="T144" i="1" s="1"/>
  <c r="R122" i="1"/>
  <c r="Q117" i="1"/>
  <c r="J103" i="1"/>
  <c r="M103" i="1"/>
  <c r="O103" i="1"/>
  <c r="Q103" i="1"/>
  <c r="F103" i="1"/>
  <c r="L103" i="1"/>
  <c r="N103" i="1"/>
  <c r="P103" i="1"/>
  <c r="R103" i="1"/>
  <c r="C103" i="1"/>
  <c r="B103" i="1"/>
  <c r="D103" i="1"/>
  <c r="E103" i="1"/>
  <c r="I103" i="1"/>
  <c r="N117" i="1"/>
  <c r="R106" i="1"/>
  <c r="J98" i="1"/>
  <c r="F98" i="1"/>
  <c r="C98" i="1"/>
  <c r="G98" i="1"/>
  <c r="O98" i="1"/>
  <c r="D98" i="1"/>
  <c r="E98" i="1"/>
  <c r="H98" i="1"/>
  <c r="I98" i="1"/>
  <c r="K98" i="1"/>
  <c r="T98" i="1" s="1"/>
  <c r="R98" i="1"/>
  <c r="L98" i="1"/>
  <c r="M98" i="1"/>
  <c r="N98" i="1"/>
  <c r="Q98" i="1"/>
  <c r="R124" i="1"/>
  <c r="K122" i="1"/>
  <c r="D117" i="1"/>
  <c r="Q106" i="1"/>
  <c r="T95" i="1"/>
  <c r="N258" i="1"/>
  <c r="Q258" i="1"/>
  <c r="G258" i="1"/>
  <c r="H258" i="1"/>
  <c r="M258" i="1"/>
  <c r="T247" i="1"/>
  <c r="O235" i="1"/>
  <c r="L230" i="1"/>
  <c r="N225" i="1"/>
  <c r="C225" i="1"/>
  <c r="D225" i="1"/>
  <c r="E225" i="1"/>
  <c r="J225" i="1"/>
  <c r="R225" i="1"/>
  <c r="M209" i="1"/>
  <c r="S201" i="1"/>
  <c r="T201" i="1" s="1"/>
  <c r="L200" i="1"/>
  <c r="M196" i="1"/>
  <c r="N191" i="1"/>
  <c r="P191" i="1"/>
  <c r="T191" i="1" s="1"/>
  <c r="D191" i="1"/>
  <c r="Q191" i="1"/>
  <c r="R191" i="1"/>
  <c r="H191" i="1"/>
  <c r="Q173" i="1"/>
  <c r="N169" i="1"/>
  <c r="M169" i="1"/>
  <c r="B169" i="1"/>
  <c r="P169" i="1"/>
  <c r="R169" i="1"/>
  <c r="Q169" i="1"/>
  <c r="G169" i="1"/>
  <c r="K169" i="1"/>
  <c r="T169" i="1" s="1"/>
  <c r="N146" i="1"/>
  <c r="J146" i="1"/>
  <c r="F146" i="1"/>
  <c r="G146" i="1"/>
  <c r="H146" i="1"/>
  <c r="M146" i="1"/>
  <c r="C146" i="1"/>
  <c r="Q124" i="1"/>
  <c r="J122" i="1"/>
  <c r="M106" i="1"/>
  <c r="R100" i="1"/>
  <c r="G124" i="1"/>
  <c r="J117" i="1"/>
  <c r="F117" i="1"/>
  <c r="E117" i="1"/>
  <c r="G117" i="1"/>
  <c r="H117" i="1"/>
  <c r="I117" i="1"/>
  <c r="S117" i="1"/>
  <c r="K117" i="1"/>
  <c r="L117" i="1"/>
  <c r="M117" i="1"/>
  <c r="P117" i="1"/>
  <c r="J106" i="1"/>
  <c r="P106" i="1"/>
  <c r="E106" i="1"/>
  <c r="D106" i="1"/>
  <c r="C106" i="1"/>
  <c r="F106" i="1"/>
  <c r="G106" i="1"/>
  <c r="H106" i="1"/>
  <c r="O106" i="1"/>
  <c r="S106" i="1"/>
  <c r="B106" i="1"/>
  <c r="I106" i="1"/>
  <c r="K106" i="1"/>
  <c r="N106" i="1"/>
  <c r="P100" i="1"/>
  <c r="H122" i="1"/>
  <c r="M122" i="1"/>
  <c r="F122" i="1"/>
  <c r="P122" i="1"/>
  <c r="B122" i="1"/>
  <c r="C122" i="1"/>
  <c r="E122" i="1"/>
  <c r="G122" i="1"/>
  <c r="O122" i="1"/>
  <c r="Q122" i="1"/>
  <c r="T116" i="1"/>
  <c r="M173" i="1"/>
  <c r="N250" i="1"/>
  <c r="H250" i="1"/>
  <c r="L250" i="1"/>
  <c r="M250" i="1"/>
  <c r="S250" i="1"/>
  <c r="T250" i="1" s="1"/>
  <c r="D250" i="1"/>
  <c r="H235" i="1"/>
  <c r="G230" i="1"/>
  <c r="N212" i="1"/>
  <c r="J212" i="1"/>
  <c r="E212" i="1"/>
  <c r="M212" i="1"/>
  <c r="N208" i="1"/>
  <c r="F208" i="1"/>
  <c r="L208" i="1"/>
  <c r="M208" i="1"/>
  <c r="S208" i="1"/>
  <c r="T208" i="1" s="1"/>
  <c r="D208" i="1"/>
  <c r="G200" i="1"/>
  <c r="G196" i="1"/>
  <c r="N185" i="1"/>
  <c r="I185" i="1"/>
  <c r="M185" i="1"/>
  <c r="C185" i="1"/>
  <c r="K185" i="1"/>
  <c r="K173" i="1"/>
  <c r="T157" i="1"/>
  <c r="N144" i="1"/>
  <c r="H144" i="1"/>
  <c r="P144" i="1"/>
  <c r="Q144" i="1"/>
  <c r="D144" i="1"/>
  <c r="L144" i="1"/>
  <c r="S144" i="1"/>
  <c r="T261" i="1"/>
  <c r="N259" i="1"/>
  <c r="R259" i="1"/>
  <c r="I259" i="1"/>
  <c r="J259" i="1"/>
  <c r="P259" i="1"/>
  <c r="T259" i="1" s="1"/>
  <c r="G235" i="1"/>
  <c r="E230" i="1"/>
  <c r="F200" i="1"/>
  <c r="F196" i="1"/>
  <c r="N175" i="1"/>
  <c r="O175" i="1"/>
  <c r="K175" i="1"/>
  <c r="M175" i="1"/>
  <c r="L175" i="1"/>
  <c r="S175" i="1"/>
  <c r="D175" i="1"/>
  <c r="H175" i="1"/>
  <c r="I173" i="1"/>
  <c r="S158" i="1"/>
  <c r="H136" i="1"/>
  <c r="F136" i="1"/>
  <c r="O136" i="1"/>
  <c r="P136" i="1"/>
  <c r="T136" i="1" s="1"/>
  <c r="Q136" i="1"/>
  <c r="G136" i="1"/>
  <c r="I136" i="1"/>
  <c r="J136" i="1"/>
  <c r="N136" i="1"/>
  <c r="R136" i="1"/>
  <c r="C136" i="1"/>
  <c r="H124" i="1"/>
  <c r="O124" i="1"/>
  <c r="I124" i="1"/>
  <c r="L124" i="1"/>
  <c r="M124" i="1"/>
  <c r="K124" i="1"/>
  <c r="N124" i="1"/>
  <c r="P124" i="1"/>
  <c r="B124" i="1"/>
  <c r="C124" i="1"/>
  <c r="F124" i="1"/>
  <c r="J100" i="1"/>
  <c r="H100" i="1"/>
  <c r="G100" i="1"/>
  <c r="N100" i="1"/>
  <c r="E100" i="1"/>
  <c r="O100" i="1"/>
  <c r="D100" i="1"/>
  <c r="K100" i="1"/>
  <c r="I100" i="1"/>
  <c r="L100" i="1"/>
  <c r="M100" i="1"/>
  <c r="Q100" i="1"/>
  <c r="S100" i="1"/>
  <c r="B100" i="1"/>
  <c r="T134" i="1"/>
  <c r="S258" i="1"/>
  <c r="T258" i="1" s="1"/>
  <c r="N247" i="1"/>
  <c r="E247" i="1"/>
  <c r="F247" i="1"/>
  <c r="G247" i="1"/>
  <c r="L247" i="1"/>
  <c r="N221" i="1"/>
  <c r="R221" i="1"/>
  <c r="T221" i="1" s="1"/>
  <c r="S221" i="1"/>
  <c r="C221" i="1"/>
  <c r="J221" i="1"/>
  <c r="N217" i="1"/>
  <c r="P217" i="1"/>
  <c r="T217" i="1" s="1"/>
  <c r="I217" i="1"/>
  <c r="J217" i="1"/>
  <c r="Q217" i="1"/>
  <c r="B217" i="1"/>
  <c r="N205" i="1"/>
  <c r="C205" i="1"/>
  <c r="F205" i="1"/>
  <c r="G205" i="1"/>
  <c r="L205" i="1"/>
  <c r="N189" i="1"/>
  <c r="M189" i="1"/>
  <c r="I189" i="1"/>
  <c r="J189" i="1"/>
  <c r="Q189" i="1"/>
  <c r="B189" i="1"/>
  <c r="L187" i="1"/>
  <c r="I176" i="1"/>
  <c r="Q166" i="1"/>
  <c r="N162" i="1"/>
  <c r="F162" i="1"/>
  <c r="I162" i="1"/>
  <c r="P162" i="1"/>
  <c r="R162" i="1"/>
  <c r="Q162" i="1"/>
  <c r="G162" i="1"/>
  <c r="L162" i="1"/>
  <c r="P158" i="1"/>
  <c r="Q154" i="1"/>
  <c r="N153" i="1"/>
  <c r="R153" i="1"/>
  <c r="L153" i="1"/>
  <c r="I153" i="1"/>
  <c r="J153" i="1"/>
  <c r="K153" i="1"/>
  <c r="T153" i="1" s="1"/>
  <c r="Q153" i="1"/>
  <c r="B153" i="1"/>
  <c r="F153" i="1"/>
  <c r="I151" i="1"/>
  <c r="J145" i="1"/>
  <c r="K143" i="1"/>
  <c r="R123" i="1"/>
  <c r="K121" i="1"/>
  <c r="T119" i="1"/>
  <c r="P123" i="1"/>
  <c r="F121" i="1"/>
  <c r="N235" i="1"/>
  <c r="M235" i="1"/>
  <c r="C235" i="1"/>
  <c r="D235" i="1"/>
  <c r="I235" i="1"/>
  <c r="R235" i="1"/>
  <c r="T235" i="1" s="1"/>
  <c r="N230" i="1"/>
  <c r="H230" i="1"/>
  <c r="O230" i="1"/>
  <c r="P230" i="1"/>
  <c r="T230" i="1" s="1"/>
  <c r="F230" i="1"/>
  <c r="N200" i="1"/>
  <c r="S200" i="1"/>
  <c r="R200" i="1"/>
  <c r="T200" i="1" s="1"/>
  <c r="C200" i="1"/>
  <c r="J200" i="1"/>
  <c r="N196" i="1"/>
  <c r="O196" i="1"/>
  <c r="I196" i="1"/>
  <c r="J196" i="1"/>
  <c r="Q196" i="1"/>
  <c r="B196" i="1"/>
  <c r="N173" i="1"/>
  <c r="R173" i="1"/>
  <c r="J173" i="1"/>
  <c r="E173" i="1"/>
  <c r="G173" i="1"/>
  <c r="F173" i="1"/>
  <c r="L173" i="1"/>
  <c r="B173" i="1"/>
  <c r="F145" i="1"/>
  <c r="N260" i="1"/>
  <c r="S260" i="1"/>
  <c r="K260" i="1"/>
  <c r="T260" i="1" s="1"/>
  <c r="L260" i="1"/>
  <c r="R260" i="1"/>
  <c r="O258" i="1"/>
  <c r="N256" i="1"/>
  <c r="O256" i="1"/>
  <c r="C256" i="1"/>
  <c r="D256" i="1"/>
  <c r="I256" i="1"/>
  <c r="N251" i="1"/>
  <c r="I251" i="1"/>
  <c r="O251" i="1"/>
  <c r="P251" i="1"/>
  <c r="T251" i="1" s="1"/>
  <c r="F251" i="1"/>
  <c r="P225" i="1"/>
  <c r="T225" i="1" s="1"/>
  <c r="N214" i="1"/>
  <c r="L214" i="1"/>
  <c r="C214" i="1"/>
  <c r="D214" i="1"/>
  <c r="I214" i="1"/>
  <c r="R214" i="1"/>
  <c r="T214" i="1" s="1"/>
  <c r="S212" i="1"/>
  <c r="N209" i="1"/>
  <c r="G209" i="1"/>
  <c r="O209" i="1"/>
  <c r="P209" i="1"/>
  <c r="T209" i="1" s="1"/>
  <c r="F209" i="1"/>
  <c r="G187" i="1"/>
  <c r="E176" i="1"/>
  <c r="M166" i="1"/>
  <c r="H163" i="1"/>
  <c r="N160" i="1"/>
  <c r="D160" i="1"/>
  <c r="E160" i="1"/>
  <c r="I160" i="1"/>
  <c r="K160" i="1"/>
  <c r="J160" i="1"/>
  <c r="P160" i="1"/>
  <c r="F160" i="1"/>
  <c r="L158" i="1"/>
  <c r="H154" i="1"/>
  <c r="N148" i="1"/>
  <c r="L148" i="1"/>
  <c r="B148" i="1"/>
  <c r="C148" i="1"/>
  <c r="O148" i="1"/>
  <c r="P148" i="1"/>
  <c r="Q148" i="1"/>
  <c r="F148" i="1"/>
  <c r="J148" i="1"/>
  <c r="E143" i="1"/>
  <c r="O141" i="1"/>
  <c r="L123" i="1"/>
  <c r="D121" i="1"/>
  <c r="K158" i="1"/>
  <c r="T158" i="1" s="1"/>
  <c r="G154" i="1"/>
  <c r="N151" i="1"/>
  <c r="P151" i="1"/>
  <c r="T151" i="1" s="1"/>
  <c r="H151" i="1"/>
  <c r="C151" i="1"/>
  <c r="D151" i="1"/>
  <c r="E151" i="1"/>
  <c r="J151" i="1"/>
  <c r="S151" i="1"/>
  <c r="N145" i="1"/>
  <c r="I145" i="1"/>
  <c r="R145" i="1"/>
  <c r="T145" i="1" s="1"/>
  <c r="S145" i="1"/>
  <c r="B145" i="1"/>
  <c r="C145" i="1"/>
  <c r="D145" i="1"/>
  <c r="H145" i="1"/>
  <c r="Q145" i="1"/>
  <c r="T131" i="1"/>
  <c r="J123" i="1"/>
  <c r="J113" i="1"/>
  <c r="B113" i="1"/>
  <c r="S113" i="1"/>
  <c r="M113" i="1"/>
  <c r="F113" i="1"/>
  <c r="I113" i="1"/>
  <c r="K113" i="1"/>
  <c r="L113" i="1"/>
  <c r="N113" i="1"/>
  <c r="R113" i="1"/>
  <c r="C113" i="1"/>
  <c r="D113" i="1"/>
  <c r="E113" i="1"/>
  <c r="O113" i="1"/>
  <c r="H166" i="1"/>
  <c r="H158" i="1"/>
  <c r="D154" i="1"/>
  <c r="R144" i="1"/>
  <c r="B143" i="1"/>
  <c r="B123" i="1"/>
  <c r="H121" i="1"/>
  <c r="L121" i="1"/>
  <c r="E121" i="1"/>
  <c r="M121" i="1"/>
  <c r="Q121" i="1"/>
  <c r="R121" i="1"/>
  <c r="S121" i="1"/>
  <c r="G121" i="1"/>
  <c r="I121" i="1"/>
  <c r="N121" i="1"/>
  <c r="S103" i="1"/>
  <c r="T87" i="1"/>
  <c r="S171" i="1"/>
  <c r="S164" i="1"/>
  <c r="N159" i="1"/>
  <c r="C159" i="1"/>
  <c r="B159" i="1"/>
  <c r="O129" i="1"/>
  <c r="G128" i="1"/>
  <c r="N125" i="1"/>
  <c r="H120" i="1"/>
  <c r="K120" i="1"/>
  <c r="D120" i="1"/>
  <c r="I120" i="1"/>
  <c r="R120" i="1"/>
  <c r="S120" i="1"/>
  <c r="N182" i="1"/>
  <c r="F182" i="1"/>
  <c r="G182" i="1"/>
  <c r="N174" i="1"/>
  <c r="S174" i="1"/>
  <c r="L174" i="1"/>
  <c r="N167" i="1"/>
  <c r="K167" i="1"/>
  <c r="H142" i="1"/>
  <c r="M142" i="1"/>
  <c r="D142" i="1"/>
  <c r="J142" i="1"/>
  <c r="K142" i="1"/>
  <c r="T142" i="1" s="1"/>
  <c r="T139" i="1"/>
  <c r="H128" i="1"/>
  <c r="S128" i="1"/>
  <c r="M128" i="1"/>
  <c r="L128" i="1"/>
  <c r="E128" i="1"/>
  <c r="F128" i="1"/>
  <c r="T93" i="1"/>
  <c r="H134" i="1"/>
  <c r="D134" i="1"/>
  <c r="S134" i="1"/>
  <c r="I134" i="1"/>
  <c r="F134" i="1"/>
  <c r="G134" i="1"/>
  <c r="H129" i="1"/>
  <c r="N129" i="1"/>
  <c r="P129" i="1"/>
  <c r="J129" i="1"/>
  <c r="K129" i="1"/>
  <c r="H125" i="1"/>
  <c r="P125" i="1"/>
  <c r="T125" i="1" s="1"/>
  <c r="J125" i="1"/>
  <c r="B125" i="1"/>
  <c r="Q125" i="1"/>
  <c r="R125" i="1"/>
  <c r="T110" i="1"/>
  <c r="G255" i="1"/>
  <c r="N252" i="1"/>
  <c r="J252" i="1"/>
  <c r="H245" i="1"/>
  <c r="N231" i="1"/>
  <c r="I231" i="1"/>
  <c r="N220" i="1"/>
  <c r="S220" i="1"/>
  <c r="N210" i="1"/>
  <c r="H210" i="1"/>
  <c r="N199" i="1"/>
  <c r="R199" i="1"/>
  <c r="T199" i="1" s="1"/>
  <c r="Q182" i="1"/>
  <c r="P174" i="1"/>
  <c r="T174" i="1" s="1"/>
  <c r="P167" i="1"/>
  <c r="L159" i="1"/>
  <c r="N155" i="1"/>
  <c r="Q155" i="1"/>
  <c r="N149" i="1"/>
  <c r="M149" i="1"/>
  <c r="D149" i="1"/>
  <c r="E149" i="1"/>
  <c r="S142" i="1"/>
  <c r="Q120" i="1"/>
  <c r="C84" i="1"/>
  <c r="F84" i="1"/>
  <c r="D84" i="1"/>
  <c r="H84" i="1"/>
  <c r="M84" i="1"/>
  <c r="N84" i="1"/>
  <c r="S84" i="1"/>
  <c r="E84" i="1"/>
  <c r="K84" i="1"/>
  <c r="T84" i="1" s="1"/>
  <c r="O84" i="1"/>
  <c r="I84" i="1"/>
  <c r="B84" i="1"/>
  <c r="G84" i="1"/>
  <c r="J84" i="1"/>
  <c r="L84" i="1"/>
  <c r="P84" i="1"/>
  <c r="Q84" i="1"/>
  <c r="R84" i="1"/>
  <c r="N150" i="1"/>
  <c r="O150" i="1"/>
  <c r="F150" i="1"/>
  <c r="G150" i="1"/>
  <c r="O142" i="1"/>
  <c r="H140" i="1"/>
  <c r="K140" i="1"/>
  <c r="T140" i="1" s="1"/>
  <c r="C140" i="1"/>
  <c r="D140" i="1"/>
  <c r="O128" i="1"/>
  <c r="N193" i="1"/>
  <c r="R193" i="1"/>
  <c r="T193" i="1" s="1"/>
  <c r="H193" i="1"/>
  <c r="N186" i="1"/>
  <c r="J186" i="1"/>
  <c r="P186" i="1"/>
  <c r="T186" i="1" s="1"/>
  <c r="K182" i="1"/>
  <c r="T182" i="1" s="1"/>
  <c r="N179" i="1"/>
  <c r="C179" i="1"/>
  <c r="I174" i="1"/>
  <c r="I167" i="1"/>
  <c r="G159" i="1"/>
  <c r="N142" i="1"/>
  <c r="H135" i="1"/>
  <c r="E135" i="1"/>
  <c r="L135" i="1"/>
  <c r="K135" i="1"/>
  <c r="T135" i="1" s="1"/>
  <c r="M135" i="1"/>
  <c r="H130" i="1"/>
  <c r="O130" i="1"/>
  <c r="S130" i="1"/>
  <c r="N130" i="1"/>
  <c r="P130" i="1"/>
  <c r="T130" i="1" s="1"/>
  <c r="N128" i="1"/>
  <c r="H126" i="1"/>
  <c r="Q126" i="1"/>
  <c r="K126" i="1"/>
  <c r="T126" i="1" s="1"/>
  <c r="E126" i="1"/>
  <c r="L120" i="1"/>
  <c r="J174" i="1"/>
  <c r="N171" i="1"/>
  <c r="P171" i="1"/>
  <c r="F171" i="1"/>
  <c r="J167" i="1"/>
  <c r="N164" i="1"/>
  <c r="H164" i="1"/>
  <c r="M164" i="1"/>
  <c r="N255" i="1"/>
  <c r="M255" i="1"/>
  <c r="N245" i="1"/>
  <c r="C245" i="1"/>
  <c r="P241" i="1"/>
  <c r="T241" i="1" s="1"/>
  <c r="N234" i="1"/>
  <c r="L234" i="1"/>
  <c r="Q231" i="1"/>
  <c r="N224" i="1"/>
  <c r="B224" i="1"/>
  <c r="P220" i="1"/>
  <c r="T220" i="1" s="1"/>
  <c r="N213" i="1"/>
  <c r="K213" i="1"/>
  <c r="T213" i="1" s="1"/>
  <c r="Q210" i="1"/>
  <c r="P199" i="1"/>
  <c r="J182" i="1"/>
  <c r="H174" i="1"/>
  <c r="H167" i="1"/>
  <c r="F159" i="1"/>
  <c r="P155" i="1"/>
  <c r="S149" i="1"/>
  <c r="T149" i="1" s="1"/>
  <c r="L142" i="1"/>
  <c r="S129" i="1"/>
  <c r="K128" i="1"/>
  <c r="J120" i="1"/>
  <c r="H119" i="1"/>
  <c r="J119" i="1"/>
  <c r="C119" i="1"/>
  <c r="E119" i="1"/>
  <c r="N119" i="1"/>
  <c r="O119" i="1"/>
  <c r="Q77" i="1"/>
  <c r="T75" i="1"/>
  <c r="J94" i="1"/>
  <c r="B94" i="1"/>
  <c r="Q94" i="1"/>
  <c r="R94" i="1"/>
  <c r="D94" i="1"/>
  <c r="K94" i="1"/>
  <c r="T94" i="1" s="1"/>
  <c r="M80" i="1"/>
  <c r="M77" i="1"/>
  <c r="J108" i="1"/>
  <c r="R108" i="1"/>
  <c r="I108" i="1"/>
  <c r="C108" i="1"/>
  <c r="L108" i="1"/>
  <c r="J99" i="1"/>
  <c r="G99" i="1"/>
  <c r="E99" i="1"/>
  <c r="K99" i="1"/>
  <c r="T99" i="1" s="1"/>
  <c r="B99" i="1"/>
  <c r="S92" i="1"/>
  <c r="L80" i="1"/>
  <c r="L77" i="1"/>
  <c r="K80" i="1"/>
  <c r="G77" i="1"/>
  <c r="J114" i="1"/>
  <c r="C114" i="1"/>
  <c r="O114" i="1"/>
  <c r="K114" i="1"/>
  <c r="T114" i="1" s="1"/>
  <c r="I110" i="1"/>
  <c r="I105" i="1"/>
  <c r="P92" i="1"/>
  <c r="C77" i="1"/>
  <c r="F77" i="1"/>
  <c r="K77" i="1"/>
  <c r="T77" i="1" s="1"/>
  <c r="H77" i="1"/>
  <c r="I77" i="1"/>
  <c r="J77" i="1"/>
  <c r="O77" i="1"/>
  <c r="P77" i="1"/>
  <c r="E77" i="1"/>
  <c r="N77" i="1"/>
  <c r="R77" i="1"/>
  <c r="C80" i="1"/>
  <c r="F80" i="1"/>
  <c r="Q80" i="1"/>
  <c r="R80" i="1"/>
  <c r="D80" i="1"/>
  <c r="E80" i="1"/>
  <c r="J80" i="1"/>
  <c r="N80" i="1"/>
  <c r="P80" i="1"/>
  <c r="O80" i="1"/>
  <c r="S80" i="1"/>
  <c r="T69" i="1"/>
  <c r="P108" i="1"/>
  <c r="T108" i="1" s="1"/>
  <c r="I102" i="1"/>
  <c r="Q99" i="1"/>
  <c r="O94" i="1"/>
  <c r="N147" i="1"/>
  <c r="K147" i="1"/>
  <c r="T147" i="1" s="1"/>
  <c r="H139" i="1"/>
  <c r="J139" i="1"/>
  <c r="J116" i="1"/>
  <c r="E116" i="1"/>
  <c r="C116" i="1"/>
  <c r="S116" i="1"/>
  <c r="R116" i="1"/>
  <c r="J110" i="1"/>
  <c r="N110" i="1"/>
  <c r="G110" i="1"/>
  <c r="O108" i="1"/>
  <c r="J105" i="1"/>
  <c r="O105" i="1"/>
  <c r="C105" i="1"/>
  <c r="S105" i="1"/>
  <c r="T105" i="1" s="1"/>
  <c r="H102" i="1"/>
  <c r="P99" i="1"/>
  <c r="N94" i="1"/>
  <c r="J92" i="1"/>
  <c r="M92" i="1"/>
  <c r="N92" i="1"/>
  <c r="I92" i="1"/>
  <c r="L92" i="1"/>
  <c r="C92" i="1"/>
  <c r="E92" i="1"/>
  <c r="K92" i="1"/>
  <c r="H133" i="1"/>
  <c r="C133" i="1"/>
  <c r="R133" i="1"/>
  <c r="T133" i="1" s="1"/>
  <c r="E133" i="1"/>
  <c r="H127" i="1"/>
  <c r="R127" i="1"/>
  <c r="L127" i="1"/>
  <c r="I127" i="1"/>
  <c r="Q114" i="1"/>
  <c r="N108" i="1"/>
  <c r="G102" i="1"/>
  <c r="J101" i="1"/>
  <c r="I101" i="1"/>
  <c r="K101" i="1"/>
  <c r="T101" i="1" s="1"/>
  <c r="Q101" i="1"/>
  <c r="H101" i="1"/>
  <c r="E101" i="1"/>
  <c r="O99" i="1"/>
  <c r="M94" i="1"/>
  <c r="M108" i="1"/>
  <c r="N99" i="1"/>
  <c r="L94" i="1"/>
  <c r="J89" i="1"/>
  <c r="R89" i="1"/>
  <c r="F89" i="1"/>
  <c r="G89" i="1"/>
  <c r="I89" i="1"/>
  <c r="N89" i="1"/>
  <c r="P89" i="1"/>
  <c r="T89" i="1" s="1"/>
  <c r="O89" i="1"/>
  <c r="C79" i="1"/>
  <c r="F79" i="1"/>
  <c r="O79" i="1"/>
  <c r="N79" i="1"/>
  <c r="R79" i="1"/>
  <c r="S79" i="1"/>
  <c r="L79" i="1"/>
  <c r="M79" i="1"/>
  <c r="P79" i="1"/>
  <c r="T79" i="1" s="1"/>
  <c r="Q79" i="1"/>
  <c r="E79" i="1"/>
  <c r="H79" i="1"/>
  <c r="I79" i="1"/>
  <c r="I94" i="1"/>
  <c r="Q81" i="1"/>
  <c r="P78" i="1"/>
  <c r="H94" i="1"/>
  <c r="C78" i="1"/>
  <c r="F78" i="1"/>
  <c r="M78" i="1"/>
  <c r="K78" i="1"/>
  <c r="N78" i="1"/>
  <c r="O78" i="1"/>
  <c r="S78" i="1"/>
  <c r="B78" i="1"/>
  <c r="D78" i="1"/>
  <c r="E78" i="1"/>
  <c r="G78" i="1"/>
  <c r="H78" i="1"/>
  <c r="R78" i="1"/>
  <c r="I78" i="1"/>
  <c r="J78" i="1"/>
  <c r="Q78" i="1"/>
  <c r="J102" i="1"/>
  <c r="L102" i="1"/>
  <c r="S102" i="1"/>
  <c r="M102" i="1"/>
  <c r="K102" i="1"/>
  <c r="T102" i="1" s="1"/>
  <c r="F99" i="1"/>
  <c r="E94" i="1"/>
  <c r="C81" i="1"/>
  <c r="F81" i="1"/>
  <c r="S81" i="1"/>
  <c r="B81" i="1"/>
  <c r="D81" i="1"/>
  <c r="I81" i="1"/>
  <c r="J81" i="1"/>
  <c r="E81" i="1"/>
  <c r="G81" i="1"/>
  <c r="H81" i="1"/>
  <c r="K81" i="1"/>
  <c r="L81" i="1"/>
  <c r="R81" i="1"/>
  <c r="M81" i="1"/>
  <c r="S77" i="1"/>
  <c r="T61" i="1"/>
  <c r="C76" i="1"/>
  <c r="F76" i="1"/>
  <c r="I76" i="1"/>
  <c r="D76" i="1"/>
  <c r="B76" i="1"/>
  <c r="E76" i="1"/>
  <c r="K76" i="1"/>
  <c r="L76" i="1"/>
  <c r="N76" i="1"/>
  <c r="O76" i="1"/>
  <c r="P76" i="1"/>
  <c r="Q76" i="1"/>
  <c r="R76" i="1"/>
  <c r="G76" i="1"/>
  <c r="H132" i="1"/>
  <c r="B132" i="1"/>
  <c r="Q132" i="1"/>
  <c r="J111" i="1"/>
  <c r="P111" i="1"/>
  <c r="T111" i="1" s="1"/>
  <c r="I111" i="1"/>
  <c r="J95" i="1"/>
  <c r="C95" i="1"/>
  <c r="S95" i="1"/>
  <c r="G95" i="1"/>
  <c r="N95" i="1"/>
  <c r="J88" i="1"/>
  <c r="Q88" i="1"/>
  <c r="D88" i="1"/>
  <c r="E88" i="1"/>
  <c r="P88" i="1"/>
  <c r="T88" i="1" s="1"/>
  <c r="S88" i="1"/>
  <c r="C88" i="1"/>
  <c r="I88" i="1"/>
  <c r="L88" i="1"/>
  <c r="P131" i="1"/>
  <c r="J118" i="1"/>
  <c r="G118" i="1"/>
  <c r="J107" i="1"/>
  <c r="Q107" i="1"/>
  <c r="J91" i="1"/>
  <c r="K91" i="1"/>
  <c r="T91" i="1" s="1"/>
  <c r="L91" i="1"/>
  <c r="C86" i="1"/>
  <c r="F86" i="1"/>
  <c r="I86" i="1"/>
  <c r="N86" i="1"/>
  <c r="J65" i="1"/>
  <c r="G59" i="1"/>
  <c r="P50" i="1"/>
  <c r="C67" i="1"/>
  <c r="F67" i="1"/>
  <c r="K67" i="1"/>
  <c r="I67" i="1"/>
  <c r="J67" i="1"/>
  <c r="O67" i="1"/>
  <c r="P67" i="1"/>
  <c r="E67" i="1"/>
  <c r="I65" i="1"/>
  <c r="E59" i="1"/>
  <c r="C57" i="1"/>
  <c r="F57" i="1"/>
  <c r="K57" i="1"/>
  <c r="T57" i="1" s="1"/>
  <c r="L57" i="1"/>
  <c r="J57" i="1"/>
  <c r="M57" i="1"/>
  <c r="B57" i="1"/>
  <c r="D57" i="1"/>
  <c r="E57" i="1"/>
  <c r="N57" i="1"/>
  <c r="O57" i="1"/>
  <c r="L50" i="1"/>
  <c r="R90" i="1"/>
  <c r="C70" i="1"/>
  <c r="F70" i="1"/>
  <c r="Q70" i="1"/>
  <c r="H70" i="1"/>
  <c r="I70" i="1"/>
  <c r="E70" i="1"/>
  <c r="G70" i="1"/>
  <c r="T68" i="1"/>
  <c r="H65" i="1"/>
  <c r="D59" i="1"/>
  <c r="S56" i="1"/>
  <c r="J50" i="1"/>
  <c r="C42" i="1"/>
  <c r="F42" i="1"/>
  <c r="R42" i="1"/>
  <c r="S42" i="1"/>
  <c r="O42" i="1"/>
  <c r="K42" i="1"/>
  <c r="L42" i="1"/>
  <c r="M42" i="1"/>
  <c r="N42" i="1"/>
  <c r="P42" i="1"/>
  <c r="Q42" i="1"/>
  <c r="H42" i="1"/>
  <c r="J42" i="1"/>
  <c r="R60" i="1"/>
  <c r="T60" i="1" s="1"/>
  <c r="C65" i="1"/>
  <c r="F65" i="1"/>
  <c r="G65" i="1"/>
  <c r="N65" i="1"/>
  <c r="O65" i="1"/>
  <c r="B65" i="1"/>
  <c r="D65" i="1"/>
  <c r="S65" i="1"/>
  <c r="C59" i="1"/>
  <c r="F59" i="1"/>
  <c r="O59" i="1"/>
  <c r="R59" i="1"/>
  <c r="S59" i="1"/>
  <c r="P59" i="1"/>
  <c r="Q59" i="1"/>
  <c r="K59" i="1"/>
  <c r="T59" i="1" s="1"/>
  <c r="M59" i="1"/>
  <c r="M69" i="1"/>
  <c r="M60" i="1"/>
  <c r="Q58" i="1"/>
  <c r="C50" i="1"/>
  <c r="F50" i="1"/>
  <c r="Q50" i="1"/>
  <c r="R50" i="1"/>
  <c r="E50" i="1"/>
  <c r="G50" i="1"/>
  <c r="M50" i="1"/>
  <c r="N50" i="1"/>
  <c r="O50" i="1"/>
  <c r="S50" i="1"/>
  <c r="I50" i="1"/>
  <c r="K50" i="1"/>
  <c r="T39" i="1"/>
  <c r="T56" i="1"/>
  <c r="P54" i="1"/>
  <c r="Q46" i="1"/>
  <c r="H60" i="1"/>
  <c r="C56" i="1"/>
  <c r="F56" i="1"/>
  <c r="I56" i="1"/>
  <c r="J56" i="1"/>
  <c r="E56" i="1"/>
  <c r="G56" i="1"/>
  <c r="B56" i="1"/>
  <c r="D56" i="1"/>
  <c r="R56" i="1"/>
  <c r="N54" i="1"/>
  <c r="G46" i="1"/>
  <c r="J72" i="1"/>
  <c r="R67" i="1"/>
  <c r="C66" i="1"/>
  <c r="F66" i="1"/>
  <c r="I66" i="1"/>
  <c r="Q66" i="1"/>
  <c r="R66" i="1"/>
  <c r="B66" i="1"/>
  <c r="D66" i="1"/>
  <c r="J66" i="1"/>
  <c r="K66" i="1"/>
  <c r="T66" i="1" s="1"/>
  <c r="D60" i="1"/>
  <c r="C58" i="1"/>
  <c r="F58" i="1"/>
  <c r="M58" i="1"/>
  <c r="O58" i="1"/>
  <c r="P58" i="1"/>
  <c r="J58" i="1"/>
  <c r="K58" i="1"/>
  <c r="L58" i="1"/>
  <c r="S58" i="1"/>
  <c r="E58" i="1"/>
  <c r="H58" i="1"/>
  <c r="J54" i="1"/>
  <c r="D46" i="1"/>
  <c r="C35" i="1"/>
  <c r="F35" i="1"/>
  <c r="G35" i="1"/>
  <c r="H35" i="1"/>
  <c r="L35" i="1"/>
  <c r="M35" i="1"/>
  <c r="I35" i="1"/>
  <c r="J35" i="1"/>
  <c r="K35" i="1"/>
  <c r="T35" i="1" s="1"/>
  <c r="N35" i="1"/>
  <c r="O35" i="1"/>
  <c r="P35" i="1"/>
  <c r="Q35" i="1"/>
  <c r="R35" i="1"/>
  <c r="S35" i="1"/>
  <c r="B35" i="1"/>
  <c r="D35" i="1"/>
  <c r="E35" i="1"/>
  <c r="I72" i="1"/>
  <c r="Q67" i="1"/>
  <c r="H54" i="1"/>
  <c r="T44" i="1"/>
  <c r="J115" i="1"/>
  <c r="D115" i="1"/>
  <c r="J104" i="1"/>
  <c r="N104" i="1"/>
  <c r="J96" i="1"/>
  <c r="D96" i="1"/>
  <c r="C85" i="1"/>
  <c r="F85" i="1"/>
  <c r="G85" i="1"/>
  <c r="K85" i="1"/>
  <c r="Q85" i="1"/>
  <c r="R85" i="1"/>
  <c r="G72" i="1"/>
  <c r="C69" i="1"/>
  <c r="F69" i="1"/>
  <c r="O69" i="1"/>
  <c r="D69" i="1"/>
  <c r="E69" i="1"/>
  <c r="S69" i="1"/>
  <c r="P69" i="1"/>
  <c r="N67" i="1"/>
  <c r="R65" i="1"/>
  <c r="C60" i="1"/>
  <c r="F60" i="1"/>
  <c r="Q60" i="1"/>
  <c r="E60" i="1"/>
  <c r="G60" i="1"/>
  <c r="P60" i="1"/>
  <c r="S60" i="1"/>
  <c r="C46" i="1"/>
  <c r="F46" i="1"/>
  <c r="I46" i="1"/>
  <c r="J46" i="1"/>
  <c r="L46" i="1"/>
  <c r="M46" i="1"/>
  <c r="K46" i="1"/>
  <c r="N46" i="1"/>
  <c r="O46" i="1"/>
  <c r="P46" i="1"/>
  <c r="R46" i="1"/>
  <c r="S46" i="1"/>
  <c r="E46" i="1"/>
  <c r="H46" i="1"/>
  <c r="Q65" i="1"/>
  <c r="N59" i="1"/>
  <c r="C54" i="1"/>
  <c r="F54" i="1"/>
  <c r="D54" i="1"/>
  <c r="E54" i="1"/>
  <c r="K54" i="1"/>
  <c r="L54" i="1"/>
  <c r="M54" i="1"/>
  <c r="Q54" i="1"/>
  <c r="R54" i="1"/>
  <c r="G54" i="1"/>
  <c r="I54" i="1"/>
  <c r="J90" i="1"/>
  <c r="S90" i="1"/>
  <c r="H90" i="1"/>
  <c r="I90" i="1"/>
  <c r="C75" i="1"/>
  <c r="F75" i="1"/>
  <c r="G75" i="1"/>
  <c r="E75" i="1"/>
  <c r="H75" i="1"/>
  <c r="L67" i="1"/>
  <c r="P65" i="1"/>
  <c r="C64" i="1"/>
  <c r="F64" i="1"/>
  <c r="D64" i="1"/>
  <c r="K64" i="1"/>
  <c r="L64" i="1"/>
  <c r="Q64" i="1"/>
  <c r="R64" i="1"/>
  <c r="N64" i="1"/>
  <c r="L59" i="1"/>
  <c r="Q57" i="1"/>
  <c r="C72" i="1"/>
  <c r="F72" i="1"/>
  <c r="N72" i="1"/>
  <c r="O72" i="1"/>
  <c r="K72" i="1"/>
  <c r="L72" i="1"/>
  <c r="R72" i="1"/>
  <c r="S72" i="1"/>
  <c r="H72" i="1"/>
  <c r="L65" i="1"/>
  <c r="I59" i="1"/>
  <c r="K65" i="1"/>
  <c r="H59" i="1"/>
  <c r="C71" i="1"/>
  <c r="F71" i="1"/>
  <c r="S71" i="1"/>
  <c r="K71" i="1"/>
  <c r="T71" i="1" s="1"/>
  <c r="L71" i="1"/>
  <c r="C41" i="1"/>
  <c r="F41" i="1"/>
  <c r="S41" i="1"/>
  <c r="N41" i="1"/>
  <c r="O41" i="1"/>
  <c r="K41" i="1"/>
  <c r="T41" i="1" s="1"/>
  <c r="R36" i="1"/>
  <c r="T31" i="1"/>
  <c r="C30" i="1"/>
  <c r="F30" i="1"/>
  <c r="Q30" i="1"/>
  <c r="R30" i="1"/>
  <c r="N30" i="1"/>
  <c r="O30" i="1"/>
  <c r="K30" i="1"/>
  <c r="C24" i="1"/>
  <c r="F24" i="1"/>
  <c r="D24" i="1"/>
  <c r="E24" i="1"/>
  <c r="L24" i="1"/>
  <c r="M24" i="1"/>
  <c r="Q24" i="1"/>
  <c r="R24" i="1"/>
  <c r="I24" i="1"/>
  <c r="T21" i="1"/>
  <c r="C62" i="1"/>
  <c r="F62" i="1"/>
  <c r="E62" i="1"/>
  <c r="G62" i="1"/>
  <c r="S40" i="1"/>
  <c r="N36" i="1"/>
  <c r="N25" i="1"/>
  <c r="S8" i="1"/>
  <c r="H29" i="1"/>
  <c r="T12" i="1"/>
  <c r="L8" i="1"/>
  <c r="C36" i="1"/>
  <c r="F36" i="1"/>
  <c r="I36" i="1"/>
  <c r="J36" i="1"/>
  <c r="P36" i="1"/>
  <c r="T36" i="1" s="1"/>
  <c r="Q36" i="1"/>
  <c r="M36" i="1"/>
  <c r="S30" i="1"/>
  <c r="C25" i="1"/>
  <c r="F25" i="1"/>
  <c r="G25" i="1"/>
  <c r="H25" i="1"/>
  <c r="P25" i="1"/>
  <c r="T25" i="1" s="1"/>
  <c r="Q25" i="1"/>
  <c r="M25" i="1"/>
  <c r="O15" i="1"/>
  <c r="C74" i="1"/>
  <c r="F74" i="1"/>
  <c r="D74" i="1"/>
  <c r="N71" i="1"/>
  <c r="P62" i="1"/>
  <c r="J52" i="1"/>
  <c r="C47" i="1"/>
  <c r="F47" i="1"/>
  <c r="K47" i="1"/>
  <c r="L47" i="1"/>
  <c r="P47" i="1"/>
  <c r="Q47" i="1"/>
  <c r="O45" i="1"/>
  <c r="M41" i="1"/>
  <c r="D40" i="1"/>
  <c r="P30" i="1"/>
  <c r="D29" i="1"/>
  <c r="T26" i="1"/>
  <c r="N15" i="1"/>
  <c r="C8" i="1"/>
  <c r="F8" i="1"/>
  <c r="M8" i="1"/>
  <c r="N8" i="1"/>
  <c r="O8" i="1"/>
  <c r="D8" i="1"/>
  <c r="E8" i="1"/>
  <c r="G8" i="1"/>
  <c r="H8" i="1"/>
  <c r="I8" i="1"/>
  <c r="J8" i="1"/>
  <c r="K8" i="1"/>
  <c r="P8" i="1"/>
  <c r="M71" i="1"/>
  <c r="O62" i="1"/>
  <c r="I52" i="1"/>
  <c r="C51" i="1"/>
  <c r="F51" i="1"/>
  <c r="S51" i="1"/>
  <c r="J51" i="1"/>
  <c r="K51" i="1"/>
  <c r="N45" i="1"/>
  <c r="L41" i="1"/>
  <c r="M30" i="1"/>
  <c r="S24" i="1"/>
  <c r="C19" i="1"/>
  <c r="F19" i="1"/>
  <c r="O19" i="1"/>
  <c r="P19" i="1"/>
  <c r="T19" i="1" s="1"/>
  <c r="Q19" i="1"/>
  <c r="M19" i="1"/>
  <c r="N19" i="1"/>
  <c r="S19" i="1"/>
  <c r="G19" i="1"/>
  <c r="H19" i="1"/>
  <c r="J19" i="1"/>
  <c r="C40" i="1"/>
  <c r="F40" i="1"/>
  <c r="Q40" i="1"/>
  <c r="R40" i="1"/>
  <c r="J40" i="1"/>
  <c r="K40" i="1"/>
  <c r="G40" i="1"/>
  <c r="L30" i="1"/>
  <c r="C29" i="1"/>
  <c r="F29" i="1"/>
  <c r="O29" i="1"/>
  <c r="P29" i="1"/>
  <c r="J29" i="1"/>
  <c r="K29" i="1"/>
  <c r="T29" i="1" s="1"/>
  <c r="Q29" i="1"/>
  <c r="G29" i="1"/>
  <c r="P24" i="1"/>
  <c r="J30" i="1"/>
  <c r="O24" i="1"/>
  <c r="I30" i="1"/>
  <c r="N24" i="1"/>
  <c r="C15" i="1"/>
  <c r="F15" i="1"/>
  <c r="G15" i="1"/>
  <c r="H15" i="1"/>
  <c r="I15" i="1"/>
  <c r="P15" i="1"/>
  <c r="Q15" i="1"/>
  <c r="S15" i="1"/>
  <c r="J15" i="1"/>
  <c r="K15" i="1"/>
  <c r="T15" i="1" s="1"/>
  <c r="L15" i="1"/>
  <c r="M15" i="1"/>
  <c r="J97" i="1"/>
  <c r="E97" i="1"/>
  <c r="S74" i="1"/>
  <c r="T74" i="1" s="1"/>
  <c r="G71" i="1"/>
  <c r="K62" i="1"/>
  <c r="T62" i="1" s="1"/>
  <c r="D52" i="1"/>
  <c r="J45" i="1"/>
  <c r="G41" i="1"/>
  <c r="H30" i="1"/>
  <c r="K24" i="1"/>
  <c r="T24" i="1" s="1"/>
  <c r="F87" i="1"/>
  <c r="J87" i="1"/>
  <c r="P87" i="1"/>
  <c r="R74" i="1"/>
  <c r="E71" i="1"/>
  <c r="J62" i="1"/>
  <c r="C48" i="1"/>
  <c r="F48" i="1"/>
  <c r="M48" i="1"/>
  <c r="N48" i="1"/>
  <c r="E41" i="1"/>
  <c r="C37" i="1"/>
  <c r="F37" i="1"/>
  <c r="K37" i="1"/>
  <c r="T37" i="1" s="1"/>
  <c r="L37" i="1"/>
  <c r="Q37" i="1"/>
  <c r="G30" i="1"/>
  <c r="J24" i="1"/>
  <c r="C52" i="1"/>
  <c r="F52" i="1"/>
  <c r="N52" i="1"/>
  <c r="O52" i="1"/>
  <c r="E30" i="1"/>
  <c r="H24" i="1"/>
  <c r="C45" i="1"/>
  <c r="F45" i="1"/>
  <c r="G45" i="1"/>
  <c r="H45" i="1"/>
  <c r="E45" i="1"/>
  <c r="I45" i="1"/>
  <c r="S36" i="1"/>
  <c r="D30" i="1"/>
  <c r="S25" i="1"/>
  <c r="G24" i="1"/>
  <c r="C4" i="1"/>
  <c r="F4" i="1"/>
  <c r="D4" i="1"/>
  <c r="E4" i="1"/>
  <c r="G4" i="1"/>
  <c r="C39" i="1"/>
  <c r="F39" i="1"/>
  <c r="O39" i="1"/>
  <c r="P39" i="1"/>
  <c r="C34" i="1"/>
  <c r="F34" i="1"/>
  <c r="D34" i="1"/>
  <c r="E34" i="1"/>
  <c r="C28" i="1"/>
  <c r="F28" i="1"/>
  <c r="M28" i="1"/>
  <c r="N28" i="1"/>
  <c r="C22" i="1"/>
  <c r="F22" i="1"/>
  <c r="L10" i="1"/>
  <c r="G9" i="1"/>
  <c r="O6" i="1"/>
  <c r="J5" i="1"/>
  <c r="K10" i="1"/>
  <c r="T10" i="1" s="1"/>
  <c r="N6" i="1"/>
  <c r="C18" i="1"/>
  <c r="F18" i="1"/>
  <c r="M18" i="1"/>
  <c r="N18" i="1"/>
  <c r="O18" i="1"/>
  <c r="C14" i="1"/>
  <c r="F14" i="1"/>
  <c r="D14" i="1"/>
  <c r="E14" i="1"/>
  <c r="G14" i="1"/>
  <c r="J10" i="1"/>
  <c r="D9" i="1"/>
  <c r="M6" i="1"/>
  <c r="D5" i="1"/>
  <c r="I10" i="1"/>
  <c r="L6" i="1"/>
  <c r="C9" i="1"/>
  <c r="F9" i="1"/>
  <c r="O9" i="1"/>
  <c r="P9" i="1"/>
  <c r="Q9" i="1"/>
  <c r="C5" i="1"/>
  <c r="F5" i="1"/>
  <c r="G5" i="1"/>
  <c r="H5" i="1"/>
  <c r="I5" i="1"/>
  <c r="C10" i="1"/>
  <c r="F10" i="1"/>
  <c r="Q10" i="1"/>
  <c r="R10" i="1"/>
  <c r="S10" i="1"/>
  <c r="C6" i="1"/>
  <c r="F6" i="1"/>
  <c r="I6" i="1"/>
  <c r="J6" i="1"/>
  <c r="K6" i="1"/>
  <c r="T6" i="1" s="1"/>
  <c r="P4" i="1"/>
  <c r="Q18" i="1"/>
  <c r="Q14" i="1"/>
  <c r="S9" i="1"/>
  <c r="S5" i="1"/>
  <c r="N4" i="1"/>
  <c r="C31" i="1"/>
  <c r="F31" i="1"/>
  <c r="S31" i="1"/>
  <c r="K28" i="1"/>
  <c r="T28" i="1" s="1"/>
  <c r="C26" i="1"/>
  <c r="F26" i="1"/>
  <c r="I26" i="1"/>
  <c r="J26" i="1"/>
  <c r="K22" i="1"/>
  <c r="T22" i="1" s="1"/>
  <c r="C20" i="1"/>
  <c r="F20" i="1"/>
  <c r="Q20" i="1"/>
  <c r="R20" i="1"/>
  <c r="T20" i="1" s="1"/>
  <c r="P18" i="1"/>
  <c r="C16" i="1"/>
  <c r="F16" i="1"/>
  <c r="I16" i="1"/>
  <c r="J16" i="1"/>
  <c r="K16" i="1"/>
  <c r="T16" i="1" s="1"/>
  <c r="P14" i="1"/>
  <c r="R9" i="1"/>
  <c r="R5" i="1"/>
  <c r="M4" i="1"/>
  <c r="L18" i="1"/>
  <c r="O14" i="1"/>
  <c r="N9" i="1"/>
  <c r="Q5" i="1"/>
  <c r="L4" i="1"/>
  <c r="I22" i="1"/>
  <c r="K18" i="1"/>
  <c r="N14" i="1"/>
  <c r="C11" i="1"/>
  <c r="F11" i="1"/>
  <c r="S11" i="1"/>
  <c r="T11" i="1" s="1"/>
  <c r="M9" i="1"/>
  <c r="C7" i="1"/>
  <c r="F7" i="1"/>
  <c r="K7" i="1"/>
  <c r="T7" i="1" s="1"/>
  <c r="L7" i="1"/>
  <c r="M7" i="1"/>
  <c r="P5" i="1"/>
  <c r="K4" i="1"/>
  <c r="L9" i="1"/>
  <c r="O5" i="1"/>
  <c r="J4" i="1"/>
  <c r="C82" i="1"/>
  <c r="F82" i="1"/>
  <c r="C68" i="1"/>
  <c r="F68" i="1"/>
  <c r="M68" i="1"/>
  <c r="C55" i="1"/>
  <c r="F55" i="1"/>
  <c r="G55" i="1"/>
  <c r="H55" i="1"/>
  <c r="C49" i="1"/>
  <c r="F49" i="1"/>
  <c r="O49" i="1"/>
  <c r="P49" i="1"/>
  <c r="T49" i="1" s="1"/>
  <c r="C44" i="1"/>
  <c r="F44" i="1"/>
  <c r="D44" i="1"/>
  <c r="E44" i="1"/>
  <c r="G39" i="1"/>
  <c r="C38" i="1"/>
  <c r="F38" i="1"/>
  <c r="M38" i="1"/>
  <c r="N38" i="1"/>
  <c r="I34" i="1"/>
  <c r="C32" i="1"/>
  <c r="F32" i="1"/>
  <c r="G28" i="1"/>
  <c r="C27" i="1"/>
  <c r="F27" i="1"/>
  <c r="K27" i="1"/>
  <c r="T27" i="1" s="1"/>
  <c r="L27" i="1"/>
  <c r="G22" i="1"/>
  <c r="C21" i="1"/>
  <c r="F21" i="1"/>
  <c r="S21" i="1"/>
  <c r="I18" i="1"/>
  <c r="L14" i="1"/>
  <c r="P10" i="1"/>
  <c r="K9" i="1"/>
  <c r="S6" i="1"/>
  <c r="N5" i="1"/>
  <c r="I4" i="1"/>
  <c r="C61" i="1"/>
  <c r="F61" i="1"/>
  <c r="S61" i="1"/>
  <c r="E39" i="1"/>
  <c r="H34" i="1"/>
  <c r="R31" i="1"/>
  <c r="E28" i="1"/>
  <c r="E22" i="1"/>
  <c r="H18" i="1"/>
  <c r="C17" i="1"/>
  <c r="F17" i="1"/>
  <c r="K17" i="1"/>
  <c r="T17" i="1" s="1"/>
  <c r="L17" i="1"/>
  <c r="M17" i="1"/>
  <c r="K14" i="1"/>
  <c r="T14" i="1" s="1"/>
  <c r="O10" i="1"/>
  <c r="J9" i="1"/>
  <c r="R6" i="1"/>
  <c r="M5" i="1"/>
  <c r="H4" i="1"/>
  <c r="C12" i="1"/>
  <c r="F12" i="1"/>
  <c r="C83" i="1"/>
  <c r="F83" i="1"/>
  <c r="C73" i="1"/>
  <c r="F73" i="1"/>
  <c r="C63" i="1"/>
  <c r="F63" i="1"/>
  <c r="C53" i="1"/>
  <c r="F53" i="1"/>
  <c r="C43" i="1"/>
  <c r="F43" i="1"/>
  <c r="C33" i="1"/>
  <c r="F33" i="1"/>
  <c r="C23" i="1"/>
  <c r="F23" i="1"/>
  <c r="C13" i="1"/>
  <c r="F13" i="1"/>
  <c r="F3" i="1"/>
  <c r="T180" i="1" l="1"/>
  <c r="T232" i="1"/>
  <c r="T170" i="1"/>
  <c r="T229" i="1"/>
  <c r="T165" i="1"/>
  <c r="T156" i="1"/>
  <c r="T123" i="1"/>
  <c r="T239" i="1"/>
  <c r="T109" i="1"/>
  <c r="T121" i="1"/>
  <c r="T173" i="1"/>
  <c r="T106" i="1"/>
  <c r="T192" i="1"/>
  <c r="T222" i="1"/>
  <c r="T194" i="1"/>
  <c r="T244" i="1"/>
  <c r="T228" i="1"/>
  <c r="T218" i="1"/>
  <c r="T120" i="1"/>
  <c r="T246" i="1"/>
  <c r="T227" i="1"/>
  <c r="T207" i="1"/>
  <c r="T72" i="1"/>
  <c r="T128" i="1"/>
  <c r="T160" i="1"/>
  <c r="T183" i="1"/>
  <c r="T129" i="1"/>
  <c r="T204" i="1"/>
  <c r="T190" i="1"/>
  <c r="T8" i="1"/>
  <c r="T163" i="1"/>
  <c r="T18" i="1"/>
  <c r="T47" i="1"/>
  <c r="T81" i="1"/>
  <c r="T122" i="1"/>
  <c r="T240" i="1"/>
  <c r="T90" i="1"/>
  <c r="T67" i="1"/>
  <c r="T92" i="1"/>
  <c r="T181" i="1"/>
  <c r="T219" i="1"/>
  <c r="T46" i="1"/>
  <c r="T167" i="1"/>
  <c r="T50" i="1"/>
  <c r="T42" i="1"/>
  <c r="T124" i="1"/>
  <c r="T198" i="1"/>
  <c r="T242" i="1"/>
  <c r="T80" i="1"/>
  <c r="T117" i="1"/>
  <c r="T178" i="1"/>
  <c r="T138" i="1"/>
  <c r="T171" i="1"/>
  <c r="T233" i="1"/>
  <c r="T9" i="1"/>
  <c r="T58" i="1"/>
  <c r="T4" i="1"/>
  <c r="T64" i="1"/>
  <c r="T76" i="1"/>
  <c r="T175" i="1"/>
  <c r="T197" i="1"/>
  <c r="T187" i="1"/>
  <c r="T5" i="1"/>
  <c r="T40" i="1"/>
  <c r="T30" i="1"/>
  <c r="T54" i="1"/>
  <c r="T85" i="1"/>
  <c r="T51" i="1"/>
  <c r="T65" i="1"/>
  <c r="T113" i="1"/>
  <c r="T185" i="1"/>
  <c r="T103" i="1"/>
  <c r="T78" i="1"/>
  <c r="T143" i="1"/>
  <c r="T100" i="1"/>
  <c r="T215" i="1"/>
  <c r="T249" i="1"/>
  <c r="T168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4010F1-4E00-47D5-BF20-135C8EA5CAFC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587A25CB-D5EE-48A2-A070-443C5B7AC568}" keepAlive="1" name="Query - Table 1 (2)" description="Connection to the 'Table 1 (2)' query in the workbook." type="5" refreshedVersion="8" background="1" saveData="1">
    <dbPr connection="Provider=Microsoft.Mashup.OleDb.1;Data Source=$Workbook$;Location=&quot;Table 1 (2)&quot;;Extended Properties=&quot;&quot;" command="SELECT * FROM [Table 1 (2)]"/>
  </connection>
  <connection id="3" xr16:uid="{778AC507-7805-42A8-8410-2E5AE88CA86F}" keepAlive="1" name="Query - Table 1 (3)" description="Connection to the 'Table 1 (3)' query in the workbook." type="5" refreshedVersion="8" background="1" saveData="1">
    <dbPr connection="Provider=Microsoft.Mashup.OleDb.1;Data Source=$Workbook$;Location=&quot;Table 1 (3)&quot;;Extended Properties=&quot;&quot;" command="SELECT * FROM [Table 1 (3)]"/>
  </connection>
  <connection id="4" xr16:uid="{472E7854-4B0B-4D88-91DE-52577FEBE47B}" keepAlive="1" name="Query - Table 1 (4)" description="Connection to the 'Table 1 (4)' query in the workbook." type="5" refreshedVersion="8" background="1" saveData="1">
    <dbPr connection="Provider=Microsoft.Mashup.OleDb.1;Data Source=$Workbook$;Location=&quot;Table 1 (4)&quot;;Extended Properties=&quot;&quot;" command="SELECT * FROM [Table 1 (4)]"/>
  </connection>
</connections>
</file>

<file path=xl/sharedStrings.xml><?xml version="1.0" encoding="utf-8"?>
<sst xmlns="http://schemas.openxmlformats.org/spreadsheetml/2006/main" count="4753" uniqueCount="2248">
  <si>
    <t>APP_RDS_KEY</t>
  </si>
  <si>
    <t>APP_LICENSE_NAME</t>
  </si>
  <si>
    <t>APP_PREMISE_CITY</t>
  </si>
  <si>
    <t>APP_PREMISE_STATE</t>
  </si>
  <si>
    <t>PSTL_22</t>
  </si>
  <si>
    <t>PSTL_25</t>
  </si>
  <si>
    <t>PSTL_32</t>
  </si>
  <si>
    <t>PSTL_380</t>
  </si>
  <si>
    <t>PSTL_9MM</t>
  </si>
  <si>
    <t>PSTL_50</t>
  </si>
  <si>
    <t>PSTL_TOTL</t>
  </si>
  <si>
    <t>RVLR_22</t>
  </si>
  <si>
    <t>RVLR_32</t>
  </si>
  <si>
    <t>RVLR_357</t>
  </si>
  <si>
    <t>RVLR_44</t>
  </si>
  <si>
    <t>RVLR_50</t>
  </si>
  <si>
    <t>RVLR_TOTL</t>
  </si>
  <si>
    <t>RIFLE_MFG</t>
  </si>
  <si>
    <t>SHOTGUN_MFG</t>
  </si>
  <si>
    <t>TOTAL MFG</t>
  </si>
  <si>
    <t>TYPE</t>
  </si>
  <si>
    <t>YEAR\</t>
  </si>
  <si>
    <t>RDS KEY</t>
  </si>
  <si>
    <t>LICENSE NAME</t>
  </si>
  <si>
    <t>STREET</t>
  </si>
  <si>
    <t>CITY</t>
  </si>
  <si>
    <t>ST</t>
  </si>
  <si>
    <t>PISTOL
22</t>
  </si>
  <si>
    <t>PISTOL
25</t>
  </si>
  <si>
    <t>PISTOL
32</t>
  </si>
  <si>
    <t>PISTOL
380</t>
  </si>
  <si>
    <t>PISTOL
9MM</t>
  </si>
  <si>
    <t>PISTOL
50</t>
  </si>
  <si>
    <t>PISTOL TOTAL</t>
  </si>
  <si>
    <t>PISTOLS</t>
  </si>
  <si>
    <t>CLARK, GREGORY E</t>
  </si>
  <si>
    <t>1157 PHILLIPS RD</t>
  </si>
  <si>
    <t>LANETT</t>
  </si>
  <si>
    <t>AL</t>
  </si>
  <si>
    <t>ELLIS, JEFFERY OWEN</t>
  </si>
  <si>
    <t>17943 GROUND HOG RD</t>
  </si>
  <si>
    <t>ADGER</t>
  </si>
  <si>
    <t>COTTER, JASON</t>
  </si>
  <si>
    <t>115 COUNTY ROAD 546</t>
  </si>
  <si>
    <t>MOUNTAIN HOME</t>
  </si>
  <si>
    <t>AR</t>
  </si>
  <si>
    <t>GUNCRAFTER INDUSTRIES, LLC</t>
  </si>
  <si>
    <t>171 MADISON 1510</t>
  </si>
  <si>
    <t>HUNTSVILLE</t>
  </si>
  <si>
    <t>RON PHILLIPS AND COMPANY LLC</t>
  </si>
  <si>
    <t>1204 CR  501</t>
  </si>
  <si>
    <t>BERRYVILLE</t>
  </si>
  <si>
    <t>SIERRA MANUFACTURING INC</t>
  </si>
  <si>
    <t>18320 HWY 71 SOUTH</t>
  </si>
  <si>
    <t>GREENWOOD</t>
  </si>
  <si>
    <t>VLH INC</t>
  </si>
  <si>
    <t>1105 INDUSTRIAL DR</t>
  </si>
  <si>
    <t>WILSONS GUN SHOP INC</t>
  </si>
  <si>
    <t>2234 CR 719</t>
  </si>
  <si>
    <t>ABRAMS AIRBORNE MFG, INC.</t>
  </si>
  <si>
    <t>3735 N ROMERO RD</t>
  </si>
  <si>
    <t>TUCSON</t>
  </si>
  <si>
    <t>AZ</t>
  </si>
  <si>
    <t>AMERICAN SPIRIT ARMS LLC</t>
  </si>
  <si>
    <t>15651 N 83RD WAY #2</t>
  </si>
  <si>
    <t>SCOTTSDALE</t>
  </si>
  <si>
    <t>BAR-S MACHINE INC</t>
  </si>
  <si>
    <t>2575 N HWY 89</t>
  </si>
  <si>
    <t>CHINO VALLEY</t>
  </si>
  <si>
    <t>BUSHMASTER FIREARMS INTERNATIONAL LLC</t>
  </si>
  <si>
    <t>1070 METRIC DR</t>
  </si>
  <si>
    <t>LAKE HAVASU CITY</t>
  </si>
  <si>
    <t>COHARIE ARMS INC</t>
  </si>
  <si>
    <t>2942 N. GREENFIELD RD #133</t>
  </si>
  <si>
    <t>MESA</t>
  </si>
  <si>
    <t>DELAVAN, JOHN C &amp; JO A</t>
  </si>
  <si>
    <t>10815 N BLUEGRASS ST</t>
  </si>
  <si>
    <t>FLORENCE</t>
  </si>
  <si>
    <t>EXCELL MANUFACTURING  INC</t>
  </si>
  <si>
    <t>2580 LANDON DR UNIT E</t>
  </si>
  <si>
    <t>BULLHEAD CITY</t>
  </si>
  <si>
    <t>MCLEARN, MATTHEW MOODY</t>
  </si>
  <si>
    <t>1304 RED BARON RD</t>
  </si>
  <si>
    <t>PAYSON</t>
  </si>
  <si>
    <t>R &amp; R SPORTING ARMS INC</t>
  </si>
  <si>
    <t>15481 N TWIN LAKES DR</t>
  </si>
  <si>
    <t>RDTS MANUFACTURING INC</t>
  </si>
  <si>
    <t>BIG SYCAMORE BLDG A 1ST FL</t>
  </si>
  <si>
    <t>CAVE CREEK</t>
  </si>
  <si>
    <t>ROBAR COMPANIES, INC</t>
  </si>
  <si>
    <t>21438 N 7TH AVE SUITE B</t>
  </si>
  <si>
    <t>PHOENIX</t>
  </si>
  <si>
    <t>STURM, RUGER &amp; COMPANY, INC</t>
  </si>
  <si>
    <t>200 RUGER RD</t>
  </si>
  <si>
    <t>PRESCOTT</t>
  </si>
  <si>
    <t>TURNER FABRICATIONS LLC</t>
  </si>
  <si>
    <t>10602 E IRONWOOD LANE</t>
  </si>
  <si>
    <t>ZIMMERMAN ARMS LLC</t>
  </si>
  <si>
    <t>540 SIXTH ST # F</t>
  </si>
  <si>
    <t>AIRCRAFT ARMAMENTS, INC</t>
  </si>
  <si>
    <t>18205 LAVERNE DR</t>
  </si>
  <si>
    <t>LOS GATOS</t>
  </si>
  <si>
    <t>CA</t>
  </si>
  <si>
    <t>EXCEL INDUSTRIES INC</t>
  </si>
  <si>
    <t>4510 CARTER CT</t>
  </si>
  <si>
    <t>CHINO</t>
  </si>
  <si>
    <t>JENSEN, JONATHAN J &amp; VALENTINE, MATTHEW C</t>
  </si>
  <si>
    <t>10 N N EAST ST STE 211</t>
  </si>
  <si>
    <t>WOODLAND</t>
  </si>
  <si>
    <t>MULLEN, JEFFREY GERALD</t>
  </si>
  <si>
    <t>5530 E LAMONA AVE #103</t>
  </si>
  <si>
    <t>FRESNO</t>
  </si>
  <si>
    <t>PHOENIX ARMS</t>
  </si>
  <si>
    <t>4231 BRICKELL STREET</t>
  </si>
  <si>
    <t>ONTARIO</t>
  </si>
  <si>
    <t>SUREFIRE, LLC</t>
  </si>
  <si>
    <t>18300 MT BALDY CIRCLE</t>
  </si>
  <si>
    <t>FOUNTAIN VALLEY</t>
  </si>
  <si>
    <t>TOLEDO, ARIS</t>
  </si>
  <si>
    <t>1405 GEORGIA ST STE D</t>
  </si>
  <si>
    <t>VALLEJO</t>
  </si>
  <si>
    <t>ANDY'S CUSTOM GUNS INC</t>
  </si>
  <si>
    <t>14855 W 54TH AVE</t>
  </si>
  <si>
    <t>GOLDEN</t>
  </si>
  <si>
    <t>CO</t>
  </si>
  <si>
    <t>JOSEPH BRAZIER LTD</t>
  </si>
  <si>
    <t>3259 ELECTRA DR SO</t>
  </si>
  <si>
    <t>COLORADO SPRINGS</t>
  </si>
  <si>
    <t>LEGACY CUSTOM PRODUCTS INC</t>
  </si>
  <si>
    <t>39 OAK VIEW CIRCLE</t>
  </si>
  <si>
    <t>DURANGO</t>
  </si>
  <si>
    <t>LIPPARD, KARL</t>
  </si>
  <si>
    <t>POWELL, JAMES B</t>
  </si>
  <si>
    <t>6571 PFOST DRIVE</t>
  </si>
  <si>
    <t>PEYTON</t>
  </si>
  <si>
    <t>ROCKY MOUNTAIN ARMS INC</t>
  </si>
  <si>
    <t>1813 SUNSET PL #D</t>
  </si>
  <si>
    <t>LONGMONT</t>
  </si>
  <si>
    <t>VOLKMANN CUSTOM INC</t>
  </si>
  <si>
    <t>1595 CARR ST</t>
  </si>
  <si>
    <t>LAKEWOOD</t>
  </si>
  <si>
    <t>COLT'S MANUFACTURING CO LLC</t>
  </si>
  <si>
    <t>545 NEWPARK AVE</t>
  </si>
  <si>
    <t>WEST HARTFORD</t>
  </si>
  <si>
    <t>CT</t>
  </si>
  <si>
    <t>JOJOS GUNWORKS LLC</t>
  </si>
  <si>
    <t>122 SPRING ST D9</t>
  </si>
  <si>
    <t>SOUTHINGTON</t>
  </si>
  <si>
    <t>L W SEECAMP CO INC</t>
  </si>
  <si>
    <t>280 ROCK LANE</t>
  </si>
  <si>
    <t>MILFORD</t>
  </si>
  <si>
    <t>P3LLC</t>
  </si>
  <si>
    <t>22 SUNRISE TERRACE</t>
  </si>
  <si>
    <t>WEATOGUE</t>
  </si>
  <si>
    <t>US FIREARMS MFG CO</t>
  </si>
  <si>
    <t>445-453 LEDYARD ST</t>
  </si>
  <si>
    <t>HARTFORD</t>
  </si>
  <si>
    <t>ANVIL ARMS LLC</t>
  </si>
  <si>
    <t>3225 BENNETT ST N</t>
  </si>
  <si>
    <t>SAINT PETERSBURG</t>
  </si>
  <si>
    <t>FL</t>
  </si>
  <si>
    <t>CHARLES  W JENKINS, LLC</t>
  </si>
  <si>
    <t>977 18TH AVE SW</t>
  </si>
  <si>
    <t>VERO BEACH</t>
  </si>
  <si>
    <t>DIAMONDBACK FIREARMS LLC</t>
  </si>
  <si>
    <t>4135 PINE TREE PL</t>
  </si>
  <si>
    <t>COCOA</t>
  </si>
  <si>
    <t>GUN SMOKE ENTERPRISES INC</t>
  </si>
  <si>
    <t>506 NE 3RD ST</t>
  </si>
  <si>
    <t>OKEECHOBEE</t>
  </si>
  <si>
    <t>KEL TEC CNC INDUSTRIES INC</t>
  </si>
  <si>
    <t>1475 COX ROAD</t>
  </si>
  <si>
    <t>SCCY INDUSTRIES LLC</t>
  </si>
  <si>
    <t>1800 CONCEPT COURT</t>
  </si>
  <si>
    <t>DAYTONA BEACH</t>
  </si>
  <si>
    <t>SPIKE'S TACTICAL LLC</t>
  </si>
  <si>
    <t>2593 CLARK ST STE 103</t>
  </si>
  <si>
    <t>APOPKA</t>
  </si>
  <si>
    <t>SPIRIT GUN MANUFACTURING CO LLC, THE</t>
  </si>
  <si>
    <t>1696 OLD OKEECHOBEE RD BLDG 3D</t>
  </si>
  <si>
    <t>WEST PALM BEACH</t>
  </si>
  <si>
    <t>SUPERFORMANCE INC</t>
  </si>
  <si>
    <t>2510 KIRBY CR NE UNIT
109</t>
  </si>
  <si>
    <t>PALM BAY</t>
  </si>
  <si>
    <t>TAURUS INTERNATIONAL MANUFACTURING INC</t>
  </si>
  <si>
    <t>16175 NW 49TH AVE</t>
  </si>
  <si>
    <t>MIAMI</t>
  </si>
  <si>
    <t>FELIX, PATRICK RALPH</t>
  </si>
  <si>
    <t>161 PATTY DR</t>
  </si>
  <si>
    <t>CUSSETA</t>
  </si>
  <si>
    <t>GA</t>
  </si>
  <si>
    <t>GLOCK INC</t>
  </si>
  <si>
    <t>6000 HIGHLANDS PKWY</t>
  </si>
  <si>
    <t>SMYRNA</t>
  </si>
  <si>
    <t>MASTERPIECE ARMS HOLDING COMPANY</t>
  </si>
  <si>
    <t>4904 HIGHWAY 98</t>
  </si>
  <si>
    <t>COMER</t>
  </si>
  <si>
    <t>MEGGITT TRAINING SYSTEMS INC</t>
  </si>
  <si>
    <t>296 BROGDON RD</t>
  </si>
  <si>
    <t>SUWANEE</t>
  </si>
  <si>
    <t>WEST GEORGIA ARMORY LLC</t>
  </si>
  <si>
    <t>364 PATTERSON RD</t>
  </si>
  <si>
    <t>FRANKLIN</t>
  </si>
  <si>
    <t>FREEMAN, KELLY V</t>
  </si>
  <si>
    <t>730 NORTH A ST</t>
  </si>
  <si>
    <t>ALBIA</t>
  </si>
  <si>
    <t>IA</t>
  </si>
  <si>
    <t>LES BAER CUSTOM INC</t>
  </si>
  <si>
    <t>1804 IOWA DR</t>
  </si>
  <si>
    <t>LE CLAIRE</t>
  </si>
  <si>
    <t>KRONE, ROBERT MITCHELL</t>
  </si>
  <si>
    <t>201 N KINGS RD #101</t>
  </si>
  <si>
    <t>NAMPA</t>
  </si>
  <si>
    <t>ID</t>
  </si>
  <si>
    <t>TACTICAL INNOVATIONS INC</t>
  </si>
  <si>
    <t>345 SUNRISE RD</t>
  </si>
  <si>
    <t>BONNERS FERRY</t>
  </si>
  <si>
    <t>TACTICAL SOLUTIONS LLC</t>
  </si>
  <si>
    <t>2181 COMMERCE AVE</t>
  </si>
  <si>
    <t>BOISE</t>
  </si>
  <si>
    <t>BARBER KUSTOM LLC</t>
  </si>
  <si>
    <t>922 WEMBLEY DR</t>
  </si>
  <si>
    <t>ISLAND LAKE</t>
  </si>
  <si>
    <t>IL</t>
  </si>
  <si>
    <t>DOUBLE NICKEL LLC</t>
  </si>
  <si>
    <t>609 S BREESE ST</t>
  </si>
  <si>
    <t>MILLSTADT</t>
  </si>
  <si>
    <t>OGLESBY &amp; OGLESBY GUNMAKERS INC</t>
  </si>
  <si>
    <t>744 W ANDREW RD</t>
  </si>
  <si>
    <t>SPRINGFIELD</t>
  </si>
  <si>
    <t>OTTE, MICHAEL M</t>
  </si>
  <si>
    <t>200 SECOND AVE</t>
  </si>
  <si>
    <t>EDWARDSVILLE</t>
  </si>
  <si>
    <t>ROCK RIVER ARMS INC</t>
  </si>
  <si>
    <t>1042 CLEVELAND RD</t>
  </si>
  <si>
    <t>COLONA</t>
  </si>
  <si>
    <t>SPRINGFIELD INC</t>
  </si>
  <si>
    <t>420 W MAIN ST</t>
  </si>
  <si>
    <t>GENESEO</t>
  </si>
  <si>
    <t>UNION ARMS CO</t>
  </si>
  <si>
    <t>6340 W 26TH ST</t>
  </si>
  <si>
    <t>BERWYN</t>
  </si>
  <si>
    <t>BLOOMFIELD ARMS &amp; AMMO LLC</t>
  </si>
  <si>
    <t>34 E MAIN ST</t>
  </si>
  <si>
    <t>BLOOMFIELD</t>
  </si>
  <si>
    <t>IN</t>
  </si>
  <si>
    <t>DIVA ARSENAL LLC</t>
  </si>
  <si>
    <t>221 N STOCKWELL RD</t>
  </si>
  <si>
    <t>EVANSVILLE</t>
  </si>
  <si>
    <t>JB CUSTOM INC</t>
  </si>
  <si>
    <t>16335 BUILDING #5 LIMA ROAD</t>
  </si>
  <si>
    <t>HUNTERTOWN</t>
  </si>
  <si>
    <t>ALLEE, MICHAEL DAVID</t>
  </si>
  <si>
    <t>5606 JOHNSON DR</t>
  </si>
  <si>
    <t>MISSION</t>
  </si>
  <si>
    <t>KS</t>
  </si>
  <si>
    <t>COPELAND, GREG</t>
  </si>
  <si>
    <t>3686 272ND RD</t>
  </si>
  <si>
    <t>ARKANSAS CITY</t>
  </si>
  <si>
    <t>GREER, JAMES T</t>
  </si>
  <si>
    <t>608 E ACORN</t>
  </si>
  <si>
    <t>GARDNER</t>
  </si>
  <si>
    <t>DOUBLE STAR CORP</t>
  </si>
  <si>
    <t>5600 BYBEE RD</t>
  </si>
  <si>
    <t>WINCHESTER</t>
  </si>
  <si>
    <t>KY</t>
  </si>
  <si>
    <t>GEMINI CUSTOMS LLC</t>
  </si>
  <si>
    <t>717 BOTKINS ROAD</t>
  </si>
  <si>
    <t>FRANKFORT</t>
  </si>
  <si>
    <t>VINTAGE ORDNANCE COMPANY LLC</t>
  </si>
  <si>
    <t>222 QUARRY RIDGE COURT EAST</t>
  </si>
  <si>
    <t>ELIZABETHTOW N</t>
  </si>
  <si>
    <t>INDEPENDENT PLATING COMPANY INC</t>
  </si>
  <si>
    <t>35 NEW ST</t>
  </si>
  <si>
    <t>WORCESTER</t>
  </si>
  <si>
    <t>MA</t>
  </si>
  <si>
    <t>SAEILO, INC</t>
  </si>
  <si>
    <t>130 GODDARD MEMORIAL DR</t>
  </si>
  <si>
    <t>SMITH &amp; WESSON CORP</t>
  </si>
  <si>
    <t>2100 ROOSEVELT AVE</t>
  </si>
  <si>
    <t>BERETTA U S A CORPORATION</t>
  </si>
  <si>
    <t>17601 BERETTA DR</t>
  </si>
  <si>
    <t>ACCOKEEK</t>
  </si>
  <si>
    <t>MD</t>
  </si>
  <si>
    <t>LWRC INTERNATIONAL LLC</t>
  </si>
  <si>
    <t>815 CHESAPEAKE DRIVE</t>
  </si>
  <si>
    <t>CAMBRIDGE</t>
  </si>
  <si>
    <t>19 AVIATION DR</t>
  </si>
  <si>
    <t>HOULTON</t>
  </si>
  <si>
    <t>ME</t>
  </si>
  <si>
    <t>ACCURIZER, INC THE</t>
  </si>
  <si>
    <t>150 LANGE</t>
  </si>
  <si>
    <t>TROY</t>
  </si>
  <si>
    <t>MI</t>
  </si>
  <si>
    <t>GUN OUTFITTERS LLC</t>
  </si>
  <si>
    <t>8100 FORRISTER RD</t>
  </si>
  <si>
    <t>ADRIAN</t>
  </si>
  <si>
    <t>NORTHLINK ENT</t>
  </si>
  <si>
    <t>10703 S OLD 27</t>
  </si>
  <si>
    <t>WATERS</t>
  </si>
  <si>
    <t>RED OAK GUNSMITHING, LTD</t>
  </si>
  <si>
    <t>6872 COLLINS ROAD</t>
  </si>
  <si>
    <t>ONAWAY</t>
  </si>
  <si>
    <t>TIMPKO, FEODOR</t>
  </si>
  <si>
    <t>2424 OAKVILLE-WALTZ</t>
  </si>
  <si>
    <t>NEW BOSTON</t>
  </si>
  <si>
    <t>WEBBER, BRUCE FLOYD</t>
  </si>
  <si>
    <t>7524 LINCOLN AVE</t>
  </si>
  <si>
    <t>BARODA</t>
  </si>
  <si>
    <t>E ARTHUR BROWN CO INC</t>
  </si>
  <si>
    <t>4088 COUNTY ROAD 40 NW</t>
  </si>
  <si>
    <t>GARFIELD</t>
  </si>
  <si>
    <t>MN</t>
  </si>
  <si>
    <t>MAGNUM RESEARCH, INC</t>
  </si>
  <si>
    <t>12602 33RD AVENUE SW</t>
  </si>
  <si>
    <t>PILLAGER</t>
  </si>
  <si>
    <t>PINE TECHNICAL COLLEGE</t>
  </si>
  <si>
    <t>900 4TH ST SE</t>
  </si>
  <si>
    <t>PINE CITY</t>
  </si>
  <si>
    <t>VELOCITY LLC</t>
  </si>
  <si>
    <t>7047 RICE LAKE RD</t>
  </si>
  <si>
    <t>DULUTH</t>
  </si>
  <si>
    <t>BAUER, RICHARD LAWRENCE JR</t>
  </si>
  <si>
    <t>400 SUNSET DR</t>
  </si>
  <si>
    <t>APPLETON CITY</t>
  </si>
  <si>
    <t>MO</t>
  </si>
  <si>
    <t>BLACK RAIN ORDNANCE INC</t>
  </si>
  <si>
    <t>15115 KODIAK RD</t>
  </si>
  <si>
    <t>NEOSHO</t>
  </si>
  <si>
    <t>CEDAR FALLS TACTICAL, LLC</t>
  </si>
  <si>
    <t>1111 E MAIN ST</t>
  </si>
  <si>
    <t>PARK HILLS</t>
  </si>
  <si>
    <t>CMMG INC</t>
  </si>
  <si>
    <t>620 COUNTY ROAD 118</t>
  </si>
  <si>
    <t>FAYETTE</t>
  </si>
  <si>
    <t>ED BROWN PRODUCTS, INC</t>
  </si>
  <si>
    <t>43825 MULDROW TRAIL</t>
  </si>
  <si>
    <t>PERRY</t>
  </si>
  <si>
    <t>GATEWAY HOSE &amp; COUPLING CO INC</t>
  </si>
  <si>
    <t>8301 CREST INDUSTRIAL DR #C</t>
  </si>
  <si>
    <t>AFFTON</t>
  </si>
  <si>
    <t>HUNTER, ROBERT EDWARD JR</t>
  </si>
  <si>
    <t>8039 SW FAIRVIEW RD</t>
  </si>
  <si>
    <t>OSBORN</t>
  </si>
  <si>
    <t>GENTRY CUSTOM LLC</t>
  </si>
  <si>
    <t>314 N HOFFMAN ST</t>
  </si>
  <si>
    <t>BELGRADE</t>
  </si>
  <si>
    <t>MT</t>
  </si>
  <si>
    <t>APPALACHIAN GUNSMITHING INC</t>
  </si>
  <si>
    <t>8 SNAPFINGER DR</t>
  </si>
  <si>
    <t>WEAVERVILLE</t>
  </si>
  <si>
    <t>NC</t>
  </si>
  <si>
    <t>CHANDLER, NORMAN A</t>
  </si>
  <si>
    <t>100 RADCLIFFE CIRCLE</t>
  </si>
  <si>
    <t>JACKSONVILLE</t>
  </si>
  <si>
    <t>CRAWFORD, JOHN K</t>
  </si>
  <si>
    <t>816 MAIN ST</t>
  </si>
  <si>
    <t>MAYSVILLE</t>
  </si>
  <si>
    <t>PARA USA INC</t>
  </si>
  <si>
    <t>10620 SOUTHERN LOOP BLVD</t>
  </si>
  <si>
    <t>PINEVILLE</t>
  </si>
  <si>
    <t>TAYLOR, GEORGE JOSEPH</t>
  </si>
  <si>
    <t>424 PETERSBURG RD</t>
  </si>
  <si>
    <t>RICHLANDS</t>
  </si>
  <si>
    <t>TEMPLAR CONSULTING LLC</t>
  </si>
  <si>
    <t>104 BUTTERMILK WAY</t>
  </si>
  <si>
    <t>APEX</t>
  </si>
  <si>
    <t>ADVANCED BARREL SYSTEMS, INC</t>
  </si>
  <si>
    <t>3120 N 33RD ST SUITE 1</t>
  </si>
  <si>
    <t>LINCOLN</t>
  </si>
  <si>
    <t>NE</t>
  </si>
  <si>
    <t>CYLINDER &amp; SLIDE INC</t>
  </si>
  <si>
    <t>245 E 4TH ST</t>
  </si>
  <si>
    <t>FREMONT</t>
  </si>
  <si>
    <t>FRERKING, TRAVIS AARON</t>
  </si>
  <si>
    <t>325 SHERIDAN AVENUE</t>
  </si>
  <si>
    <t>CORTLAND</t>
  </si>
  <si>
    <t>COMPETITOR CORP INC</t>
  </si>
  <si>
    <t>26 KNIGHT STREET, UNIT
3</t>
  </si>
  <si>
    <t>JAFFREY</t>
  </si>
  <si>
    <t>NH</t>
  </si>
  <si>
    <t>HECKLER &amp; KOCH INC</t>
  </si>
  <si>
    <t>27 PISCATAQUA DR</t>
  </si>
  <si>
    <t>NEWINGTON</t>
  </si>
  <si>
    <t>SIG SAUER INC</t>
  </si>
  <si>
    <t>12 &amp; 18 INDUSTRIAL DR</t>
  </si>
  <si>
    <t>EXETER</t>
  </si>
  <si>
    <t>411 SUNAPEE ST</t>
  </si>
  <si>
    <t>NEWPORT</t>
  </si>
  <si>
    <t>THOMPSON CENTER ARMS CO INC</t>
  </si>
  <si>
    <t>400 NORTH MAIN STREET</t>
  </si>
  <si>
    <t>ROCHESTER</t>
  </si>
  <si>
    <t>SARCO INC</t>
  </si>
  <si>
    <t>323 UNION ST</t>
  </si>
  <si>
    <t>STIRLING</t>
  </si>
  <si>
    <t>NJ</t>
  </si>
  <si>
    <t>FREEDOM MACHINE AND GUNWORKS LLC</t>
  </si>
  <si>
    <t>83 COUNTY RD B26</t>
  </si>
  <si>
    <t>HOLMAN</t>
  </si>
  <si>
    <t>NM</t>
  </si>
  <si>
    <t>HAYES, STANLEY EDWARD</t>
  </si>
  <si>
    <t>415 KOLLEEN CT</t>
  </si>
  <si>
    <t>LOS ALAMOS</t>
  </si>
  <si>
    <t>BLACK BEARD RESEARCH &amp; DEVELOPMENT LLC</t>
  </si>
  <si>
    <t>904 VISTA PARK DR</t>
  </si>
  <si>
    <t>CARSON CITY</t>
  </si>
  <si>
    <t>NV</t>
  </si>
  <si>
    <t>FREDERICK JOHN HAUSEUR IV</t>
  </si>
  <si>
    <t>10198 HWY 50 E STE B</t>
  </si>
  <si>
    <t>MOUND HOUSE</t>
  </si>
  <si>
    <t>JIMENEZ ARMS INC</t>
  </si>
  <si>
    <t>5550 REFERENCE STREET</t>
  </si>
  <si>
    <t>LAS VEGAS</t>
  </si>
  <si>
    <t>LOCKETT, DANIEL ERIC</t>
  </si>
  <si>
    <t>5225 GRUMMAN DR</t>
  </si>
  <si>
    <t>A.P.I</t>
  </si>
  <si>
    <t>71-73 EAST JEFRYN BLVD</t>
  </si>
  <si>
    <t>DEER PARK</t>
  </si>
  <si>
    <t>NY</t>
  </si>
  <si>
    <t>CZ-USA INC</t>
  </si>
  <si>
    <t>5169 RT 12 S</t>
  </si>
  <si>
    <t>NORWICH</t>
  </si>
  <si>
    <t>KIMBER MFG INC</t>
  </si>
  <si>
    <t>1 LAWTON ST</t>
  </si>
  <si>
    <t>YONKERS</t>
  </si>
  <si>
    <t>REMINGTON ARMS CO INC</t>
  </si>
  <si>
    <t>14 HOEFLER AVE</t>
  </si>
  <si>
    <t>ILION</t>
  </si>
  <si>
    <t>SERVA, ROBERT WILLIAM</t>
  </si>
  <si>
    <t>20 EDWIN LN</t>
  </si>
  <si>
    <t>BINGHAMTON</t>
  </si>
  <si>
    <t>BEEMILLER INC</t>
  </si>
  <si>
    <t>1015 SPRINGMILL RD</t>
  </si>
  <si>
    <t>MANSFIELD</t>
  </si>
  <si>
    <t>OH</t>
  </si>
  <si>
    <t>CHIAPPA FIREARMS LTD</t>
  </si>
  <si>
    <t>6785 W THIRD ST</t>
  </si>
  <si>
    <t>DAYTON</t>
  </si>
  <si>
    <t>DEFENSIVE CREATIONS LLC</t>
  </si>
  <si>
    <t>253 MAPLEWOOD DR</t>
  </si>
  <si>
    <t>ALLIANCE</t>
  </si>
  <si>
    <t>HASKELL MANUFACTURING INC</t>
  </si>
  <si>
    <t>585 EAST BLUE LICK RD</t>
  </si>
  <si>
    <t>LIMA</t>
  </si>
  <si>
    <t>IBERIA FIREARMS INC</t>
  </si>
  <si>
    <t>3929 STATE RT 309</t>
  </si>
  <si>
    <t>GALION</t>
  </si>
  <si>
    <t>JONES, JOHNDAVID</t>
  </si>
  <si>
    <t>590 WOODVUE LANE</t>
  </si>
  <si>
    <t>WINTERSVILLE</t>
  </si>
  <si>
    <t>SCHOESSLER'S SUPPLY ROOM LLC</t>
  </si>
  <si>
    <t>698 PLEASANT VALLEY DR</t>
  </si>
  <si>
    <t>SPRINGBORO</t>
  </si>
  <si>
    <t>STOUTS GUN SHOP &amp; REPAIR, LLC</t>
  </si>
  <si>
    <t>5452 CR 26</t>
  </si>
  <si>
    <t>BELLEFONTAINE</t>
  </si>
  <si>
    <t>COMPETITIVE SHOOTING SOLUTIONS INC</t>
  </si>
  <si>
    <t>2125 MERIDIAN DRIVE</t>
  </si>
  <si>
    <t>NORMAN</t>
  </si>
  <si>
    <t>OK</t>
  </si>
  <si>
    <t>CUTTING EDGE ARMS LLC</t>
  </si>
  <si>
    <t>6840 NW 11TH STREET</t>
  </si>
  <si>
    <t>OKLAHOMA CITY</t>
  </si>
  <si>
    <t>PRUSIK USA LLC</t>
  </si>
  <si>
    <t>301 WORLEY ST</t>
  </si>
  <si>
    <t>STILWELL</t>
  </si>
  <si>
    <t>RIJAS SERVICES LLC</t>
  </si>
  <si>
    <t>10204 E 450 RD</t>
  </si>
  <si>
    <t>CLAREMORE</t>
  </si>
  <si>
    <t>ARMS LLC</t>
  </si>
  <si>
    <t>13313 EHLEN RD NE</t>
  </si>
  <si>
    <t>AURORA</t>
  </si>
  <si>
    <t>OR</t>
  </si>
  <si>
    <t>NOVESKE RIFLEWORKS LLC</t>
  </si>
  <si>
    <t>594 NE E ST</t>
  </si>
  <si>
    <t>GRANTS PASS</t>
  </si>
  <si>
    <t>THOMPSON, LYNN KARL</t>
  </si>
  <si>
    <t>1561 N FREMONT ST</t>
  </si>
  <si>
    <t>CORNELIUS</t>
  </si>
  <si>
    <t>YEAMANS, MATTHEW B</t>
  </si>
  <si>
    <t>480 ROGUE RIVER PKWY</t>
  </si>
  <si>
    <t>TALENT</t>
  </si>
  <si>
    <t>JANRO CUSTOM GUNWORKS LLC</t>
  </si>
  <si>
    <t>1156 WILCOX RD</t>
  </si>
  <si>
    <t>NEW MILFORD</t>
  </si>
  <si>
    <t>PA</t>
  </si>
  <si>
    <t>KEYSTONE SPORTING ARMS LLC</t>
  </si>
  <si>
    <t>155 SODOM RD</t>
  </si>
  <si>
    <t>MILTON</t>
  </si>
  <si>
    <t>MOUNTAIN COMPETITION PISTOLS</t>
  </si>
  <si>
    <t>26 MOUNTAIN VIEW DR</t>
  </si>
  <si>
    <t>TANNERSVILLE</t>
  </si>
  <si>
    <t>MPC INDUSTRIES LLC</t>
  </si>
  <si>
    <t>200 CENTERVILLE RD</t>
  </si>
  <si>
    <t>LANCASTER</t>
  </si>
  <si>
    <t>PENN UNITED TECHNOLOGIES INC</t>
  </si>
  <si>
    <t>799 NORTH PIKE RD</t>
  </si>
  <si>
    <t>CABOT</t>
  </si>
  <si>
    <t>FN MANUFACTURING, LLC</t>
  </si>
  <si>
    <t>797 OLD CLEMSON ROAD</t>
  </si>
  <si>
    <t>COLUMBIA</t>
  </si>
  <si>
    <t>SC</t>
  </si>
  <si>
    <t>H S PRECISION INC</t>
  </si>
  <si>
    <t>1301 TURBINE DR</t>
  </si>
  <si>
    <t>RAPID CITY</t>
  </si>
  <si>
    <t>SD</t>
  </si>
  <si>
    <t>COAL CREEK ARMORY INC</t>
  </si>
  <si>
    <t>10737 DUTCHTOWN RD</t>
  </si>
  <si>
    <t>KNOXVILLE</t>
  </si>
  <si>
    <t>TN</t>
  </si>
  <si>
    <t>DGC CUSTOM GUNSMITHING INC</t>
  </si>
  <si>
    <t>5599 OLD MILLINGTON RD</t>
  </si>
  <si>
    <t>MILLINGTON</t>
  </si>
  <si>
    <t>LEINAD INC</t>
  </si>
  <si>
    <t>1801 HWY 68</t>
  </si>
  <si>
    <t>DUCKTOWN</t>
  </si>
  <si>
    <t>USELTON ARMS INC</t>
  </si>
  <si>
    <t>390 SOUTHWINDS DR</t>
  </si>
  <si>
    <t>AMERICAN DERRINGER CORP</t>
  </si>
  <si>
    <t>127 N LACY DR</t>
  </si>
  <si>
    <t>WACO</t>
  </si>
  <si>
    <t>TX</t>
  </si>
  <si>
    <t>BASS TO BUFFALO LP</t>
  </si>
  <si>
    <t>12434 BEE CAVE RD</t>
  </si>
  <si>
    <t>BEE CAVE</t>
  </si>
  <si>
    <t>BOND ARMS, INC</t>
  </si>
  <si>
    <t>204 ALPHA LANE</t>
  </si>
  <si>
    <t>GRANBURY</t>
  </si>
  <si>
    <t>BURNS, TIPTON MICHAEL</t>
  </si>
  <si>
    <t>225 NEAL LN</t>
  </si>
  <si>
    <t>CANYON LAKE</t>
  </si>
  <si>
    <t>CLEMENTS, COY ROBERTS</t>
  </si>
  <si>
    <t>205 ROSE HILL ROAD</t>
  </si>
  <si>
    <t>WHITEWRIGHT</t>
  </si>
  <si>
    <t>FORCE PRODUCTION INC</t>
  </si>
  <si>
    <t>208 HILLCREST LN</t>
  </si>
  <si>
    <t>LIBERTY HILL</t>
  </si>
  <si>
    <t>HIGH STANDARD MANUFACTURING CO INC</t>
  </si>
  <si>
    <t>5151 MITCHELLDALE STE B11-B14</t>
  </si>
  <si>
    <t>HOUSTON</t>
  </si>
  <si>
    <t>JESS BRILEY MANUFACTURING COMPANY</t>
  </si>
  <si>
    <t>1230 LUMPKIN</t>
  </si>
  <si>
    <t>LAU, MICHAEL RICHARD</t>
  </si>
  <si>
    <t>34280 N STATE HWY 108</t>
  </si>
  <si>
    <t>MINGUS</t>
  </si>
  <si>
    <t>MCLEOD, PAIGE &amp; CONNOR</t>
  </si>
  <si>
    <t>1027 SUMMERPLACE LN</t>
  </si>
  <si>
    <t>SOUTHLAKE</t>
  </si>
  <si>
    <t>MICHENER, DAVID BENJAMIN</t>
  </si>
  <si>
    <t>2615 GRAVEL DR</t>
  </si>
  <si>
    <t>FORT WORTH</t>
  </si>
  <si>
    <t>MINSHEW, JERRI SUE</t>
  </si>
  <si>
    <t>307 SERENADA DR</t>
  </si>
  <si>
    <t>GEORGETOWN</t>
  </si>
  <si>
    <t>MIRACLE, MICHAEL RAY</t>
  </si>
  <si>
    <t>710 SO GEORGIA</t>
  </si>
  <si>
    <t>AMARILLO</t>
  </si>
  <si>
    <t>PAAC PRECISION LLC</t>
  </si>
  <si>
    <t>2601 FM 2815</t>
  </si>
  <si>
    <t>BONHAM</t>
  </si>
  <si>
    <t>PITCHFORD CUSTOM GUNWORKS, LLC</t>
  </si>
  <si>
    <t>28703 MARGERSTADT</t>
  </si>
  <si>
    <t>WALLER</t>
  </si>
  <si>
    <t>R C S GUNS INC</t>
  </si>
  <si>
    <t>4021 CR 177</t>
  </si>
  <si>
    <t>ANNA</t>
  </si>
  <si>
    <t>RIDDLE, GROVER GLEN</t>
  </si>
  <si>
    <t>7749 COUNTY ROAD 409</t>
  </si>
  <si>
    <t>GRANDVIEW</t>
  </si>
  <si>
    <t>SMITH, MICHAEL STUART</t>
  </si>
  <si>
    <t>2241 JEFFERSON DR</t>
  </si>
  <si>
    <t>PORT ARTHUR</t>
  </si>
  <si>
    <t>SMITH, RICKY G</t>
  </si>
  <si>
    <t>1033 CR 4380</t>
  </si>
  <si>
    <t>DECATUR</t>
  </si>
  <si>
    <t>STI INTERNATIONAL, INC</t>
  </si>
  <si>
    <t>114 HALMAR COVE</t>
  </si>
  <si>
    <t>STRAYER VOIGT INC</t>
  </si>
  <si>
    <t>3435 ROY ORR BLVD #200</t>
  </si>
  <si>
    <t>GRAND PRARIE</t>
  </si>
  <si>
    <t>WHITE, MELTON RAY</t>
  </si>
  <si>
    <t>7412 JOHN RALSTON RD</t>
  </si>
  <si>
    <t>WISE LITE ARMS INC</t>
  </si>
  <si>
    <t>903 S ALLEN</t>
  </si>
  <si>
    <t>BOYD</t>
  </si>
  <si>
    <t>ARMS TECHNOLOGY INC</t>
  </si>
  <si>
    <t>2779 DIRECTORS ROW</t>
  </si>
  <si>
    <t>SALT LAKE CITY</t>
  </si>
  <si>
    <t>UT</t>
  </si>
  <si>
    <t>BROWNING ARMS COMPANY</t>
  </si>
  <si>
    <t>ONE BROWNING PLACE</t>
  </si>
  <si>
    <t>MORGAN</t>
  </si>
  <si>
    <t>COBRA ENTERPRISES OF UTAH, INC</t>
  </si>
  <si>
    <t>1960 S MILESTONE DR, SUITE F</t>
  </si>
  <si>
    <t>NORTH AMERICAN ARMS INC</t>
  </si>
  <si>
    <t>2150 S 950 E</t>
  </si>
  <si>
    <t>PROVO</t>
  </si>
  <si>
    <t>VECTOR ARMS INC</t>
  </si>
  <si>
    <t>270 W 500 NO</t>
  </si>
  <si>
    <t>NORTH SALT LAKE</t>
  </si>
  <si>
    <t>ZDF IMPORT/EXPORT, LLC</t>
  </si>
  <si>
    <t>2090 N REDWOOD RD #40</t>
  </si>
  <si>
    <t>GREELEY, KEVIN P</t>
  </si>
  <si>
    <t>11465 CREST HILL RD</t>
  </si>
  <si>
    <t>MARSHALL</t>
  </si>
  <si>
    <t>VA</t>
  </si>
  <si>
    <t>WEATHERFORD, MICHAEL K</t>
  </si>
  <si>
    <t>5003 ADMIRAL WRIGHT ROAD</t>
  </si>
  <si>
    <t>VIRGINIA BEACH</t>
  </si>
  <si>
    <t>CASPIAN ARMS LTD</t>
  </si>
  <si>
    <t>75 CAL FOSTER DR</t>
  </si>
  <si>
    <t>WOLCOTT</t>
  </si>
  <si>
    <t>VT</t>
  </si>
  <si>
    <t>FOSTER INDUSTRIES INC</t>
  </si>
  <si>
    <t>GULGALTA ARMS, LLC</t>
  </si>
  <si>
    <t>280 MAECK FARM RD</t>
  </si>
  <si>
    <t>SHELBURNE</t>
  </si>
  <si>
    <t>OLYMPIC ARMS INC</t>
  </si>
  <si>
    <t>624 OLD PACIFIC HWY SE</t>
  </si>
  <si>
    <t>OLYMPIA</t>
  </si>
  <si>
    <t>WA</t>
  </si>
  <si>
    <t>PLASTIC INJECTION MOLDING INC</t>
  </si>
  <si>
    <t>2695 BATTELLE BLVD</t>
  </si>
  <si>
    <t>RICHLAND</t>
  </si>
  <si>
    <t>SHUMAKER, VICKI MICHELE</t>
  </si>
  <si>
    <t>32820 20TH AVE S UNIT
16</t>
  </si>
  <si>
    <t>FEDERAL WAY</t>
  </si>
  <si>
    <t>SURPLUS AMMO &amp; ARMS LLC</t>
  </si>
  <si>
    <t>12729 PACIFIC HWY SW</t>
  </si>
  <si>
    <t>BROWN, LEE RUSTON</t>
  </si>
  <si>
    <t>W 1802 COUNTY RD N</t>
  </si>
  <si>
    <t>NIAGARA</t>
  </si>
  <si>
    <t>WI</t>
  </si>
  <si>
    <t>L H PRECISION LLC</t>
  </si>
  <si>
    <t>9020 OLSON DR</t>
  </si>
  <si>
    <t>EAU CLAIRE</t>
  </si>
  <si>
    <t>LAUER, STEVEN MICHAEL</t>
  </si>
  <si>
    <t>3601 129TH ST</t>
  </si>
  <si>
    <t>CHIPPEWA FALLS</t>
  </si>
  <si>
    <t>BLACKHEART INTERNATIONAL LLC</t>
  </si>
  <si>
    <t>RR 3, BOX 115</t>
  </si>
  <si>
    <t>PHILIPPI</t>
  </si>
  <si>
    <t>WV</t>
  </si>
  <si>
    <t>LAUCK, DAVID MICHAEL</t>
  </si>
  <si>
    <t>800 S OVERDALE DR</t>
  </si>
  <si>
    <t>GILLETTE</t>
  </si>
  <si>
    <t>WY</t>
  </si>
  <si>
    <t>MINUTE OF ANGLE CORPORATION</t>
  </si>
  <si>
    <t>285 GOVERNMENT VALLEY RD</t>
  </si>
  <si>
    <t>SUNDANCE</t>
  </si>
  <si>
    <t>TRIPLE ARROW ENTERPRISES INC</t>
  </si>
  <si>
    <t>1456 COLE</t>
  </si>
  <si>
    <t>WHEATLAND</t>
  </si>
  <si>
    <t>YEAR</t>
  </si>
  <si>
    <t>RDS KEY     </t>
  </si>
  <si>
    <t>LICENSE NAME                              </t>
  </si>
  <si>
    <t>STREET                              </t>
  </si>
  <si>
    <t>RVLR 22</t>
  </si>
  <si>
    <t>RVLR 32</t>
  </si>
  <si>
    <t>RVLR 357</t>
  </si>
  <si>
    <t>RVLR 38</t>
  </si>
  <si>
    <t>RVLR 44</t>
  </si>
  <si>
    <t>RVLR 50</t>
  </si>
  <si>
    <t>RVLR TOTL</t>
  </si>
  <si>
    <t>Column15</t>
  </si>
  <si>
    <t>REVOLVER</t>
  </si>
  <si>
    <t>REEDER, GARY NELSON</t>
  </si>
  <si>
    <t>2599 7TH AVE</t>
  </si>
  <si>
    <t>FLAGSTAFF</t>
  </si>
  <si>
    <t>AMERICAN LEGACY FIREARMS INC</t>
  </si>
  <si>
    <t>418 E DOUGLAS RD</t>
  </si>
  <si>
    <t>FT COLLINS</t>
  </si>
  <si>
    <t>CHARCO 2000</t>
  </si>
  <si>
    <t>281 CANAL ST</t>
  </si>
  <si>
    <t>SHELTON</t>
  </si>
  <si>
    <t>HERITAGE MFG INC</t>
  </si>
  <si>
    <t>4600 NW 135TH ST</t>
  </si>
  <si>
    <t>OPA LOCKA</t>
  </si>
  <si>
    <t>TURNBULL MANUFACTURING COMPANY</t>
  </si>
  <si>
    <t>6680 RT 5-20</t>
  </si>
  <si>
    <t>BOJE CORNILS</t>
  </si>
  <si>
    <t>5895 E AJ HIGHWAY</t>
  </si>
  <si>
    <t>RUSSELLVILLE</t>
  </si>
  <si>
    <t>MUNITIONS INTERNATIONAL LAB INC</t>
  </si>
  <si>
    <t>1345 B ENTERPRISE RD</t>
  </si>
  <si>
    <t>PINEY FLATS</t>
  </si>
  <si>
    <t>CLEMENTS, CHARLES DAVID</t>
  </si>
  <si>
    <t>2766 MT ZION RD</t>
  </si>
  <si>
    <t>WOODLAWN</t>
  </si>
  <si>
    <t>FREEDOM ARMS INC</t>
  </si>
  <si>
    <t>314 HWY 239</t>
  </si>
  <si>
    <t>FREEDOM</t>
  </si>
  <si>
    <t>RIFLES MFG</t>
  </si>
  <si>
    <t>RIFLE</t>
  </si>
  <si>
    <t>BRADY, ANDREW SCOTT</t>
  </si>
  <si>
    <t>3609 SILVERLEAF AVE</t>
  </si>
  <si>
    <t>NORTH POLE</t>
  </si>
  <si>
    <t>AK</t>
  </si>
  <si>
    <t>HUGG, CLIFFORD</t>
  </si>
  <si>
    <t>37091 TINY RD</t>
  </si>
  <si>
    <t>SOLDOTNA</t>
  </si>
  <si>
    <t>ROBINSON, STEVEN R &amp; JUDITH A</t>
  </si>
  <si>
    <t>36338 FORSTNER AVE</t>
  </si>
  <si>
    <t>STERLING</t>
  </si>
  <si>
    <t>G &amp; G CUSTOM GUNS LLC</t>
  </si>
  <si>
    <t>19578 AL HWY 99</t>
  </si>
  <si>
    <t>ATHENS</t>
  </si>
  <si>
    <t>LISENBE, STEVEN C</t>
  </si>
  <si>
    <t>5002 COUNTY RD 55</t>
  </si>
  <si>
    <t>THOMASVILLE</t>
  </si>
  <si>
    <t>MODERN MUZZLELOADING INC</t>
  </si>
  <si>
    <t>715 SUMMIT DR SE</t>
  </si>
  <si>
    <t>CONCEALED ARMS LLC</t>
  </si>
  <si>
    <t>929 LAKESHORE DR</t>
  </si>
  <si>
    <t>HENSLEY</t>
  </si>
  <si>
    <t>GREGG, DONALD RICHARD</t>
  </si>
  <si>
    <t>3806 WEBB WAY</t>
  </si>
  <si>
    <t>FORT SMITH</t>
  </si>
  <si>
    <t>JRM TACTICAL GUNSMITHING INC</t>
  </si>
  <si>
    <t>301 LITTLE RIVER 17</t>
  </si>
  <si>
    <t>ASHDOWN</t>
  </si>
  <si>
    <t>THOMAS, BENTON DELANE</t>
  </si>
  <si>
    <t>344 HWY 124</t>
  </si>
  <si>
    <t>JERUSALEM</t>
  </si>
  <si>
    <t>ADVANCED DEFENSE SYSTEMS LLC</t>
  </si>
  <si>
    <t>26 W LONE CACTUS DR STE 100</t>
  </si>
  <si>
    <t>ALLIANCE MACHINING LLC</t>
  </si>
  <si>
    <t>5151 W ORAIBI DR</t>
  </si>
  <si>
    <t>GLENDALE</t>
  </si>
  <si>
    <t>ARIZONA ARMORY, LLC</t>
  </si>
  <si>
    <t>2114 W FILLMORE</t>
  </si>
  <si>
    <t>BLACK WEAPONS ARMORY LLC</t>
  </si>
  <si>
    <t>5023 E 5TH STREET</t>
  </si>
  <si>
    <t>BOBCAT WEAPONS INC</t>
  </si>
  <si>
    <t>2934 W WINDSOR AVE</t>
  </si>
  <si>
    <t>BOHICA ARMS INC</t>
  </si>
  <si>
    <t>10009 W JOMAZ RD</t>
  </si>
  <si>
    <t>PEORIA</t>
  </si>
  <si>
    <t>CAVALRY ARMS CORP</t>
  </si>
  <si>
    <t>723 WEST COMMERCE SUITE A</t>
  </si>
  <si>
    <t>GILBERT</t>
  </si>
  <si>
    <t>CLASSIC BARREL &amp; GUNWORKS LLC</t>
  </si>
  <si>
    <t>339 GROVE AVE</t>
  </si>
  <si>
    <t>DANE ARMORY LLC</t>
  </si>
  <si>
    <t>305 E COMSTOCK DR STE 5</t>
  </si>
  <si>
    <t>CHANDLER</t>
  </si>
  <si>
    <t>DIAMONDBACK POLICE SUPPLY CO INC</t>
  </si>
  <si>
    <t>170 S KOLB RD</t>
  </si>
  <si>
    <t>EAST BLOC IMPORTS</t>
  </si>
  <si>
    <t>4245 N MORNING DOVE CIRCLE</t>
  </si>
  <si>
    <t>EATON, MICHAEL CREACH</t>
  </si>
  <si>
    <t>2120 N RESTING PLACE</t>
  </si>
  <si>
    <t>ELECTRON LOGAN MACHINE CO. LLC</t>
  </si>
  <si>
    <t>1673 SOUTH HUMMINGBIRD LANE</t>
  </si>
  <si>
    <t>THATCHER</t>
  </si>
  <si>
    <t>ELMORE, KENNETH EMRY</t>
  </si>
  <si>
    <t>465 E CHILTON DR #4</t>
  </si>
  <si>
    <t>HOLLAND INVESTMENTS LLC</t>
  </si>
  <si>
    <t>10517 W BRIGHT ANGEL CIR</t>
  </si>
  <si>
    <t>SUN CITY</t>
  </si>
  <si>
    <t>HUFFMAN, DEREK</t>
  </si>
  <si>
    <t>17426 E HUNT HWY</t>
  </si>
  <si>
    <t>QUEEN CREEK</t>
  </si>
  <si>
    <t>HULIHAN, JAMES ROBERT</t>
  </si>
  <si>
    <t>14715 N 78TH WAY STE 500</t>
  </si>
  <si>
    <t>LAZZERONI, INC</t>
  </si>
  <si>
    <t>1415 S CHERRY</t>
  </si>
  <si>
    <t>MCINERNEY, EDWARD A III</t>
  </si>
  <si>
    <t>1725 KIOWA AVE #B</t>
  </si>
  <si>
    <t>MCMILLAN, FIREARMS MANUFACTURING, LLC</t>
  </si>
  <si>
    <t>1638 W KNUDSEN DR</t>
  </si>
  <si>
    <t>NEDER, JOHN ROSS</t>
  </si>
  <si>
    <t>4093 FORREST RANCHES LOOP</t>
  </si>
  <si>
    <t>PARKS</t>
  </si>
  <si>
    <t>PALESE PROTO TECH INC</t>
  </si>
  <si>
    <t>7775 N CASA GRANDE HWY #155</t>
  </si>
  <si>
    <t>PATRIOT ORDNANCE FACTORY INC</t>
  </si>
  <si>
    <t>5621 N 53RD AVE</t>
  </si>
  <si>
    <t>PIECE OF HISTORY FIREARMS, LLC</t>
  </si>
  <si>
    <t>926 W PRINCE RD</t>
  </si>
  <si>
    <t>QUENTIN LASER LLC</t>
  </si>
  <si>
    <t>751 N MONTEREY ST STE 115</t>
  </si>
  <si>
    <t>RENSCHLER, JASON</t>
  </si>
  <si>
    <t>751 N MONTEREY ST SUITE 115</t>
  </si>
  <si>
    <t>RHINO ARMS LLC</t>
  </si>
  <si>
    <t>13724 E 44TH DR</t>
  </si>
  <si>
    <t>YUMA</t>
  </si>
  <si>
    <t>RIM COUNTRY RIFLES LLC</t>
  </si>
  <si>
    <t>13515 E KINGS DEER RD</t>
  </si>
  <si>
    <t>RISING SUN TACTICAL LLC</t>
  </si>
  <si>
    <t>6901 W UTOPIA RD</t>
  </si>
  <si>
    <t>ROBERTSON, GARY JAMES</t>
  </si>
  <si>
    <t>2570 PALO VERDE BLVD NORTH</t>
  </si>
  <si>
    <t>SCHUERMAN ARMS LTD</t>
  </si>
  <si>
    <t>3322 W IRVINE RD</t>
  </si>
  <si>
    <t>DESERT HILLS</t>
  </si>
  <si>
    <t>SEBASTIAN, RICHARD</t>
  </si>
  <si>
    <t>812 W CAMINO DESIERTO</t>
  </si>
  <si>
    <t>SHEPHARD, TERRY KEITH</t>
  </si>
  <si>
    <t>816 W GILA BEND HWY STE A3</t>
  </si>
  <si>
    <t>CASA GRANDE</t>
  </si>
  <si>
    <t>SOURCE MANUFACTURING LLC</t>
  </si>
  <si>
    <t>2920 EAST MOHAWK LN STE 112</t>
  </si>
  <si>
    <t>SUMMA RESEARCH LLC</t>
  </si>
  <si>
    <t>1300 N MCCLINTOCK DR E 13</t>
  </si>
  <si>
    <t>VENOM TACTICAL LLC</t>
  </si>
  <si>
    <t>7252 E CONCHO DR STE C-13</t>
  </si>
  <si>
    <t>KINGMAN</t>
  </si>
  <si>
    <t>MAXIMUM WHOLESALE INC</t>
  </si>
  <si>
    <t>15979 S PIUMA AVE</t>
  </si>
  <si>
    <t>CERRITOS</t>
  </si>
  <si>
    <t>NEMESIS ARMS INC</t>
  </si>
  <si>
    <t>1090  5TH ST UNIT 110</t>
  </si>
  <si>
    <t>CALIMESA</t>
  </si>
  <si>
    <t>REH INDUSTRIES LLC</t>
  </si>
  <si>
    <t>710 3RD ST</t>
  </si>
  <si>
    <t>MARYSVILLE</t>
  </si>
  <si>
    <t>ROGUE RIV RIFLEWORKS INC/JOHN RIBGY &amp; CO</t>
  </si>
  <si>
    <t>500 LINNE RD STE D</t>
  </si>
  <si>
    <t>PASO ROBLES</t>
  </si>
  <si>
    <t>SOUTHCOAST DISTRIBUTING INC</t>
  </si>
  <si>
    <t>5141 SANTA FE ST STE C</t>
  </si>
  <si>
    <t>SAN DIEGO</t>
  </si>
  <si>
    <t>ACCURACY SYSTEMS INC</t>
  </si>
  <si>
    <t>1661 BEHRENS ROAD</t>
  </si>
  <si>
    <t>BYERS</t>
  </si>
  <si>
    <t>AWI LLC</t>
  </si>
  <si>
    <t>600 OAK AVE</t>
  </si>
  <si>
    <t>EATON</t>
  </si>
  <si>
    <t>BERNARD, LEO JOHN</t>
  </si>
  <si>
    <t>1930 RAILROAD AVE #9</t>
  </si>
  <si>
    <t>COOK, GERALD M</t>
  </si>
  <si>
    <t>1600 RAPID CT</t>
  </si>
  <si>
    <t>BERTHOUD</t>
  </si>
  <si>
    <t>GODDARD ENTERPRISES LLC</t>
  </si>
  <si>
    <t>8495 WELD COUNTY ROAD 2</t>
  </si>
  <si>
    <t>BRIGHTON</t>
  </si>
  <si>
    <t>MCKINNEY, RICHARD PHILLIP</t>
  </si>
  <si>
    <t>1523A BIG THOMPSON CANYON RD</t>
  </si>
  <si>
    <t>LOVELAND</t>
  </si>
  <si>
    <t>RICHARD MARK FITZPATRICK INC</t>
  </si>
  <si>
    <t>400 YOUNG COURT</t>
  </si>
  <si>
    <t>ERIE</t>
  </si>
  <si>
    <t>RICHMAN, MARK KRISTOFER</t>
  </si>
  <si>
    <t>5139 COUNTY RD 38</t>
  </si>
  <si>
    <t>PLATTEVILLE</t>
  </si>
  <si>
    <t>SHADOW RIVER PRODUCTIONS, LLC</t>
  </si>
  <si>
    <t>2120 CLOVERDALE DR</t>
  </si>
  <si>
    <t>STURTEVANT, WILLIAM F &amp; PAMELA M</t>
  </si>
  <si>
    <t>30 GREENHORN DR</t>
  </si>
  <si>
    <t>PUEBLO</t>
  </si>
  <si>
    <t>AMERICAN PRECISION MFG LLC</t>
  </si>
  <si>
    <t>26 BEAVER ST</t>
  </si>
  <si>
    <t>ANSONIA</t>
  </si>
  <si>
    <t>COLT DEFENSE LLC</t>
  </si>
  <si>
    <t>547 NEW PARK AVE</t>
  </si>
  <si>
    <t>CONNECTICUT SHOTGUN MANUFACTURING CO</t>
  </si>
  <si>
    <t>100 BURRITT STREET</t>
  </si>
  <si>
    <t>NEW BRITAIN</t>
  </si>
  <si>
    <t>D &amp; T ARMS LLC</t>
  </si>
  <si>
    <t>18 LILY POND TRAIL</t>
  </si>
  <si>
    <t>MARLIN FIREARMS COMPANY, THE</t>
  </si>
  <si>
    <t>100 KENNA DR</t>
  </si>
  <si>
    <t>NORTH HAVEN</t>
  </si>
  <si>
    <t>MERRITT,  LEWIS IRVING</t>
  </si>
  <si>
    <t>225 RESEARCH DR.  UNIT #12</t>
  </si>
  <si>
    <t>O F MOSSBERG &amp; SONS INC</t>
  </si>
  <si>
    <t>7 GRASSO AVE</t>
  </si>
  <si>
    <t>PTR-91 INC</t>
  </si>
  <si>
    <t>1451 NEW BRITAIN AVE</t>
  </si>
  <si>
    <t>FARMINGTON</t>
  </si>
  <si>
    <t>STAG ARMS LLC</t>
  </si>
  <si>
    <t>515 JOHN DOWNEY DR</t>
  </si>
  <si>
    <t>BELL, SCOTT A</t>
  </si>
  <si>
    <t>12 CLIPPER CT</t>
  </si>
  <si>
    <t>BEAR</t>
  </si>
  <si>
    <t>DE</t>
  </si>
  <si>
    <t>A &amp; B DOW INC</t>
  </si>
  <si>
    <t>6048 FAIRWAY DR</t>
  </si>
  <si>
    <t>RIDGE MANOR</t>
  </si>
  <si>
    <t>AD TEK OF TALLAHASSEE INC</t>
  </si>
  <si>
    <t>2700 POWER MILL COURT BLDG 3</t>
  </si>
  <si>
    <t>TALLAHASSEE</t>
  </si>
  <si>
    <t>AIRBORNE ARMS INC</t>
  </si>
  <si>
    <t>702 HITCHCOCK ST</t>
  </si>
  <si>
    <t>PLANT CITY</t>
  </si>
  <si>
    <t>AK-USA MANUFACTURING INC</t>
  </si>
  <si>
    <t>3112-1 PALM AVENUE</t>
  </si>
  <si>
    <t>FORT MYERS</t>
  </si>
  <si>
    <t>AMERICAN VINTAGE GUN AND PAWN, INC</t>
  </si>
  <si>
    <t>4539 NORTHGATE COURT</t>
  </si>
  <si>
    <t>SARASOTA</t>
  </si>
  <si>
    <t>AMMO DUMP INTERNATIONAL LLC</t>
  </si>
  <si>
    <t>1556 S STATE ROAD 53</t>
  </si>
  <si>
    <t>MADISON</t>
  </si>
  <si>
    <t>ANZIO IRONWORKS CORP</t>
  </si>
  <si>
    <t>6428 123RD AVE N, UNIT 13</t>
  </si>
  <si>
    <t>LARGO</t>
  </si>
  <si>
    <t>ARES DEFENSE SYSTEMS INC</t>
  </si>
  <si>
    <t>295 NORTH DRIVE SUITE H</t>
  </si>
  <si>
    <t>MELBOURNE</t>
  </si>
  <si>
    <t>B &amp; K DIVING SYSTEMS INC</t>
  </si>
  <si>
    <t>1328 CLEMENTS WOODS LN</t>
  </si>
  <si>
    <t>ELITE GUNSMITHS LLC</t>
  </si>
  <si>
    <t>FCSF INC</t>
  </si>
  <si>
    <t>18-C MCCALLISTER RD</t>
  </si>
  <si>
    <t>CRAWFORDVILLE</t>
  </si>
  <si>
    <t>FLORIDA ARMS MANUFACTURING COMPANY INC</t>
  </si>
  <si>
    <t>41 LAKE MORTON DR SUITE 25</t>
  </si>
  <si>
    <t>LAKELAND</t>
  </si>
  <si>
    <t>GLOBAL ARMS INTERNATIONAL LLC</t>
  </si>
  <si>
    <t>3587 NW 82ND AVE</t>
  </si>
  <si>
    <t>DORAL</t>
  </si>
  <si>
    <t>GOOD TIME OUTDOORS INC</t>
  </si>
  <si>
    <t>4600 W HIGHWAY 326</t>
  </si>
  <si>
    <t>OCALA</t>
  </si>
  <si>
    <t>KNIGHT, CHARLES REED JR</t>
  </si>
  <si>
    <t>701 COLUMBIA BLVD</t>
  </si>
  <si>
    <t>TITUSVILLE</t>
  </si>
  <si>
    <t>KNIGHTS MANUFACTURING CO</t>
  </si>
  <si>
    <t>LIBERTY GUN WORKS INC</t>
  </si>
  <si>
    <t>3103 81ST COURT E #104</t>
  </si>
  <si>
    <t>BRADENTON</t>
  </si>
  <si>
    <t>MOORE, DAVID  E  &amp;  MOORE, CARLA W</t>
  </si>
  <si>
    <t>2005-B MURCOTT DRIVE</t>
  </si>
  <si>
    <t>SAINT CLOUD</t>
  </si>
  <si>
    <t>OZIMEK, GREGORY G</t>
  </si>
  <si>
    <t>1411 NW 33RD DR</t>
  </si>
  <si>
    <t>POMPANO BEACH</t>
  </si>
  <si>
    <t>PHOENIX ORDNANCE LLC</t>
  </si>
  <si>
    <t>6000 66TH STREET NORTH</t>
  </si>
  <si>
    <t>QUINNELL, DONALD LEE</t>
  </si>
  <si>
    <t>3112-3 PALM AVE</t>
  </si>
  <si>
    <t>RBMG MANUFACTURING INC</t>
  </si>
  <si>
    <t>4761 SW 83 TERR #7</t>
  </si>
  <si>
    <t>DAVIE</t>
  </si>
  <si>
    <t>SABER TACTICAL INC</t>
  </si>
  <si>
    <t>9635 NW 80 AVE</t>
  </si>
  <si>
    <t>HIALEAH GARDENS</t>
  </si>
  <si>
    <t>SAFETY HARBOR FIREARMS INC</t>
  </si>
  <si>
    <t>985 HARBOR LAKE DR UNIT 14</t>
  </si>
  <si>
    <t>SAFETY HARBOR</t>
  </si>
  <si>
    <t>SEIFERT, RALPH ARTHUR</t>
  </si>
  <si>
    <t>4270 DOW ROAD, SUITE 203</t>
  </si>
  <si>
    <t>SERBU FIREARMS INC</t>
  </si>
  <si>
    <t>6001 JOHNS RD #144</t>
  </si>
  <si>
    <t>TAMPA</t>
  </si>
  <si>
    <t>SUAREZ TACTICAL RIFLES INC</t>
  </si>
  <si>
    <t>10770 NW 138 ST BAY #3C</t>
  </si>
  <si>
    <t>TACTICAL MACHINING, LLC</t>
  </si>
  <si>
    <t>1584 OLD DAYTONA CIRCLE</t>
  </si>
  <si>
    <t>DELAND</t>
  </si>
  <si>
    <t>TACTICAL RIFLES INC</t>
  </si>
  <si>
    <t>4918 AIRPORT RD</t>
  </si>
  <si>
    <t>ZEPHYRHILLS</t>
  </si>
  <si>
    <t>TACTICAL WEAPONS INC</t>
  </si>
  <si>
    <t>3805 FOWLER ST</t>
  </si>
  <si>
    <t>TACTICAL WEAPONS SOLUTIONS COMPANY</t>
  </si>
  <si>
    <t>2578 CLARK ST #2</t>
  </si>
  <si>
    <t>THERMO ARMS INC</t>
  </si>
  <si>
    <t>5400 PARK BLVD</t>
  </si>
  <si>
    <t>PINELLAS PARK</t>
  </si>
  <si>
    <t>THOMPSON, RICHARD N</t>
  </si>
  <si>
    <t>172 CENTER ST</t>
  </si>
  <si>
    <t>PANACEA</t>
  </si>
  <si>
    <t>WARREN, ROBERT WAYNE</t>
  </si>
  <si>
    <t>2236 WARREN WOODS LN</t>
  </si>
  <si>
    <t>COTTONDALE</t>
  </si>
  <si>
    <t>WHITE, FRANK C</t>
  </si>
  <si>
    <t>719 WHITE DR</t>
  </si>
  <si>
    <t>ALFORD</t>
  </si>
  <si>
    <t>ACRW LLC</t>
  </si>
  <si>
    <t>1788-B LYTLE RD</t>
  </si>
  <si>
    <t>CHICKAMAUGA</t>
  </si>
  <si>
    <t>AMERICAN PRECISION ARMS, LLC</t>
  </si>
  <si>
    <t>55 LYLE FIELD ROAD</t>
  </si>
  <si>
    <t>JEFFERSON</t>
  </si>
  <si>
    <t>BLANKENSHIP CUSTOM FIREARMS LLC</t>
  </si>
  <si>
    <t>3319 GORDON HWY</t>
  </si>
  <si>
    <t>GROVETOWN</t>
  </si>
  <si>
    <t>BP FIREARMS COMPANY LLC</t>
  </si>
  <si>
    <t>1685 BOGGS ROAD SUITE 300</t>
  </si>
  <si>
    <t>268 CADILLAC PKWY STE 104</t>
  </si>
  <si>
    <t>DALLAS</t>
  </si>
  <si>
    <t>COLLIER, JOSEPH RAVON</t>
  </si>
  <si>
    <t>4236 NEWTON RD SOUTH</t>
  </si>
  <si>
    <t>MILLEN</t>
  </si>
  <si>
    <t>DANIEL DEFENSE INC</t>
  </si>
  <si>
    <t>101 WARFIGHTER WAY</t>
  </si>
  <si>
    <t>BLACK CREEK</t>
  </si>
  <si>
    <t>DULONG, RONALD STEVENS</t>
  </si>
  <si>
    <t>439 RIVERBEND DR</t>
  </si>
  <si>
    <t>MACON</t>
  </si>
  <si>
    <t>HERITAGE CUSTOM ARMS, LLC</t>
  </si>
  <si>
    <t>250 KELLER RD</t>
  </si>
  <si>
    <t>ROSSVILLE</t>
  </si>
  <si>
    <t>HISTORIC ARMS LLC</t>
  </si>
  <si>
    <t>1486 CHERRY RD</t>
  </si>
  <si>
    <t>MA CUSTOMS LLC</t>
  </si>
  <si>
    <t>105 NW BROAD ST</t>
  </si>
  <si>
    <t>JESUP</t>
  </si>
  <si>
    <t>PATRIOT ARMS INC</t>
  </si>
  <si>
    <t>55 LYLE FIELD RD</t>
  </si>
  <si>
    <t>PEACH STATE GUNS, LLC</t>
  </si>
  <si>
    <t>60 CHAMISA ROAD, BLDG 2 STE 204</t>
  </si>
  <si>
    <t>COVINGTON</t>
  </si>
  <si>
    <t>SIMMONS, ROBERT JOHN</t>
  </si>
  <si>
    <t>208 N DIXON ST</t>
  </si>
  <si>
    <t>ALMA</t>
  </si>
  <si>
    <t>SOUTHERN BALLISTIC RESEARCH, LLC</t>
  </si>
  <si>
    <t>140 INDIGO DR</t>
  </si>
  <si>
    <t>BRUNSWICK</t>
  </si>
  <si>
    <t>WALKER TOOL &amp; MFG, INC</t>
  </si>
  <si>
    <t>1300 ROSS RD</t>
  </si>
  <si>
    <t>SHADY DALE</t>
  </si>
  <si>
    <t>GCG ENTERPRISES LLC</t>
  </si>
  <si>
    <t>409 MAIN ST</t>
  </si>
  <si>
    <t>HARVEY</t>
  </si>
  <si>
    <t>GORDY'S GUN SHOP INC</t>
  </si>
  <si>
    <t>MIDWEST METAL CREATIONS, LLC</t>
  </si>
  <si>
    <t>743 ADAMS AVE</t>
  </si>
  <si>
    <t>LISBON</t>
  </si>
  <si>
    <t>BAT MACHINE CO INC</t>
  </si>
  <si>
    <t>11550 N-BRUSS RD</t>
  </si>
  <si>
    <t>RATHDRUM</t>
  </si>
  <si>
    <t>CHEYTAC  LLC</t>
  </si>
  <si>
    <t>363 SUNSET DR</t>
  </si>
  <si>
    <t>ARCO</t>
  </si>
  <si>
    <t>FORBORD, MARK PHILLIP</t>
  </si>
  <si>
    <t>2023 CASSIA ST</t>
  </si>
  <si>
    <t>POCATELLO</t>
  </si>
  <si>
    <t>JENNINGS, WILLIAM</t>
  </si>
  <si>
    <t>3025 LEADVILLE</t>
  </si>
  <si>
    <t>JONES, PATRICK MICHAEL</t>
  </si>
  <si>
    <t>16072 N. CRYSTAL SPRINGS LANE</t>
  </si>
  <si>
    <t>PRIMARY WEAPONS SYSTEMS INC</t>
  </si>
  <si>
    <t>800 E CITATION COURT SUITE C</t>
  </si>
  <si>
    <t>QUALITY ARMS IDAHO LLC</t>
  </si>
  <si>
    <t>350 N  3RD W</t>
  </si>
  <si>
    <t>RIGBY</t>
  </si>
  <si>
    <t>ROGERS, DAVID J</t>
  </si>
  <si>
    <t>RS REPAIR LLC</t>
  </si>
  <si>
    <t>1128 NHWY 34</t>
  </si>
  <si>
    <t>PRESTON</t>
  </si>
  <si>
    <t>S D MEACHAM TOOL &amp; HARDWARE CO INC</t>
  </si>
  <si>
    <t>37052 EBERHARDT RD</t>
  </si>
  <si>
    <t>PECK</t>
  </si>
  <si>
    <t>SHOOTERS WHOLESALE INC</t>
  </si>
  <si>
    <t>2995 N MERIDIAN RD</t>
  </si>
  <si>
    <t>MERIDIAN</t>
  </si>
  <si>
    <t>SPEDIACCI, DOMINIC J</t>
  </si>
  <si>
    <t>415 HOWARD ST BLG A</t>
  </si>
  <si>
    <t>W- W FIREARMS LLC</t>
  </si>
  <si>
    <t>235 RANCH VIEW E</t>
  </si>
  <si>
    <t>JEROME</t>
  </si>
  <si>
    <t>ARMALITE INC</t>
  </si>
  <si>
    <t>745 S HANFORD ST</t>
  </si>
  <si>
    <t>DS ARMS INC</t>
  </si>
  <si>
    <t>27W990 INDUSTRIAL AVE</t>
  </si>
  <si>
    <t>LAKE BARRINGTON</t>
  </si>
  <si>
    <t>JANUARY, JOHN CALVIN</t>
  </si>
  <si>
    <t>212 W KIRKWOOD ST</t>
  </si>
  <si>
    <t>ODIN</t>
  </si>
  <si>
    <t>KREBS CUSTOM INC</t>
  </si>
  <si>
    <t>1000 RAND RD #106</t>
  </si>
  <si>
    <t>WAUCONDA</t>
  </si>
  <si>
    <t>RDO SPECIALTIES LLC</t>
  </si>
  <si>
    <t>3522 HALE LANE</t>
  </si>
  <si>
    <t>RESEARCH AND TESTING WORX INC</t>
  </si>
  <si>
    <t>1 EAST ROUTE 64</t>
  </si>
  <si>
    <t>MT MORRIS</t>
  </si>
  <si>
    <t>ROCHA, RICARDO &amp; RINE, MARTIN</t>
  </si>
  <si>
    <t>11275 HAVENSWOOD RD</t>
  </si>
  <si>
    <t>ROSCOE</t>
  </si>
  <si>
    <t>SPORTSWEREUS INC</t>
  </si>
  <si>
    <t>140 N WESTERN AVE STE B</t>
  </si>
  <si>
    <t>CARPENTERSVILLE</t>
  </si>
  <si>
    <t>FMT LLC</t>
  </si>
  <si>
    <t>1525 MAYFIELD PL</t>
  </si>
  <si>
    <t>FORT WAYNE</t>
  </si>
  <si>
    <t>GOOD TO GO TACTICAL LLC</t>
  </si>
  <si>
    <t>9627 STATE ROAD 64</t>
  </si>
  <si>
    <t>HEDGEHOG MANUFACTURING LLC</t>
  </si>
  <si>
    <t>1031 COLUMBIA AVE</t>
  </si>
  <si>
    <t>FT WAYNE</t>
  </si>
  <si>
    <t>JOHNSON, JAMES SCOTT</t>
  </si>
  <si>
    <t>5314 S BLACK ANKLE RD</t>
  </si>
  <si>
    <t>MARCOLMAR LLC</t>
  </si>
  <si>
    <t>1210 HEINBAUGH RD</t>
  </si>
  <si>
    <t>RICHMOND</t>
  </si>
  <si>
    <t>PARKER, KENT E</t>
  </si>
  <si>
    <t>8816 E 700 N</t>
  </si>
  <si>
    <t>NEW CARLISLE</t>
  </si>
  <si>
    <t>POLLEY TECH LLC</t>
  </si>
  <si>
    <t>333 S STATE RD  11</t>
  </si>
  <si>
    <t>SEYMOUR</t>
  </si>
  <si>
    <t>SUMNER, BRUCE DAVID</t>
  </si>
  <si>
    <t>472 N UNION ST</t>
  </si>
  <si>
    <t>RUSSIAVILLE</t>
  </si>
  <si>
    <t>BILYEU, RICHARD WAYNE</t>
  </si>
  <si>
    <t>24063 11TH RD</t>
  </si>
  <si>
    <t>DARA ENTERPRISES CUSTOM RIFLESMITH, LLC</t>
  </si>
  <si>
    <t>3831 COUNTY RD S</t>
  </si>
  <si>
    <t>GRAINFIELD</t>
  </si>
  <si>
    <t>DAY, RODNEY WAYNE</t>
  </si>
  <si>
    <t>628 W 9TH ST</t>
  </si>
  <si>
    <t>BAXTER SPRINGS</t>
  </si>
  <si>
    <t>ICOR PRECISION ORDNANCE, DIVISION OF AEROSYM CORP</t>
  </si>
  <si>
    <t>1409 W NORTHFIELD CT</t>
  </si>
  <si>
    <t>LAWRENCE</t>
  </si>
  <si>
    <t>KENT BELEW CUSTOM MACHINING LLC</t>
  </si>
  <si>
    <t>1206 E 530TH AVE</t>
  </si>
  <si>
    <t>PITTSBURG</t>
  </si>
  <si>
    <t>KOLLER, KIRK JAY</t>
  </si>
  <si>
    <t>201 S SECOND</t>
  </si>
  <si>
    <t>CLEARWATER</t>
  </si>
  <si>
    <t>LOREN E THORMODSGARD AGENCY INC</t>
  </si>
  <si>
    <t>2307 SW 10TH STREET</t>
  </si>
  <si>
    <t>TOPEKA</t>
  </si>
  <si>
    <t>MALONEY, JIMMY JOE</t>
  </si>
  <si>
    <t>2176 ELLIS TERRACE</t>
  </si>
  <si>
    <t>PRINCETON</t>
  </si>
  <si>
    <t>MOSIMAN, BRADLEY KENT</t>
  </si>
  <si>
    <t>5631 S RIDGE RD</t>
  </si>
  <si>
    <t>SEDGWICK</t>
  </si>
  <si>
    <t>NEAR, VIRGIL D SR</t>
  </si>
  <si>
    <t>828 PENN</t>
  </si>
  <si>
    <t>INDEPENDENCE</t>
  </si>
  <si>
    <t>STRACHAN, JIMMY LEE</t>
  </si>
  <si>
    <t>686 WARREN ST</t>
  </si>
  <si>
    <t>BUNKER HILL</t>
  </si>
  <si>
    <t>VAN DYKE, JOHN WILLIAM</t>
  </si>
  <si>
    <t>2324 17 ROAD</t>
  </si>
  <si>
    <t>PLAINVILLE</t>
  </si>
  <si>
    <t>YEE, MON S JR</t>
  </si>
  <si>
    <t>706 3RD</t>
  </si>
  <si>
    <t>DODGE CITY</t>
  </si>
  <si>
    <t>ACCURATE TOOL &amp; MFG CO INC</t>
  </si>
  <si>
    <t>1108 S BROADWAY</t>
  </si>
  <si>
    <t>LEXINGTON</t>
  </si>
  <si>
    <t>BLUEGRASS ARMORY LLC</t>
  </si>
  <si>
    <t>145 ORCHARD STREET</t>
  </si>
  <si>
    <t>C &amp; J WEAPON SYSTEMS LLC</t>
  </si>
  <si>
    <t>279 JOHN ALFORD RD</t>
  </si>
  <si>
    <t>BOWLING GREEN</t>
  </si>
  <si>
    <t>COLE DISTRIBUTING INC</t>
  </si>
  <si>
    <t>3191 SPEARS RD</t>
  </si>
  <si>
    <t>SCOTTSVILLE</t>
  </si>
  <si>
    <t>LANDEN, RANDAL S</t>
  </si>
  <si>
    <t>1200 ONEAL RD</t>
  </si>
  <si>
    <t>LONDON</t>
  </si>
  <si>
    <t>22 RIFLE TRAIL</t>
  </si>
  <si>
    <t>HICKORY</t>
  </si>
  <si>
    <t>SUPERIOR TACTICAL SOLUTIONS INC</t>
  </si>
  <si>
    <t>5438 HWY 1078 N</t>
  </si>
  <si>
    <t>HENDERSON</t>
  </si>
  <si>
    <t>BROKEN ARROW ARMORY INC</t>
  </si>
  <si>
    <t>4952 JOHNSTON ST</t>
  </si>
  <si>
    <t>LAFAYETTE</t>
  </si>
  <si>
    <t>LA</t>
  </si>
  <si>
    <t>ESSENTIAL ARMS CO</t>
  </si>
  <si>
    <t>425 LEVEE ROAD</t>
  </si>
  <si>
    <t>KROTZ SPRINGS</t>
  </si>
  <si>
    <t>LOVELL, MICHAEL I</t>
  </si>
  <si>
    <t>415 E LAFAYETTE DR</t>
  </si>
  <si>
    <t>WEST MONROE</t>
  </si>
  <si>
    <t>RED JACKET FIREARMS, INC.</t>
  </si>
  <si>
    <t>9653 MAMMOTH AVE</t>
  </si>
  <si>
    <t>BATON ROUGE</t>
  </si>
  <si>
    <t>CAKOUNES, HARRY G</t>
  </si>
  <si>
    <t>622 BROADWAY</t>
  </si>
  <si>
    <t>SAUGUS</t>
  </si>
  <si>
    <t>RCS DIESEL SERVICE INC</t>
  </si>
  <si>
    <t>566 HOLYOKE STREET</t>
  </si>
  <si>
    <t>LUDLOW</t>
  </si>
  <si>
    <t>SAVAGE ARMS, INC</t>
  </si>
  <si>
    <t>100 SPRINGDALE RD</t>
  </si>
  <si>
    <t>WESTFIELD</t>
  </si>
  <si>
    <t>SHEPPARD, JAMES ROBERT</t>
  </si>
  <si>
    <t>7 RENKER DR</t>
  </si>
  <si>
    <t>EASTON</t>
  </si>
  <si>
    <t>TAUGWANK SPUR CORP</t>
  </si>
  <si>
    <t>1670 MAIN ST</t>
  </si>
  <si>
    <t>AGAWAM</t>
  </si>
  <si>
    <t>YANKEE HILL MACHINE CO INC</t>
  </si>
  <si>
    <t>20 LADD AVE STE 1</t>
  </si>
  <si>
    <t>GOVERNMENT INITIATIVES INC</t>
  </si>
  <si>
    <t>116 SPIDER WEB RD</t>
  </si>
  <si>
    <t>CENTREVILLE</t>
  </si>
  <si>
    <t>JAMES RIVER MANUFACTURING INC</t>
  </si>
  <si>
    <t>3601 COMMERCE DR STE 110</t>
  </si>
  <si>
    <t>BALTIMORE</t>
  </si>
  <si>
    <t>LITTLE, MICHAEL HAMILTON</t>
  </si>
  <si>
    <t>7558 AMERICAN CORNER RD</t>
  </si>
  <si>
    <t>MC KEE, INC</t>
  </si>
  <si>
    <t>8725 BOLLMAN PLACE #1</t>
  </si>
  <si>
    <t>SAVAGE</t>
  </si>
  <si>
    <t>999 ROOSEVELT TRL</t>
  </si>
  <si>
    <t>WINDHAM</t>
  </si>
  <si>
    <t>GREENHALGH, DAVID ANDREW</t>
  </si>
  <si>
    <t>42 SECLUDED WAY</t>
  </si>
  <si>
    <t>FLETCHER'S LANDING</t>
  </si>
  <si>
    <t>HUBERT, JAMES ALLEN</t>
  </si>
  <si>
    <t>18 LITHGOW ST</t>
  </si>
  <si>
    <t>WINSLOW</t>
  </si>
  <si>
    <t>WEAPONCRAFT LLC</t>
  </si>
  <si>
    <t>84R COVE STREET</t>
  </si>
  <si>
    <t>PORTLAND</t>
  </si>
  <si>
    <t>WILLIAM F LEROSE SR</t>
  </si>
  <si>
    <t>327 RIVER ROAD</t>
  </si>
  <si>
    <t>ORRINGTON</t>
  </si>
  <si>
    <t>BALLARD RIFLE &amp; CARTRIDGE CO</t>
  </si>
  <si>
    <t>9562 SAND LAKE HWY</t>
  </si>
  <si>
    <t>ONSTED</t>
  </si>
  <si>
    <t>FALLING BLOCK WORKS INC</t>
  </si>
  <si>
    <t>6121 ZINK RD</t>
  </si>
  <si>
    <t>MAYBEE</t>
  </si>
  <si>
    <t>FOSNAUGH CUSTOMS, LLC</t>
  </si>
  <si>
    <t>4530 ANN ST</t>
  </si>
  <si>
    <t>LUNA PIER</t>
  </si>
  <si>
    <t>GARBARINO, GARY M</t>
  </si>
  <si>
    <t>14236 BARNES RD</t>
  </si>
  <si>
    <t>BYRON</t>
  </si>
  <si>
    <t>HUELKE, DAVID RICHARD</t>
  </si>
  <si>
    <t>10163 FAETANO LN</t>
  </si>
  <si>
    <t>MILAN</t>
  </si>
  <si>
    <t>HUGHES PRECISION PRODUCTS LLC</t>
  </si>
  <si>
    <t>924 E MULLETT LAKE RD</t>
  </si>
  <si>
    <t>INDIAN RIVER</t>
  </si>
  <si>
    <t>KAMPFELD CUSTOM INC</t>
  </si>
  <si>
    <t>12846 CLINTON RD</t>
  </si>
  <si>
    <t>CLINTON</t>
  </si>
  <si>
    <t>PIERCE ENGINEERING LTD</t>
  </si>
  <si>
    <t>5122 N GRAND RIVER</t>
  </si>
  <si>
    <t>LANSING</t>
  </si>
  <si>
    <t>ROSS PRECISION MANUFACTURING, INC</t>
  </si>
  <si>
    <t>1522 W 40TH ST</t>
  </si>
  <si>
    <t>SHUFF'S PARKERIZING LLC</t>
  </si>
  <si>
    <t>8300 WALWORTH RD</t>
  </si>
  <si>
    <t>ATEK PRODUCTS  LLC</t>
  </si>
  <si>
    <t>210 NE 10TH AVE</t>
  </si>
  <si>
    <t>BRAINERD</t>
  </si>
  <si>
    <t>COONAN INC</t>
  </si>
  <si>
    <t>2033 105TH AVE N E</t>
  </si>
  <si>
    <t>BLAINE</t>
  </si>
  <si>
    <t>D C INDUSTRIES INC</t>
  </si>
  <si>
    <t>2033 105TH AVE NORTH EAST</t>
  </si>
  <si>
    <t>DPMS FIREARMS LLC</t>
  </si>
  <si>
    <t>3312 12TH ST SE</t>
  </si>
  <si>
    <t>ST CLOUD</t>
  </si>
  <si>
    <t>JP ENTERPRISES INC</t>
  </si>
  <si>
    <t>15125 FRANCESCA AVENUE</t>
  </si>
  <si>
    <t>HUGO</t>
  </si>
  <si>
    <t>MICHAELSON, ANDREW PAUL</t>
  </si>
  <si>
    <t>5491 FENIAN COURT</t>
  </si>
  <si>
    <t>NORTH BRANCH</t>
  </si>
  <si>
    <t>NARTRON, INC</t>
  </si>
  <si>
    <t>324 KNOPP VALLEY DR</t>
  </si>
  <si>
    <t>WINONA</t>
  </si>
  <si>
    <t>NORDIC COMPONENTS INC</t>
  </si>
  <si>
    <t>1158 B HWY 7 EAST</t>
  </si>
  <si>
    <t>HUTCHINSON</t>
  </si>
  <si>
    <t>SCOTT, ALBERT JAMES</t>
  </si>
  <si>
    <t>30835 ORIOLE AVE BLD 1</t>
  </si>
  <si>
    <t>AITKIN</t>
  </si>
  <si>
    <t>SIX SIGMA ARMS LLC</t>
  </si>
  <si>
    <t>3800 WOODBINE LN N</t>
  </si>
  <si>
    <t>BROOKLYN CENTER</t>
  </si>
  <si>
    <t>SLR15 RIFLES INC</t>
  </si>
  <si>
    <t>1319 RICE CREEK RD</t>
  </si>
  <si>
    <t>FRIDLEY</t>
  </si>
  <si>
    <t>VULCAN ARMS INC</t>
  </si>
  <si>
    <t>9487 INVER GROVE TR</t>
  </si>
  <si>
    <t>INVER GROVE HEIGHTS</t>
  </si>
  <si>
    <t>ABSOLUTE ACCURACY LLC</t>
  </si>
  <si>
    <t>812 N KURZWEIL RD</t>
  </si>
  <si>
    <t>RAYMORE</t>
  </si>
  <si>
    <t>AFFORDABLE GUN WORKS CORP</t>
  </si>
  <si>
    <t>1505 STATE LINE RD</t>
  </si>
  <si>
    <t>KIRBYVILLE</t>
  </si>
  <si>
    <t>BINGHAM, JOHN WILLIAM</t>
  </si>
  <si>
    <t>20170 CO RD 525</t>
  </si>
  <si>
    <t>COMPETITIVE EDGE GUN WORKS LLC</t>
  </si>
  <si>
    <t>17154 CR 180</t>
  </si>
  <si>
    <t>BOGARD</t>
  </si>
  <si>
    <t>D&amp;C GUN COMPANY LLC</t>
  </si>
  <si>
    <t>2301 S FRANKLIN</t>
  </si>
  <si>
    <t>KIRKSVILLE</t>
  </si>
  <si>
    <t>FOUTCH, DENNIS M</t>
  </si>
  <si>
    <t>2001 CLAY ST</t>
  </si>
  <si>
    <t>NORTH KANSAS CITY</t>
  </si>
  <si>
    <t>G A PRECISION LLC</t>
  </si>
  <si>
    <t>1141 SWIFT ST</t>
  </si>
  <si>
    <t>GRANDMASTERS LLC</t>
  </si>
  <si>
    <t>29739 HWY J</t>
  </si>
  <si>
    <t>GRAVOIS MILLS</t>
  </si>
  <si>
    <t>JACKSON SERVICES LLC</t>
  </si>
  <si>
    <t>4680 A STATE HWY 74</t>
  </si>
  <si>
    <t>CAPE GIRARDEAU</t>
  </si>
  <si>
    <t>LAWSON, ROBERT D</t>
  </si>
  <si>
    <t>1830 COLBURN RD</t>
  </si>
  <si>
    <t>CABOOL</t>
  </si>
  <si>
    <t>LONGSHOT RIFLES LLC</t>
  </si>
  <si>
    <t>946 NW HIGHWAY B</t>
  </si>
  <si>
    <t>URICH</t>
  </si>
  <si>
    <t>M M O COMPANIES INC</t>
  </si>
  <si>
    <t>240 SEEBOLD SPUR</t>
  </si>
  <si>
    <t>FENTON</t>
  </si>
  <si>
    <t>MIDWEST TACTICAL INC</t>
  </si>
  <si>
    <t>14048 CR 200</t>
  </si>
  <si>
    <t>JASPER</t>
  </si>
  <si>
    <t>PRECISION MACHINED PARTS INC</t>
  </si>
  <si>
    <t>1214 N OSAGE BLVD</t>
  </si>
  <si>
    <t>NEVADA</t>
  </si>
  <si>
    <t>RALEIGH, DARIN EUGENE</t>
  </si>
  <si>
    <t>18622 AUDRAIN CO RD 937</t>
  </si>
  <si>
    <t>MEXICO</t>
  </si>
  <si>
    <t>REMINGTON, LIEF</t>
  </si>
  <si>
    <t>4510 HWY 124</t>
  </si>
  <si>
    <t>HARRISBURG</t>
  </si>
  <si>
    <t>ROBERT PORTER LLC</t>
  </si>
  <si>
    <t>21911 S STATE LINE RD</t>
  </si>
  <si>
    <t>BELTON</t>
  </si>
  <si>
    <t>SULLIVAN GUN WORKS, LLC.</t>
  </si>
  <si>
    <t>727 VIRGINIA</t>
  </si>
  <si>
    <t>JOPLIN</t>
  </si>
  <si>
    <t>TEAM ACTION GEAR/KANSAS CITY GUN WORKS LLC</t>
  </si>
  <si>
    <t>2103 FOREST AVE</t>
  </si>
  <si>
    <t>KANSAS CITY</t>
  </si>
  <si>
    <t>TRIPLE RIVER GUNSMITHING LLC</t>
  </si>
  <si>
    <t>619 COMMERCIAL ST</t>
  </si>
  <si>
    <t>WARSAW</t>
  </si>
  <si>
    <t>YUKON GUN REPAIR &amp; SALES LLC</t>
  </si>
  <si>
    <t>5082 HWY 137</t>
  </si>
  <si>
    <t>YUKON</t>
  </si>
  <si>
    <t>WOODS, WILLIAM S JR</t>
  </si>
  <si>
    <t>63047 HWY 25 N</t>
  </si>
  <si>
    <t>AMORY</t>
  </si>
  <si>
    <t>MS</t>
  </si>
  <si>
    <t>ALLEN, KIRBY LEROY</t>
  </si>
  <si>
    <t>99 STEVENSON RD</t>
  </si>
  <si>
    <t>FORT SHAW</t>
  </si>
  <si>
    <t>C SHARPS ARMS CO INC</t>
  </si>
  <si>
    <t>100 CENTENNIAL DR</t>
  </si>
  <si>
    <t>BIG TIMBER</t>
  </si>
  <si>
    <t>COOPER FIREARMS OF MONTANA INC</t>
  </si>
  <si>
    <t>4004 HWY 93 N</t>
  </si>
  <si>
    <t>STEVENSVILLE</t>
  </si>
  <si>
    <t>4004 HWY 93 NORTH</t>
  </si>
  <si>
    <t>GORDNER, GENE FRANKLIN</t>
  </si>
  <si>
    <t>646 S FOYS LAKE DR</t>
  </si>
  <si>
    <t>KALISPELL</t>
  </si>
  <si>
    <t>JACOBSON, WAYNE DALE</t>
  </si>
  <si>
    <t>1711 MOUNTAIN VIEW ORCHARD RD</t>
  </si>
  <si>
    <t>CORVALLIS</t>
  </si>
  <si>
    <t>JENSE PRECISION LLC</t>
  </si>
  <si>
    <t>6660 CAM CT</t>
  </si>
  <si>
    <t>MISSOULA</t>
  </si>
  <si>
    <t>MERICA, TIMOTHY  TYLER</t>
  </si>
  <si>
    <t>459 PRINCETON PLACE</t>
  </si>
  <si>
    <t>BOZEMAN</t>
  </si>
  <si>
    <t>MONTANA RIFLE COMPANY</t>
  </si>
  <si>
    <t>3174 MT HWY 35</t>
  </si>
  <si>
    <t>MPI RIFLES LLC</t>
  </si>
  <si>
    <t>520 N MONTANA</t>
  </si>
  <si>
    <t>DILLON</t>
  </si>
  <si>
    <t>NOREEN, PETER HENNING</t>
  </si>
  <si>
    <t>5075 BUENA VISTA DR</t>
  </si>
  <si>
    <t>POWDER RIVER RIFLE CO INC</t>
  </si>
  <si>
    <t>201 CENTENNIAL DR</t>
  </si>
  <si>
    <t>PURSLEY, AARON &amp; OTTO, RONALD ROBERT</t>
  </si>
  <si>
    <t>159 2ND AVE</t>
  </si>
  <si>
    <t>BIG SANDY</t>
  </si>
  <si>
    <t>ROCKY MOUNTAIN CENTERFIRES</t>
  </si>
  <si>
    <t>11711 EAST/WEST TENNEY RD</t>
  </si>
  <si>
    <t>SHEPHERD</t>
  </si>
  <si>
    <t>SI DEFENSE INC</t>
  </si>
  <si>
    <t>2902 HIGHWAY 93 N</t>
  </si>
  <si>
    <t>SNOWY MOUNTAIN RIFLE COMPANY LLC</t>
  </si>
  <si>
    <t>9889 GARRYMORE LN</t>
  </si>
  <si>
    <t>STARNES, JOE B</t>
  </si>
  <si>
    <t>7 SOUTH WISCONSIN</t>
  </si>
  <si>
    <t>CONRAD</t>
  </si>
  <si>
    <t>TEMPLAR TACTICAL ARMS LLC</t>
  </si>
  <si>
    <t>26 A SHAWNEE WAY</t>
  </si>
  <si>
    <t>AMERICAN TACTICAL &amp; PAWN, INC</t>
  </si>
  <si>
    <t>808 S DEKALB ST</t>
  </si>
  <si>
    <t>SHELBY</t>
  </si>
  <si>
    <t>BARNES PRECISION MACHINE INC</t>
  </si>
  <si>
    <t>1434 FARRINGTON RD</t>
  </si>
  <si>
    <t>BEAL, RONALD JAMES &amp; BUSH, DARRELL WAYNE</t>
  </si>
  <si>
    <t>9283 US HWY 220 BUSINESS NORTH</t>
  </si>
  <si>
    <t>RANDLEMAN</t>
  </si>
  <si>
    <t>CHATHAM ARMS LLC</t>
  </si>
  <si>
    <t>130 MINT SPRINGS RD</t>
  </si>
  <si>
    <t>PITTSBORO</t>
  </si>
  <si>
    <t>CJK FARMS INC</t>
  </si>
  <si>
    <t>194 BUNCOMBE HILL LN</t>
  </si>
  <si>
    <t>MOUNT OLIVE</t>
  </si>
  <si>
    <t>CLINE BRADLEY CO INC</t>
  </si>
  <si>
    <t>1570 SOUTH MAIN ST</t>
  </si>
  <si>
    <t>WAYNESVILLE</t>
  </si>
  <si>
    <t>CNC WARRIOR LLC</t>
  </si>
  <si>
    <t>605 TODDVILLE RD</t>
  </si>
  <si>
    <t>CHARLOTTE</t>
  </si>
  <si>
    <t>DAVIS, RONALD DUANE</t>
  </si>
  <si>
    <t>1920-B TOWER INDUSTRIAL DR</t>
  </si>
  <si>
    <t>MONROE</t>
  </si>
  <si>
    <t>DEL-TON, INC</t>
  </si>
  <si>
    <t>330 AVIATION PARKWAY</t>
  </si>
  <si>
    <t>ELIZABETHTOWN</t>
  </si>
  <si>
    <t>DICKS GUN REPAIR INC</t>
  </si>
  <si>
    <t>421 LAKE DR</t>
  </si>
  <si>
    <t>WINSTON SALEM</t>
  </si>
  <si>
    <t>EHINGER, MICHAEL JEROME</t>
  </si>
  <si>
    <t>1634 STEDMAN CEDAR CREEK RD</t>
  </si>
  <si>
    <t>STEDMAN</t>
  </si>
  <si>
    <t>GULLEDGE, RANDALL SCOTT</t>
  </si>
  <si>
    <t>4438 KIMESVILLE RD</t>
  </si>
  <si>
    <t>BURLINGTON</t>
  </si>
  <si>
    <t>HILTS, RICHARD JAY</t>
  </si>
  <si>
    <t>413 WHITE HAT RD</t>
  </si>
  <si>
    <t>HERTFORD</t>
  </si>
  <si>
    <t>I.O.  INC</t>
  </si>
  <si>
    <t>3305 WESTWOOD INDUSTRIAL DR</t>
  </si>
  <si>
    <t>MOORES MACHINE COMPANY  INC</t>
  </si>
  <si>
    <t>310 MCNEILL RD</t>
  </si>
  <si>
    <t>SANFORD</t>
  </si>
  <si>
    <t>OATES, MICHEAL MARTIN</t>
  </si>
  <si>
    <t>108 S HILL ST</t>
  </si>
  <si>
    <t>FAISON</t>
  </si>
  <si>
    <t>RIFLEMAN CONSULTING LLC</t>
  </si>
  <si>
    <t>201 REMINGTON LANE</t>
  </si>
  <si>
    <t>CARTHAGE</t>
  </si>
  <si>
    <t>TOOLEY CUSTOM RIFLES LLC</t>
  </si>
  <si>
    <t>3317 CANDLEWICK WAY</t>
  </si>
  <si>
    <t>GASTONIA</t>
  </si>
  <si>
    <t>TOOLEY, DAVID SHROYER</t>
  </si>
  <si>
    <t>US TRAINING CENTER, INC</t>
  </si>
  <si>
    <t>850 PUDDIN RIDGE RD</t>
  </si>
  <si>
    <t>MOYOCK</t>
  </si>
  <si>
    <t>WALLERGUNZ LLC</t>
  </si>
  <si>
    <t>55 FORE WAY</t>
  </si>
  <si>
    <t>ASHEVILLE</t>
  </si>
  <si>
    <t>WILLIAM LEWIS CORLEY</t>
  </si>
  <si>
    <t>710 COVINGTON CT</t>
  </si>
  <si>
    <t>HUBERT</t>
  </si>
  <si>
    <t>WOLFE, JONATHAN YORK</t>
  </si>
  <si>
    <t>1335 BLANTON ST</t>
  </si>
  <si>
    <t>COLUMBUS</t>
  </si>
  <si>
    <t>HATCHER, TODD M</t>
  </si>
  <si>
    <t>76650 RD 342</t>
  </si>
  <si>
    <t>ELSIE</t>
  </si>
  <si>
    <t>MCCUMBERS, CHAD ALLEN</t>
  </si>
  <si>
    <t>348 LIBERTY OIL RD</t>
  </si>
  <si>
    <t>MORRILL</t>
  </si>
  <si>
    <t>TANK'S RIFLE SHOP LLC</t>
  </si>
  <si>
    <t>1777 COUNTY ROAD 20</t>
  </si>
  <si>
    <t>VIERS, DAVID A</t>
  </si>
  <si>
    <t>58896 866 RD</t>
  </si>
  <si>
    <t>ALLEN</t>
  </si>
  <si>
    <t>LUSA USA LLC</t>
  </si>
  <si>
    <t>1575 HOOKSETT RD STE 3</t>
  </si>
  <si>
    <t>HOOKSETT</t>
  </si>
  <si>
    <t>TIFFIN MILLER CORP</t>
  </si>
  <si>
    <t>15 DEBBIE DR</t>
  </si>
  <si>
    <t>PELHAM</t>
  </si>
  <si>
    <t>WARNER TOOL COMPANY INC</t>
  </si>
  <si>
    <t>201 OLD HOMESTEAD HIGHWAY</t>
  </si>
  <si>
    <t>SWANZEY</t>
  </si>
  <si>
    <t>GRIFFIN &amp; HOWE INC</t>
  </si>
  <si>
    <t>33 CLAREMONT RD</t>
  </si>
  <si>
    <t>BERNARDSVILLE</t>
  </si>
  <si>
    <t>HENRY RAC HOLDING CORP</t>
  </si>
  <si>
    <t>59 E 1ST ST</t>
  </si>
  <si>
    <t>BAYONNE</t>
  </si>
  <si>
    <t>SHOOTERS CORNER INC, THE</t>
  </si>
  <si>
    <t>8 NEW JERSEY AVE</t>
  </si>
  <si>
    <t>LAKE HOPATCONG</t>
  </si>
  <si>
    <t>BORCHARDT RIFLE CORP</t>
  </si>
  <si>
    <t>9732 HWY 180 W</t>
  </si>
  <si>
    <t>SILVER CITY</t>
  </si>
  <si>
    <t>ENGLE, ROBERT BLAINE</t>
  </si>
  <si>
    <t>11520 SAN BERNARDINO AVE NE</t>
  </si>
  <si>
    <t>ALBUQUERQUE</t>
  </si>
  <si>
    <t>LAMBERT, JAMES E JR &amp; CROOK, RANDY</t>
  </si>
  <si>
    <t>28 COUNTY RD BO27</t>
  </si>
  <si>
    <t>MOUNTAINAIR</t>
  </si>
  <si>
    <t>ROBERTSON, CHARLES R</t>
  </si>
  <si>
    <t>9812-A COCHITI SE</t>
  </si>
  <si>
    <t>SULLIVAN, ROBERT PATRICK</t>
  </si>
  <si>
    <t>6877 AUGUSTA HILLS DR</t>
  </si>
  <si>
    <t>RIO RANCHO</t>
  </si>
  <si>
    <t>WATERFIELD, JAMES J</t>
  </si>
  <si>
    <t>3216 LOS ARBOLES AVE NE</t>
  </si>
  <si>
    <t>ARSENAL INC</t>
  </si>
  <si>
    <t>4395 W POST RD UNIT 100</t>
  </si>
  <si>
    <t>DEBORD, CURTIS LEE</t>
  </si>
  <si>
    <t>5301 LONGLEY LN BLDG C SUITE 87-88</t>
  </si>
  <si>
    <t>RENO</t>
  </si>
  <si>
    <t>EDMAC INC</t>
  </si>
  <si>
    <t>21 CYGNET DR #100</t>
  </si>
  <si>
    <t>FULLER, JIMMIE L</t>
  </si>
  <si>
    <t>3855 E PATRICK LANE #125</t>
  </si>
  <si>
    <t>GUN STORE INC, THE</t>
  </si>
  <si>
    <t>2900 E TROPICANA</t>
  </si>
  <si>
    <t>HOUSKEN, GEORGE E</t>
  </si>
  <si>
    <t>2280 SANDOVAL</t>
  </si>
  <si>
    <t>GARDNERVILLE</t>
  </si>
  <si>
    <t>MEEHAN, DAVID AARON</t>
  </si>
  <si>
    <t>5801 SHEEP DRIVE UNIT 10</t>
  </si>
  <si>
    <t>CROSS CUSTOM WORKS, INC</t>
  </si>
  <si>
    <t>10007 HAWKINS RD</t>
  </si>
  <si>
    <t>GOWANDA</t>
  </si>
  <si>
    <t>H&amp;R 1871, LLC</t>
  </si>
  <si>
    <t>14 HOEFLER AVENUE</t>
  </si>
  <si>
    <t>HARRIS, MARK MARTIN</t>
  </si>
  <si>
    <t>605 BRONDER HOLLOW RD</t>
  </si>
  <si>
    <t>HOJNICKI, DAVID</t>
  </si>
  <si>
    <t>2720 MERKLE RD</t>
  </si>
  <si>
    <t>ATTICA</t>
  </si>
  <si>
    <t>ISLAND MACHINE INC</t>
  </si>
  <si>
    <t>22 GUY WAY</t>
  </si>
  <si>
    <t>PLATTSBURGH</t>
  </si>
  <si>
    <t>KOHLSTAEDT, RONALD HERMAN</t>
  </si>
  <si>
    <t>231 SALTONSTALL STREET</t>
  </si>
  <si>
    <t>CANANDAIGUA</t>
  </si>
  <si>
    <t>LRB OF LONG ISLAND INC</t>
  </si>
  <si>
    <t>96 CHERRY LANE</t>
  </si>
  <si>
    <t>FLORAL PARK</t>
  </si>
  <si>
    <t>MANEY, MICHAEL THOMAS</t>
  </si>
  <si>
    <t>35 LOCUST GROVE RD</t>
  </si>
  <si>
    <t>SARATOGA SPRINGS</t>
  </si>
  <si>
    <t>MITCHELL MACHINE TOOL LLC</t>
  </si>
  <si>
    <t>190 MURRAY ST</t>
  </si>
  <si>
    <t>SCHMIDT, HANS IV</t>
  </si>
  <si>
    <t>6874 LAKE SHORE RD</t>
  </si>
  <si>
    <t>DERBY</t>
  </si>
  <si>
    <t>7.62MM FIREARMS, LLC</t>
  </si>
  <si>
    <t>220 NORTH HIGH ST</t>
  </si>
  <si>
    <t>WADSWORTH</t>
  </si>
  <si>
    <t>ACRODYNE MFG CO</t>
  </si>
  <si>
    <t>41 KINGSTON AVE</t>
  </si>
  <si>
    <t>ANDERSON, BARRY</t>
  </si>
  <si>
    <t>219 ORCHARD ST</t>
  </si>
  <si>
    <t>LEWISBURG</t>
  </si>
  <si>
    <t>CUSTOM BLUE LLC</t>
  </si>
  <si>
    <t>75215 JOHNSON RUN RD</t>
  </si>
  <si>
    <t>NEWCOMERSTOWN</t>
  </si>
  <si>
    <t>DILES, PAUL DOUGLAS</t>
  </si>
  <si>
    <t>8944 GREEN ST</t>
  </si>
  <si>
    <t>WHEELERSBURG</t>
  </si>
  <si>
    <t>FOREMAN, TIMOTHY KURT</t>
  </si>
  <si>
    <t>6990 ELIZABETH BETHEL RD</t>
  </si>
  <si>
    <t>TIPP CITY</t>
  </si>
  <si>
    <t>GUN WORKS NOW LLC</t>
  </si>
  <si>
    <t>13827 MARSHALL RD</t>
  </si>
  <si>
    <t>ROCKBRIDGE</t>
  </si>
  <si>
    <t>JAMES BALOGH, INC</t>
  </si>
  <si>
    <t>13566 INDIAN HOLLOW RD</t>
  </si>
  <si>
    <t>GRAFTON</t>
  </si>
  <si>
    <t>JOHNSON, JAMES DOUGLAS</t>
  </si>
  <si>
    <t>8141 ST RT 245</t>
  </si>
  <si>
    <t>DE GRAFF</t>
  </si>
  <si>
    <t>KELBLY'S RIFLE RANGE INC</t>
  </si>
  <si>
    <t>7222 DALTON FOX LAKE RD</t>
  </si>
  <si>
    <t>NORTH LAWRENCE</t>
  </si>
  <si>
    <t>KNOUS TOOL &amp; MACHINE INC</t>
  </si>
  <si>
    <t>14184 SR 116</t>
  </si>
  <si>
    <t>ST MARYS</t>
  </si>
  <si>
    <t>LORENZ, THOMAS E</t>
  </si>
  <si>
    <t>204 WEST SECOND STREET</t>
  </si>
  <si>
    <t>DOVER</t>
  </si>
  <si>
    <t>NORTHWEST TACTICAL, LLC</t>
  </si>
  <si>
    <t>04381 BEERBOWER RD</t>
  </si>
  <si>
    <t>EDGERTON</t>
  </si>
  <si>
    <t>OHIO ORDNANCE WORKS INC</t>
  </si>
  <si>
    <t>310 PARK DR</t>
  </si>
  <si>
    <t>CHARDON</t>
  </si>
  <si>
    <t>RIVER SERVICES INC</t>
  </si>
  <si>
    <t>38633 MILLER RD</t>
  </si>
  <si>
    <t>LEETONIA</t>
  </si>
  <si>
    <t>VALLEY WEAPONRY LLC</t>
  </si>
  <si>
    <t>432 MAIN ST</t>
  </si>
  <si>
    <t>VALOR ARMS LLC</t>
  </si>
  <si>
    <t>2812 RIVERVIEW RD</t>
  </si>
  <si>
    <t>AKRON</t>
  </si>
  <si>
    <t>VERHOFF, DARRIN</t>
  </si>
  <si>
    <t>872 N PERRY ST</t>
  </si>
  <si>
    <t>OTTAWA</t>
  </si>
  <si>
    <t>WALTER, JAMES F</t>
  </si>
  <si>
    <t>19605 NICKLE PLATE DIAGONAL RD</t>
  </si>
  <si>
    <t>WELLINGTON</t>
  </si>
  <si>
    <t>WEAVER, DANIEL EUGENE</t>
  </si>
  <si>
    <t>466 S CLAYTON RD</t>
  </si>
  <si>
    <t>NEW LEBANON</t>
  </si>
  <si>
    <t>WELLS, GREGORY F</t>
  </si>
  <si>
    <t>1951 S MAIN ST  UNIT 3</t>
  </si>
  <si>
    <t>ACCURATE IRON LLC</t>
  </si>
  <si>
    <t>12804 BUCKBOARD RD</t>
  </si>
  <si>
    <t>JONES</t>
  </si>
  <si>
    <t>BENSON, BRANDON SCOTT</t>
  </si>
  <si>
    <t>15508 MARIE DR</t>
  </si>
  <si>
    <t>PIEDMONT</t>
  </si>
  <si>
    <t>CROSSNO, DAVE</t>
  </si>
  <si>
    <t>23380 N ANDERSON RD</t>
  </si>
  <si>
    <t>ARCADIA</t>
  </si>
  <si>
    <t>FLEMING, JAMES</t>
  </si>
  <si>
    <t>HC 63 BOX 196</t>
  </si>
  <si>
    <t>RED OAK</t>
  </si>
  <si>
    <t>FRIEND, MICHAEL L</t>
  </si>
  <si>
    <t>69400 E HWY 60</t>
  </si>
  <si>
    <t>WYANDOTTE</t>
  </si>
  <si>
    <t>MARK Q HOLLAND ENTERPRISES LLC</t>
  </si>
  <si>
    <t>215 INDUSTRIAL BLVD</t>
  </si>
  <si>
    <t>MOORE</t>
  </si>
  <si>
    <t>MJKC INVESTMENTS LLC</t>
  </si>
  <si>
    <t>5712 NW 112TH</t>
  </si>
  <si>
    <t>OKLAHOMA ARQUEBUS LLC</t>
  </si>
  <si>
    <t>5504 N HUNTERS RIDGE</t>
  </si>
  <si>
    <t>STILLWATER</t>
  </si>
  <si>
    <t>PRO FAB WELDING INC</t>
  </si>
  <si>
    <t>601 S MAIN</t>
  </si>
  <si>
    <t>LEEDEY</t>
  </si>
  <si>
    <t>SHOP LLC, THE</t>
  </si>
  <si>
    <t>1704 DEAVILLE DR</t>
  </si>
  <si>
    <t>NEWCASTLE</t>
  </si>
  <si>
    <t>SPACE-CONSYSTEMS INC</t>
  </si>
  <si>
    <t>6567 E 21ST PL #A, B, C, D, E</t>
  </si>
  <si>
    <t>TULSA</t>
  </si>
  <si>
    <t>SURGEON RIFLES INCORPORATED</t>
  </si>
  <si>
    <t>48955 MOCCASIN TRAIL RD</t>
  </si>
  <si>
    <t>PRAGUE</t>
  </si>
  <si>
    <t>TED'S CUSTOM SHOP LLC</t>
  </si>
  <si>
    <t>117 BLUE STEM</t>
  </si>
  <si>
    <t>WEATHERFORD</t>
  </si>
  <si>
    <t>TOOLS OF THE TRADE LLC</t>
  </si>
  <si>
    <t>7420 DUFFY RD</t>
  </si>
  <si>
    <t>WHITSON, MICHAEL WARREN</t>
  </si>
  <si>
    <t>13735 CR 3594</t>
  </si>
  <si>
    <t>ADA</t>
  </si>
  <si>
    <t>ZIMMERMAN, DAN B</t>
  </si>
  <si>
    <t>3840 SW 113TH</t>
  </si>
  <si>
    <t>762, LLC</t>
  </si>
  <si>
    <t>3093 27TH AVE SE</t>
  </si>
  <si>
    <t>ALBANY</t>
  </si>
  <si>
    <t>ALLIED ARMAMENT, INC.</t>
  </si>
  <si>
    <t>55948 COLUMBIA RIVER HWY</t>
  </si>
  <si>
    <t>SCAPPOOSE</t>
  </si>
  <si>
    <t>BEND MACHINE INC</t>
  </si>
  <si>
    <t>63352 NELS ANDERSON RD</t>
  </si>
  <si>
    <t>BEND</t>
  </si>
  <si>
    <t>BEND MANUFACTURING GROUP INC</t>
  </si>
  <si>
    <t>62990 NE 18TH ST SUITE 120</t>
  </si>
  <si>
    <t>CASCADE ARMS INC</t>
  </si>
  <si>
    <t>52261 KELLY SPRINGS RD</t>
  </si>
  <si>
    <t>MAUPIN</t>
  </si>
  <si>
    <t>CELESTE, TIMOTHY MATTHEW</t>
  </si>
  <si>
    <t>548 MENLO DR N</t>
  </si>
  <si>
    <t>KEIZER</t>
  </si>
  <si>
    <t>DOWNS, RON</t>
  </si>
  <si>
    <t>5766 HWY 101 N</t>
  </si>
  <si>
    <t>YACHATS</t>
  </si>
  <si>
    <t>FORT MOE ARMS LLC</t>
  </si>
  <si>
    <t>3678 SE WILLAMETTE AVE</t>
  </si>
  <si>
    <t>MILWAUKIE</t>
  </si>
  <si>
    <t>GARNER, IAN HALE</t>
  </si>
  <si>
    <t>1925 NW NICKERNUT AVE</t>
  </si>
  <si>
    <t>REDMOND</t>
  </si>
  <si>
    <t>HAMLEYS LLC</t>
  </si>
  <si>
    <t>30 SE COURT AVE</t>
  </si>
  <si>
    <t>PENDLETON</t>
  </si>
  <si>
    <t>J M WELDING LLC</t>
  </si>
  <si>
    <t>7070 NW NARCISSA LN BLDG B</t>
  </si>
  <si>
    <t>CROOKED RIVER RANCH</t>
  </si>
  <si>
    <t>LUTTRELL, KENT WARREN</t>
  </si>
  <si>
    <t>11420 SW RIDGECREST DR</t>
  </si>
  <si>
    <t>BEAVERTON</t>
  </si>
  <si>
    <t>NOSLER,  INC</t>
  </si>
  <si>
    <t>107 SW COLUMBIA ST</t>
  </si>
  <si>
    <t>ROADS, NATHAN JAMES</t>
  </si>
  <si>
    <t>625 NW BAY BLVD UNIT 5</t>
  </si>
  <si>
    <t>TOLEDO</t>
  </si>
  <si>
    <t>STUBBORN MULE OUTDOOR SUPPLY, LLC</t>
  </si>
  <si>
    <t>484 PLEASANT VALLEY RD</t>
  </si>
  <si>
    <t>TAYLOR, LEO</t>
  </si>
  <si>
    <t>33880 SE EVERETT WAY</t>
  </si>
  <si>
    <t>TNW FIREARMS INC</t>
  </si>
  <si>
    <t>55325 TIMBER RD</t>
  </si>
  <si>
    <t>VERNONIA</t>
  </si>
  <si>
    <t>TORNADO TECHNOLOGIES LLC</t>
  </si>
  <si>
    <t>2020 NW ALOCLEK DR STE 106</t>
  </si>
  <si>
    <t>HILLSBORO</t>
  </si>
  <si>
    <t>WHITE, GREGG</t>
  </si>
  <si>
    <t>14411 S. STONERIDGE DRIVE</t>
  </si>
  <si>
    <t>OREGON CITY</t>
  </si>
  <si>
    <t>WRIGHT, GEORGE TERRY</t>
  </si>
  <si>
    <t>31770 FAYETTEVILLE DR</t>
  </si>
  <si>
    <t>SHEDD</t>
  </si>
  <si>
    <t>ACCURATE RIFLEWORKS,  LLC</t>
  </si>
  <si>
    <t>11938 1/2 ROUTE 19 NORTH</t>
  </si>
  <si>
    <t>WATERFORD</t>
  </si>
  <si>
    <t>ARMAMENT SERVICES INTERNATIONAL INC (ASI)</t>
  </si>
  <si>
    <t>103 CAMARS DR</t>
  </si>
  <si>
    <t>WARMINSTER</t>
  </si>
  <si>
    <t>BORDEN, JAMES F</t>
  </si>
  <si>
    <t>1325 SHELDON HILL ROAD</t>
  </si>
  <si>
    <t>SPRINGVILLE</t>
  </si>
  <si>
    <t>CLYMERS ULTRA DESERT RIFLES, LLC</t>
  </si>
  <si>
    <t>1045 NW END BLVD LOT 326 2 MAPLE DR</t>
  </si>
  <si>
    <t>QUAKERTOWN</t>
  </si>
  <si>
    <t>DAVE BRUNO PRECISION RIFLES LLC</t>
  </si>
  <si>
    <t>919 KITTANNING AVE</t>
  </si>
  <si>
    <t>ER SHAW INC</t>
  </si>
  <si>
    <t>5312 THOMS RUN RD</t>
  </si>
  <si>
    <t>BRIDGEVILLE</t>
  </si>
  <si>
    <t>GOODLING, SIDNEY J</t>
  </si>
  <si>
    <t>1950 STOVERSTOWN RD</t>
  </si>
  <si>
    <t>SPRING GROVE</t>
  </si>
  <si>
    <t>HALO ARMS LLC</t>
  </si>
  <si>
    <t>1396 NATHAN HALE DR</t>
  </si>
  <si>
    <t>PHOENIXVILLE</t>
  </si>
  <si>
    <t>HAMMONDS, CLARENCE H</t>
  </si>
  <si>
    <t>415 GREENWAY</t>
  </si>
  <si>
    <t>RED LION</t>
  </si>
  <si>
    <t>HI VELOCITY INC</t>
  </si>
  <si>
    <t>1091 MILLION DOLLAR HWY</t>
  </si>
  <si>
    <t>KING, MARK S</t>
  </si>
  <si>
    <t>238 NOTCH RD</t>
  </si>
  <si>
    <t>DUNCANNON</t>
  </si>
  <si>
    <t>M &amp; B CUSTOM FIREARMS INC</t>
  </si>
  <si>
    <t>58 VILLAGE RD</t>
  </si>
  <si>
    <t>ETTERS</t>
  </si>
  <si>
    <t>MASTERPIECE FENCE &amp; DECK CO</t>
  </si>
  <si>
    <t>311 WALTON STREET</t>
  </si>
  <si>
    <t>PHILIPSBURG</t>
  </si>
  <si>
    <t>MCCAW, JOHN ROBERT</t>
  </si>
  <si>
    <t>1630 CALIFORNIA AVE, REAR</t>
  </si>
  <si>
    <t>WHITE OAK</t>
  </si>
  <si>
    <t>PENNSYLVANIA DEFENSE CONSULTANTS LLC</t>
  </si>
  <si>
    <t>5731 SMITHFIELD ST</t>
  </si>
  <si>
    <t>MC KEESPORT</t>
  </si>
  <si>
    <t>PHILADELPHIA ORDNANCE INC</t>
  </si>
  <si>
    <t>222 ROESCH AVE</t>
  </si>
  <si>
    <t>ORELAND</t>
  </si>
  <si>
    <t>PRECISION ARMAMENTS INC</t>
  </si>
  <si>
    <t>7013 DOGWOOD CIRCLE</t>
  </si>
  <si>
    <t>SLATINGTON</t>
  </si>
  <si>
    <t>ROBERT HART &amp; SON INC</t>
  </si>
  <si>
    <t>401 MONTGOMERY ST</t>
  </si>
  <si>
    <t>NESCOPECK</t>
  </si>
  <si>
    <t>ROBINSON CUSTOM GUNS LLC</t>
  </si>
  <si>
    <t>861 RIDGE RD</t>
  </si>
  <si>
    <t>WAYNESBURG</t>
  </si>
  <si>
    <t>ROUSH ARMS LLC</t>
  </si>
  <si>
    <t>125 FRYTOWN RD</t>
  </si>
  <si>
    <t>CARLISLE</t>
  </si>
  <si>
    <t>SAYTI, DENNIS G</t>
  </si>
  <si>
    <t>175 MAPLE GLEN DR</t>
  </si>
  <si>
    <t>HARMONY</t>
  </si>
  <si>
    <t>SINGLE SHOT RIFLES INC</t>
  </si>
  <si>
    <t>RR 2 BOX 1012</t>
  </si>
  <si>
    <t>DINGMANS FERRY</t>
  </si>
  <si>
    <t>STEMPLINGER, BERNARD A</t>
  </si>
  <si>
    <t>134 SOUTH 9TH ST</t>
  </si>
  <si>
    <t>SWATSWORTH, WILLIAM JOHN</t>
  </si>
  <si>
    <t>156 BAKER RD</t>
  </si>
  <si>
    <t>DU BOIS</t>
  </si>
  <si>
    <t>U S ARMAMENT CORP</t>
  </si>
  <si>
    <t>121 VALLEY VIEW DR</t>
  </si>
  <si>
    <t>EPHRATA</t>
  </si>
  <si>
    <t>XTREME MACHINING LLC</t>
  </si>
  <si>
    <t>6506 KYLERTOWN DRIFTING HWY</t>
  </si>
  <si>
    <t>DRIFTING</t>
  </si>
  <si>
    <t>ZELENKY, ROBERT A</t>
  </si>
  <si>
    <t>500 COOPER AV</t>
  </si>
  <si>
    <t>GRASSFLAT</t>
  </si>
  <si>
    <t>CHANG, BILLY WILLS</t>
  </si>
  <si>
    <t>692 BROUGHTON ST SE</t>
  </si>
  <si>
    <t>ORANGEBURG</t>
  </si>
  <si>
    <t>GARNER, JOHNSON HAROLD III</t>
  </si>
  <si>
    <t>1105 BAILEY TOWN RD</t>
  </si>
  <si>
    <t>UNION</t>
  </si>
  <si>
    <t>GORDON SPECIALTY ARMS LLC</t>
  </si>
  <si>
    <t>2A CUSTOM MILL CT</t>
  </si>
  <si>
    <t>GREENVILLE</t>
  </si>
  <si>
    <t>JARRETT RIFLES INC</t>
  </si>
  <si>
    <t>383 BROWN RD</t>
  </si>
  <si>
    <t>JACKSON</t>
  </si>
  <si>
    <t>ON TARGET INC</t>
  </si>
  <si>
    <t>1117 BELLREIVE DR</t>
  </si>
  <si>
    <t>AIKEN</t>
  </si>
  <si>
    <t>TURN-KEY TACTICAL SOLUTIONS LLC</t>
  </si>
  <si>
    <t>353 SANDIFER RD</t>
  </si>
  <si>
    <t>YORK</t>
  </si>
  <si>
    <t>AKERS, ROBERT WESLEY</t>
  </si>
  <si>
    <t>1350 NEVA WAY</t>
  </si>
  <si>
    <t>DA ACQUISITIONS LLC</t>
  </si>
  <si>
    <t>1310 INDUSTRY RD</t>
  </si>
  <si>
    <t>STURGIS</t>
  </si>
  <si>
    <t>GGS 3</t>
  </si>
  <si>
    <t>905 WEST 41ST STREET</t>
  </si>
  <si>
    <t>SIOUX FALLS</t>
  </si>
  <si>
    <t>MAYER, LOUIS</t>
  </si>
  <si>
    <t>422 N MAIN</t>
  </si>
  <si>
    <t>ISABEL</t>
  </si>
  <si>
    <t>MILLER MANUFACTURING LLC</t>
  </si>
  <si>
    <t>150 PURL ST</t>
  </si>
  <si>
    <t>SAINT ONGE</t>
  </si>
  <si>
    <t>SATTERLEE ARMS LLC</t>
  </si>
  <si>
    <t>21593 PAHKAMAA RD</t>
  </si>
  <si>
    <t>DEADWOOD</t>
  </si>
  <si>
    <t>SHILLING, BENJAMIN L</t>
  </si>
  <si>
    <t>14870 229TH ST</t>
  </si>
  <si>
    <t>DUNCAN , WARREN THOMAS</t>
  </si>
  <si>
    <t>2160 SOUTH LEE HWY</t>
  </si>
  <si>
    <t>CLEVELAND</t>
  </si>
  <si>
    <t>ALLEN'S GUN SHOP,  INC</t>
  </si>
  <si>
    <t>925 DOVER RD</t>
  </si>
  <si>
    <t>CLARKSVILLE</t>
  </si>
  <si>
    <t>BARRETT FIREARMS MFG INC</t>
  </si>
  <si>
    <t>5926 MILLER LANE</t>
  </si>
  <si>
    <t>MURFREESBORO</t>
  </si>
  <si>
    <t>LOWREY, EDWIN</t>
  </si>
  <si>
    <t>698 SEVEN MILE RIDGE RD</t>
  </si>
  <si>
    <t>INDIAN MOUND</t>
  </si>
  <si>
    <t>MATHIS, RANDALL R</t>
  </si>
  <si>
    <t>45 JENELLE DR</t>
  </si>
  <si>
    <t>PARIS</t>
  </si>
  <si>
    <t>MCGUIRE, JOHN B</t>
  </si>
  <si>
    <t>206 PARKVIEW DR</t>
  </si>
  <si>
    <t>MC MINNVILLE</t>
  </si>
  <si>
    <t>MILLER, JEFFERY ALLEN</t>
  </si>
  <si>
    <t>1117 RATTLESNAKE ROAD</t>
  </si>
  <si>
    <t>PERSIMMON RIDGE ENTERPRISES INC</t>
  </si>
  <si>
    <t>1104 E CHURCH ST SUITE 1</t>
  </si>
  <si>
    <t>GREENEVILLE</t>
  </si>
  <si>
    <t>SABRE DEFENCE INDUSTRIES LLC</t>
  </si>
  <si>
    <t>450 ALLIED DR</t>
  </si>
  <si>
    <t>NASHVILLE</t>
  </si>
  <si>
    <t>SELLARS, TROY</t>
  </si>
  <si>
    <t>1048 EAGLE VIEW DR</t>
  </si>
  <si>
    <t>KODAK</t>
  </si>
  <si>
    <t>TG INTERNATIONAL INC</t>
  </si>
  <si>
    <t>4662 SINGLETON STATION RD</t>
  </si>
  <si>
    <t>LOUISVILLE</t>
  </si>
  <si>
    <t>3260 NORTH BEND CIRCLE BLDG 4</t>
  </si>
  <si>
    <t>ALCOA</t>
  </si>
  <si>
    <t>VEGA BALLISTICS CORPORATION</t>
  </si>
  <si>
    <t>1776 S BELL AVE</t>
  </si>
  <si>
    <t>ATWELL FINISHES LLC</t>
  </si>
  <si>
    <t>1207 MELROSE DR</t>
  </si>
  <si>
    <t>RICHARDSON</t>
  </si>
  <si>
    <t>AUSTIN PRECISION PRODUCTS INC</t>
  </si>
  <si>
    <t>850 CR 177</t>
  </si>
  <si>
    <t>LEANDER</t>
  </si>
  <si>
    <t>BRADSHAW, BAILEY</t>
  </si>
  <si>
    <t>PR 2114</t>
  </si>
  <si>
    <t>GILMER</t>
  </si>
  <si>
    <t>6207 RENWOOD DR</t>
  </si>
  <si>
    <t>BRAMMER, GARY KENT</t>
  </si>
  <si>
    <t>503 W NORTHGATE DR</t>
  </si>
  <si>
    <t>IRVING</t>
  </si>
  <si>
    <t>C A M III CORPORATION</t>
  </si>
  <si>
    <t>CO RD 410</t>
  </si>
  <si>
    <t>OZONA</t>
  </si>
  <si>
    <t>CACTUS WEAPONS SYSTEMS, INC</t>
  </si>
  <si>
    <t>109 PIERCE STREET</t>
  </si>
  <si>
    <t>DEL RIO</t>
  </si>
  <si>
    <t>COUNTRY WIDE SPORTS INC</t>
  </si>
  <si>
    <t>6404 NORTH MESA #4</t>
  </si>
  <si>
    <t>EL PASO</t>
  </si>
  <si>
    <t>CW CLASSICS LLC</t>
  </si>
  <si>
    <t>862 THOMAS RD</t>
  </si>
  <si>
    <t>SPRINGTOWN</t>
  </si>
  <si>
    <t>DEROUEN, ERROL PATRICK</t>
  </si>
  <si>
    <t>16745 FM 1716 EAST</t>
  </si>
  <si>
    <t>DISCREET ORDNANCE LLC</t>
  </si>
  <si>
    <t>729 S MCLENNAN DR</t>
  </si>
  <si>
    <t>ELM MOTT</t>
  </si>
  <si>
    <t>ESG GUNWORKS LLC</t>
  </si>
  <si>
    <t>3000 N MAIN #3B</t>
  </si>
  <si>
    <t>BAYTOWN</t>
  </si>
  <si>
    <t>FIREARMS INTERNATIONAL INC</t>
  </si>
  <si>
    <t>5151 MITCHELLDALE B11 THRU B14</t>
  </si>
  <si>
    <t>FIVE FOUR TACTICAL</t>
  </si>
  <si>
    <t>2843 HAYDEN RANCH RD</t>
  </si>
  <si>
    <t>FREDERICKSBURG</t>
  </si>
  <si>
    <t>HACKETT, RICHARD</t>
  </si>
  <si>
    <t>11778 CLINT PARKER RD</t>
  </si>
  <si>
    <t>CONROE</t>
  </si>
  <si>
    <t>HARRIS, MICHAEL L &amp; JERRY R</t>
  </si>
  <si>
    <t>5150 A OLD TOWN RD</t>
  </si>
  <si>
    <t>ELYSIAN FIELDS</t>
  </si>
  <si>
    <t>HCR INC</t>
  </si>
  <si>
    <t>5726 SAFARI DR</t>
  </si>
  <si>
    <t>NEW BRAUNFELS</t>
  </si>
  <si>
    <t>HORNYIAK, VASILI M</t>
  </si>
  <si>
    <t>9011 APPALOOSA RUN</t>
  </si>
  <si>
    <t>AUSTIN</t>
  </si>
  <si>
    <t>HYPERION LEGION INTERNATIONAL LLC</t>
  </si>
  <si>
    <t>10949 E CRYSTAL FALLS PKWY</t>
  </si>
  <si>
    <t>INTEGRATED MACHINE &amp; DESIGN INC</t>
  </si>
  <si>
    <t>411 HWY 199 W</t>
  </si>
  <si>
    <t>JOHNSON, GERALD WILLIAM JR</t>
  </si>
  <si>
    <t>3317 FOREST TRAIL</t>
  </si>
  <si>
    <t>BANDERA</t>
  </si>
  <si>
    <t>KENCO ARMS LLC</t>
  </si>
  <si>
    <t>10111 CHAMPION FOREST LOOP</t>
  </si>
  <si>
    <t>KIDD INNOVATIVE DESIGN LLC</t>
  </si>
  <si>
    <t>2633 TERMINAL LOOP RD</t>
  </si>
  <si>
    <t>MCQUEENEY</t>
  </si>
  <si>
    <t>KLEIBER ENTERPRISES INC</t>
  </si>
  <si>
    <t>6200 N SHEPHERD</t>
  </si>
  <si>
    <t>KNS PRECISION INC</t>
  </si>
  <si>
    <t>112  MARSCHALL CREEK RD</t>
  </si>
  <si>
    <t>FREDERICKSBG</t>
  </si>
  <si>
    <t>LONE STAR RIFLE CO INC</t>
  </si>
  <si>
    <t>11231 ROSE ROAD</t>
  </si>
  <si>
    <t>M E GORRIS &amp; ASSOCIATES INC</t>
  </si>
  <si>
    <t>106 HAWN DR</t>
  </si>
  <si>
    <t>LUMBERTON</t>
  </si>
  <si>
    <t>MAVERICK ARMS, INC</t>
  </si>
  <si>
    <t>INDUSTRIAL BLVD MAVERICK CO DEVLPT PARK</t>
  </si>
  <si>
    <t>EAGLE PASS</t>
  </si>
  <si>
    <t>MCBRIDE, PAUL FREDERICK</t>
  </si>
  <si>
    <t>2349 COUNTY ROAD 4680</t>
  </si>
  <si>
    <t>MITCHELL CUSTOM GUNS AND BULLET WORKS LLC</t>
  </si>
  <si>
    <t>5967 FM 576 E</t>
  </si>
  <si>
    <t>BRECKENRIDGE</t>
  </si>
  <si>
    <t>PRIORITY TOOL &amp; MACHINE INC</t>
  </si>
  <si>
    <t>897 MIDNIGHT PASS</t>
  </si>
  <si>
    <t>ROCKWALL</t>
  </si>
  <si>
    <t>RIDLEHUBER, JOHN DICHER III</t>
  </si>
  <si>
    <t>156 CR 305</t>
  </si>
  <si>
    <t>LOTT</t>
  </si>
  <si>
    <t>RINGE, LOUIS J</t>
  </si>
  <si>
    <t>113 S FORK DR</t>
  </si>
  <si>
    <t>HUDSON OAKS</t>
  </si>
  <si>
    <t>RODGERS, JIMMY E &amp; RODGERS, TERESE B</t>
  </si>
  <si>
    <t>21852 FM 449 SUITE A</t>
  </si>
  <si>
    <t>LONGVIEW</t>
  </si>
  <si>
    <t>ROMINE, ORIN DANIEL</t>
  </si>
  <si>
    <t>3221 COUNTY RD A4101</t>
  </si>
  <si>
    <t>BIG SPRING</t>
  </si>
  <si>
    <t>ROSSITER, LEONARD CURRIE</t>
  </si>
  <si>
    <t>7691 CANYON DR</t>
  </si>
  <si>
    <t>S &amp; S PRECISION, INC</t>
  </si>
  <si>
    <t>2126 HAMILTON DR #490</t>
  </si>
  <si>
    <t>ARGYLE</t>
  </si>
  <si>
    <t>SMITH, JAMES NEALAND</t>
  </si>
  <si>
    <t>118 SUNRAY CT</t>
  </si>
  <si>
    <t>SOUTH TEXAS ARMORY LLC</t>
  </si>
  <si>
    <t>10212 GEORGIBELLE STE 200</t>
  </si>
  <si>
    <t>SPIESS, RONALD KEITH</t>
  </si>
  <si>
    <t>219 BLACK JACK ALLEY</t>
  </si>
  <si>
    <t>KERRVILLE</t>
  </si>
  <si>
    <t>TAZEWELL ENTERPRISES INC</t>
  </si>
  <si>
    <t>730 SARTARTIA RD</t>
  </si>
  <si>
    <t>SUGAR LAND</t>
  </si>
  <si>
    <t>TEXAS RIVER ARMORY LLC</t>
  </si>
  <si>
    <t>4902 WELLS RD</t>
  </si>
  <si>
    <t>BRAZORIA</t>
  </si>
  <si>
    <t>THOROUGHBRED RIFLES LLC</t>
  </si>
  <si>
    <t>2049 CREEK RIDGE DR</t>
  </si>
  <si>
    <t>FRISCO</t>
  </si>
  <si>
    <t>W I T S LLC</t>
  </si>
  <si>
    <t>1979 W MCKINNEY</t>
  </si>
  <si>
    <t>W N ENTERPRISES LLC</t>
  </si>
  <si>
    <t>14602 QUAIL FARMS RD</t>
  </si>
  <si>
    <t>CYPRESS</t>
  </si>
  <si>
    <t>WHITSON, JON DAVID</t>
  </si>
  <si>
    <t>2544 COOLWATER DR</t>
  </si>
  <si>
    <t>PLANO</t>
  </si>
  <si>
    <t>WORRELL, CHARLES H</t>
  </si>
  <si>
    <t>10479 FM 2093 TIVYDALE RD</t>
  </si>
  <si>
    <t>BAR-NEL INC</t>
  </si>
  <si>
    <t>2698 S REDWOOD RD STE K</t>
  </si>
  <si>
    <t>WEST VALLEY CITY</t>
  </si>
  <si>
    <t>CHILD, LELAND VERL</t>
  </si>
  <si>
    <t>4175 SOUTH 4300 WEST</t>
  </si>
  <si>
    <t>WEST HAVEN</t>
  </si>
  <si>
    <t>ECHOLS, D'ARCY</t>
  </si>
  <si>
    <t>98 WEST 300 SOUTH - UNIT #25</t>
  </si>
  <si>
    <t>MILLVILLE</t>
  </si>
  <si>
    <t>EDM ARMS, INC</t>
  </si>
  <si>
    <t>2410 WEST 350 NORTH     BLDG #6</t>
  </si>
  <si>
    <t>HURRICANE</t>
  </si>
  <si>
    <t>FEDORUK, MITCHELL A</t>
  </si>
  <si>
    <t>598 W CLARK ST, BLDG B, UNIT #3</t>
  </si>
  <si>
    <t>GRANTSVILLE</t>
  </si>
  <si>
    <t>LAR MANUFACTURING INC</t>
  </si>
  <si>
    <t>4133 WEST FARM RD</t>
  </si>
  <si>
    <t>WEST JORDAN</t>
  </si>
  <si>
    <t>LINDSAY, ROBERT BRUCE</t>
  </si>
  <si>
    <t>487 SOUTH MAIN STREET</t>
  </si>
  <si>
    <t>EPHRAIM</t>
  </si>
  <si>
    <t>MACHINE GUN ARMORY LLC</t>
  </si>
  <si>
    <t>1216 LAVON CIRCLE (3420 SOUTH)</t>
  </si>
  <si>
    <t>MOUTAIN VIEW MACHINE AND WELDING INC</t>
  </si>
  <si>
    <t>2485 SOUTH 1350 WEST</t>
  </si>
  <si>
    <t>LOGAN</t>
  </si>
  <si>
    <t>PAWELEC, RICHARD S</t>
  </si>
  <si>
    <t>512 NORTH MAIN ST</t>
  </si>
  <si>
    <t>KANARRAVILLE</t>
  </si>
  <si>
    <t>SNIPER SUSTAINMENT &amp; LOGISTICS, LLC</t>
  </si>
  <si>
    <t>5189 SOUTH 300 WEST</t>
  </si>
  <si>
    <t>MURRAY</t>
  </si>
  <si>
    <t>WASATCH PRECISION ARMS LLC</t>
  </si>
  <si>
    <t>155 WEST 14TH ST</t>
  </si>
  <si>
    <t>OGDEN</t>
  </si>
  <si>
    <t>ALEXANDER INDUSTRIES INC</t>
  </si>
  <si>
    <t>US ARMY RADFORD ARSENAL RTE 114 BLDG 3701</t>
  </si>
  <si>
    <t>RADFORD</t>
  </si>
  <si>
    <t>ASHBURY INTERNATIONALGROUP INC</t>
  </si>
  <si>
    <t>84 BUSINESS PARK CIR</t>
  </si>
  <si>
    <t>RUCKERSVILLE</t>
  </si>
  <si>
    <t>BROUGHMAN,  ROBERT ALLAN</t>
  </si>
  <si>
    <t>314 HORSE MTN VIEW</t>
  </si>
  <si>
    <t>CAMPBELL, ALLEN WAYNE</t>
  </si>
  <si>
    <t>264 BENCHREST LN</t>
  </si>
  <si>
    <t>CONCORD</t>
  </si>
  <si>
    <t>CRISTEA, SIMEON N</t>
  </si>
  <si>
    <t>3063 GREEN LEVEL RD</t>
  </si>
  <si>
    <t>SCOTTSBURG</t>
  </si>
  <si>
    <t>CUSTOM GUNSMITHING INC</t>
  </si>
  <si>
    <t>11876 LORD FAIRFAX HWY</t>
  </si>
  <si>
    <t>BOYCE</t>
  </si>
  <si>
    <t>FRANKLIN, GEORGE RICHARD</t>
  </si>
  <si>
    <t>10431 STEWARTSVILLE RD</t>
  </si>
  <si>
    <t>VINTON</t>
  </si>
  <si>
    <t>FUNK, RONALD ALLEN</t>
  </si>
  <si>
    <t>599 BUCKS MILL RD</t>
  </si>
  <si>
    <t>STRASBURG</t>
  </si>
  <si>
    <t>HARDGEAR, LLC</t>
  </si>
  <si>
    <t>31 EAST JUBAL EARLY DR</t>
  </si>
  <si>
    <t>HERITAGE, DOUGLAS EDWIN</t>
  </si>
  <si>
    <t>11645 SANDAL WOOD LN</t>
  </si>
  <si>
    <t>MANASSAS</t>
  </si>
  <si>
    <t>KRISS USA, INC</t>
  </si>
  <si>
    <t>2697 INTERNATIONAL PARKWAY SUITE 4-
180</t>
  </si>
  <si>
    <t>MCPEAKE, TIMOTHY &amp; MCPEAKE JEFFREY</t>
  </si>
  <si>
    <t>1500 STAPLES ST LOT 1</t>
  </si>
  <si>
    <t>OWENS, RANDELL SAM</t>
  </si>
  <si>
    <t>339 ELLEN DR</t>
  </si>
  <si>
    <t>GATE CITY</t>
  </si>
  <si>
    <t>UNITED ARMAMENT LLC</t>
  </si>
  <si>
    <t>425 SOUTHLAKE BLVD SUITE 3B</t>
  </si>
  <si>
    <t>AREOTEK INDUSTRIES LLC</t>
  </si>
  <si>
    <t>153 STAFFORD AVE</t>
  </si>
  <si>
    <t>MORRISVILLE</t>
  </si>
  <si>
    <t>CENTURY ARMS INC</t>
  </si>
  <si>
    <t>236 BRYCE BLVD</t>
  </si>
  <si>
    <t>GEORGIA</t>
  </si>
  <si>
    <t>AERO PRECISION INC</t>
  </si>
  <si>
    <t>2338 HOLGATE ST</t>
  </si>
  <si>
    <t>TACOMA</t>
  </si>
  <si>
    <t>BLACKWELL INDUSTRIES INC</t>
  </si>
  <si>
    <t>16552 121 AVE SE</t>
  </si>
  <si>
    <t>RENTON</t>
  </si>
  <si>
    <t>CAUDLE, CARL EUGENE</t>
  </si>
  <si>
    <t>9368 ROAD 10 NE</t>
  </si>
  <si>
    <t>MOSES LAKE</t>
  </si>
  <si>
    <t>CLOES, RICHARD YATES</t>
  </si>
  <si>
    <t>4710 ILLAHEE RD NE</t>
  </si>
  <si>
    <t>BREMERTON</t>
  </si>
  <si>
    <t>GALT, SEAN PATRICK</t>
  </si>
  <si>
    <t>8601 16TH AVE SW</t>
  </si>
  <si>
    <t>SEATTLE</t>
  </si>
  <si>
    <t>GOLA, KENNETH RAY</t>
  </si>
  <si>
    <t>212 BLACK CROW  WAY</t>
  </si>
  <si>
    <t>WASHOUGAL</t>
  </si>
  <si>
    <t>HIGH MOUNTAIN HUNTING SUPPLY LLC</t>
  </si>
  <si>
    <t>223 N MISSION</t>
  </si>
  <si>
    <t>WENATCHEE</t>
  </si>
  <si>
    <t>J BEAGLE RIFLES &amp; CO LLC</t>
  </si>
  <si>
    <t>20107 NE 29TH AVE</t>
  </si>
  <si>
    <t>RIDGEFIELD</t>
  </si>
  <si>
    <t>K &amp; S INVESTMENTS LLC</t>
  </si>
  <si>
    <t>675 NW GILMAN BLVD</t>
  </si>
  <si>
    <t>ISSAQUAH</t>
  </si>
  <si>
    <t>MEGA MACHINE SHOP INC</t>
  </si>
  <si>
    <t>5323 JOPPA STREET SW</t>
  </si>
  <si>
    <t>TUMWATER</t>
  </si>
  <si>
    <t>MILLER, WILLIAM FRANKLIN JR</t>
  </si>
  <si>
    <t>218 13TH ST</t>
  </si>
  <si>
    <t>SNOHOMISH</t>
  </si>
  <si>
    <t>PACIFIC AEROSPACE &amp; ELECTRONICS INC</t>
  </si>
  <si>
    <t>434 OLDS STATION RD</t>
  </si>
  <si>
    <t>QUESTECH UNLIMITED</t>
  </si>
  <si>
    <t>3316 OLD HARTFORD RD STE A-1</t>
  </si>
  <si>
    <t>LAKE STEVENS</t>
  </si>
  <si>
    <t>RATTLESNAKE ORDNANCE COMPANY LLC</t>
  </si>
  <si>
    <t>42105 E RIDGECREST DR NE</t>
  </si>
  <si>
    <t>BENTON CITY</t>
  </si>
  <si>
    <t>SCALF, WILLIAM JEROD</t>
  </si>
  <si>
    <t>11147 HWY 12 SW</t>
  </si>
  <si>
    <t>ALL WEAPONS ONE LLC</t>
  </si>
  <si>
    <t>5744 S LAKE ST FRONTAGE</t>
  </si>
  <si>
    <t>BRULE</t>
  </si>
  <si>
    <t>B &amp; V GUNSMITHING LLC</t>
  </si>
  <si>
    <t>S 1261 MATCHEY RD</t>
  </si>
  <si>
    <t>BRAVO COMPANY MFG INC</t>
  </si>
  <si>
    <t>802 ROSE DR</t>
  </si>
  <si>
    <t>HARTLAND</t>
  </si>
  <si>
    <t>CENTER SHOT RIFLES LLC</t>
  </si>
  <si>
    <t>5331 SECOND AVE</t>
  </si>
  <si>
    <t>PITTSVILLE</t>
  </si>
  <si>
    <t>EAST RIDGE GUN CO INC</t>
  </si>
  <si>
    <t>6319 5TH AVE</t>
  </si>
  <si>
    <t>BANCROFT</t>
  </si>
  <si>
    <t>GARY'S GUNS INC</t>
  </si>
  <si>
    <t>W 226 N 1455 NORTH AVENUE</t>
  </si>
  <si>
    <t>WAUKESHA</t>
  </si>
  <si>
    <t>HAYWOOD, LEROY EDWARD</t>
  </si>
  <si>
    <t>8540 HWY 153</t>
  </si>
  <si>
    <t>ELAND</t>
  </si>
  <si>
    <t>JOHNSON, CHARLES BENJAMIN III</t>
  </si>
  <si>
    <t>W 324 N 8340 NORTHCREST DR</t>
  </si>
  <si>
    <t>KUREK, DAVID C</t>
  </si>
  <si>
    <t>N1976 RIVER OAKS RD</t>
  </si>
  <si>
    <t>REESEVILLE</t>
  </si>
  <si>
    <t>LAUS ENTERPRISES,  INC</t>
  </si>
  <si>
    <t>4717 STATE RD 44</t>
  </si>
  <si>
    <t>OSHKOSH</t>
  </si>
  <si>
    <t>LONG RANGE RIFLES LLC</t>
  </si>
  <si>
    <t>2311 PATRIOT LN</t>
  </si>
  <si>
    <t>MARSHALL, LARRY ELON</t>
  </si>
  <si>
    <t>N 2851 ANTONY RD</t>
  </si>
  <si>
    <t>BANGOR</t>
  </si>
  <si>
    <t>RASMUSSEN, JOSEPH P</t>
  </si>
  <si>
    <t>715 S LAKE AVE</t>
  </si>
  <si>
    <t>PHILLIPS</t>
  </si>
  <si>
    <t>SUNNY HILL ENT INC</t>
  </si>
  <si>
    <t>W1015 CTY HHH</t>
  </si>
  <si>
    <t>CHILTON</t>
  </si>
  <si>
    <t>THUREON DEFENSE LLC</t>
  </si>
  <si>
    <t>2118 WISCONSIN AVE</t>
  </si>
  <si>
    <t>NEW HOLSTEIN</t>
  </si>
  <si>
    <t>WISCONSIN CARTRIDGE CORP</t>
  </si>
  <si>
    <t>1619 HWY N</t>
  </si>
  <si>
    <t>FRIENDSHIP</t>
  </si>
  <si>
    <t>BOARMAN, MARK A</t>
  </si>
  <si>
    <t>152 GONDOLA DR</t>
  </si>
  <si>
    <t>MARTINSBURG</t>
  </si>
  <si>
    <t>BULLGATOR TACTICAL LLC</t>
  </si>
  <si>
    <t>4641 RIPLEY RD</t>
  </si>
  <si>
    <t>REEDY</t>
  </si>
  <si>
    <t>COLSMANN, ERNEST</t>
  </si>
  <si>
    <t>35 AXLE AVE</t>
  </si>
  <si>
    <t>MORGANTOWN</t>
  </si>
  <si>
    <t>HOSTETTER, MARK A</t>
  </si>
  <si>
    <t>181 CRISPIN LN</t>
  </si>
  <si>
    <t>FALLING WATERS</t>
  </si>
  <si>
    <t>MELVIN FORBES ENTERPRISES LLC</t>
  </si>
  <si>
    <t>214 PRICE ST</t>
  </si>
  <si>
    <t>GRANVILLE</t>
  </si>
  <si>
    <t>PRACTICAL DEFENSE INTERNATIONAL</t>
  </si>
  <si>
    <t>630 WINCHESTER AVE</t>
  </si>
  <si>
    <t>PRECISION WEAPONS CORP</t>
  </si>
  <si>
    <t>112 SURPLUS LN</t>
  </si>
  <si>
    <t>BRADLEY</t>
  </si>
  <si>
    <t>VINTEC MANUFACTURING LLC</t>
  </si>
  <si>
    <t>387A MIDLAND TRAIL</t>
  </si>
  <si>
    <t>GAULEY BRIDGE</t>
  </si>
  <si>
    <t>BRYANT, TOMMY E</t>
  </si>
  <si>
    <t>1451 COUNTY ROAD 103</t>
  </si>
  <si>
    <t>EVANSTON</t>
  </si>
  <si>
    <t>GUNWERKS LLC</t>
  </si>
  <si>
    <t>220 MAIN STREET</t>
  </si>
  <si>
    <t>ROSENCRANSE, TREVOR S</t>
  </si>
  <si>
    <t>610 SOUTH 8TH ST</t>
  </si>
  <si>
    <t>BASIN</t>
  </si>
  <si>
    <t>SHOTGUNS MFG</t>
  </si>
  <si>
    <t>SHOTGUN</t>
  </si>
  <si>
    <t>NEWKIRK, DAVID CHARLES</t>
  </si>
  <si>
    <t>6701 PARK BLVD</t>
  </si>
  <si>
    <t>ADVANCED PRECISON MACHINING</t>
  </si>
  <si>
    <t>180 S ADKINS WAY</t>
  </si>
  <si>
    <t>FLOYD, JEFFERY L</t>
  </si>
  <si>
    <t>99 SARAGOSA RD</t>
  </si>
  <si>
    <t>BLANCHARD</t>
  </si>
  <si>
    <t>HOENIG, GEORGE</t>
  </si>
  <si>
    <t>4357 FROZEN DOG RD</t>
  </si>
  <si>
    <t>EMMETT</t>
  </si>
  <si>
    <t>LONE WOLF R &amp; D LLC</t>
  </si>
  <si>
    <t>57 SHEPARD RD</t>
  </si>
  <si>
    <t>OLDTOWN</t>
  </si>
  <si>
    <t>SRM PERFORMANCE PRODUCTS</t>
  </si>
  <si>
    <t>4375-A WEST MCMILLAN</t>
  </si>
  <si>
    <t>STARK AUTO ORDINANCE LLC</t>
  </si>
  <si>
    <t>4209 EVERETT ST</t>
  </si>
  <si>
    <t>CALDWELL</t>
  </si>
  <si>
    <t>YELLOW BRICK ENTERPRISES, INC</t>
  </si>
  <si>
    <t>717 4TH STREET</t>
  </si>
  <si>
    <t>CLAY CENTER</t>
  </si>
  <si>
    <t>AIM INC</t>
  </si>
  <si>
    <t>19200 MIDDLETOWN RD</t>
  </si>
  <si>
    <t>PARKTON</t>
  </si>
  <si>
    <t>RODMAN, RANDOLPH B</t>
  </si>
  <si>
    <t>910 PHILADELPHIA AVE</t>
  </si>
  <si>
    <t>SILVER SPRING</t>
  </si>
  <si>
    <t>BUNE, WILLIAM GORDON</t>
  </si>
  <si>
    <t>2016 7TH AVE N</t>
  </si>
  <si>
    <t>ANOKA</t>
  </si>
  <si>
    <t>ALFERMANN USA INC</t>
  </si>
  <si>
    <t>1482 POTTERY RD</t>
  </si>
  <si>
    <t>WASHINGTON</t>
  </si>
  <si>
    <t>FTA FIREARMS INC</t>
  </si>
  <si>
    <t>819 COLONIAL DRIVE</t>
  </si>
  <si>
    <t>RALEIGH</t>
  </si>
  <si>
    <t>ROGERS, MICHELE</t>
  </si>
  <si>
    <t>2501 BAYLOR SE</t>
  </si>
  <si>
    <t>CADIZ ENTERPRISES LLC</t>
  </si>
  <si>
    <t>90735 JEWETT GERMANO RD  SUITE B</t>
  </si>
  <si>
    <t>JEWETT</t>
  </si>
  <si>
    <t>FOMORIN, ALAN</t>
  </si>
  <si>
    <t>64390 COOKS RUN RD</t>
  </si>
  <si>
    <t>ITHACA GUN COMPANY</t>
  </si>
  <si>
    <t>420 N WARPOLE ST</t>
  </si>
  <si>
    <t>UPPER SANDUSKY</t>
  </si>
  <si>
    <t>BEAR BEAM INC</t>
  </si>
  <si>
    <t>12358 E SKELLY DR SUITE C</t>
  </si>
  <si>
    <t>O'CONNOR, TIM LUKE</t>
  </si>
  <si>
    <t>16815 S REDLAND RD</t>
  </si>
  <si>
    <t>TAR HUNT CUSTOM RIFLES INC</t>
  </si>
  <si>
    <t>101 DOGTOWN RD</t>
  </si>
  <si>
    <t>BLOOMSBURG</t>
  </si>
  <si>
    <t>NIP MANUFACTURING INC</t>
  </si>
  <si>
    <t>3541 MAYER AVENUE</t>
  </si>
  <si>
    <t>METAL STORM, INC</t>
  </si>
  <si>
    <t>4350 N FAIRFAX DR STE 810</t>
  </si>
  <si>
    <t>ARLINGTON</t>
  </si>
  <si>
    <t>LARSEN, LEIF G</t>
  </si>
  <si>
    <t>914 S MAITLAND</t>
  </si>
  <si>
    <t>PASCO</t>
  </si>
  <si>
    <t>LJUTIC LLC</t>
  </si>
  <si>
    <t>2402  WEST J ST SUITE A</t>
  </si>
  <si>
    <t>YAKIMA</t>
  </si>
  <si>
    <t>PHANTOM FIREARMS TECHNOLOGY LLC</t>
  </si>
  <si>
    <t>114 WILD BLACKBERRY LANE</t>
  </si>
  <si>
    <t>PORT ANGELES</t>
  </si>
  <si>
    <t>H G LOMAS GUNMAKERS INC</t>
  </si>
  <si>
    <t>54-64 W RHINE ST</t>
  </si>
  <si>
    <t>ELKHART LAKE</t>
  </si>
  <si>
    <t>US COMPETITION ARMS INC</t>
  </si>
  <si>
    <t>1925 ROOSEVELT AVE</t>
  </si>
  <si>
    <t>RACINE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</si>
</sst>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C0D9E45-66F0-4905-8598-49262DBC7B6F}" autoFormatId="16" applyNumberFormats="0" applyBorderFormats="0" applyFontFormats="0" applyPatternFormats="0" applyAlignmentFormats="0" applyWidthHeightFormats="0">
  <queryTableRefresh nextId="15">
    <queryTableFields count="14">
      <queryTableField id="1" name="TYPE" tableColumnId="1"/>
      <queryTableField id="2" name="YEAR\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PISTOL_x000a_22" tableColumnId="8"/>
      <queryTableField id="9" name="PISTOL_x000a_25" tableColumnId="9"/>
      <queryTableField id="10" name="PISTOL_x000a_32" tableColumnId="10"/>
      <queryTableField id="11" name="PISTOL_x000a_380" tableColumnId="11"/>
      <queryTableField id="12" name="PISTOL_x000a_9MM" tableColumnId="12"/>
      <queryTableField id="13" name="PISTOL_x000a_50" tableColumnId="13"/>
      <queryTableField id="14" name="PISTOL TOTAL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A054CE-675F-41FA-B765-7D7D26A87B57}" autoFormatId="16" applyNumberFormats="0" applyBorderFormats="0" applyFontFormats="0" applyPatternFormats="0" applyAlignmentFormats="0" applyWidthHeightFormats="0">
  <queryTableRefresh nextId="16">
    <queryTableFields count="15">
      <queryTableField id="1" name="TYPE" tableColumnId="1"/>
      <queryTableField id="2" name="YEAR" tableColumnId="2"/>
      <queryTableField id="3" name="RDS KEY     " tableColumnId="3"/>
      <queryTableField id="4" name="LICENSE NAME                              " tableColumnId="4"/>
      <queryTableField id="5" name="STREET                              " tableColumnId="5"/>
      <queryTableField id="6" name="CITY" tableColumnId="6"/>
      <queryTableField id="7" name="ST" tableColumnId="7"/>
      <queryTableField id="8" name="RVLR 22" tableColumnId="8"/>
      <queryTableField id="9" name="RVLR 32" tableColumnId="9"/>
      <queryTableField id="10" name="RVLR 357" tableColumnId="10"/>
      <queryTableField id="11" name="RVLR 38" tableColumnId="11"/>
      <queryTableField id="12" name="RVLR 44" tableColumnId="12"/>
      <queryTableField id="13" name="RVLR 50" tableColumnId="13"/>
      <queryTableField id="14" name="RVLR TOTL" tableColumnId="14"/>
      <queryTableField id="15" name="Column15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2943439-C2CD-4A31-852F-ECA20028AFDF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RIFLES MFG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83D408A-D4AA-4B98-B14E-C377DBEBA37D}" autoFormatId="16" applyNumberFormats="0" applyBorderFormats="0" applyFontFormats="0" applyPatternFormats="0" applyAlignmentFormats="0" applyWidthHeightFormats="0">
  <queryTableRefresh nextId="9">
    <queryTableFields count="8">
      <queryTableField id="1" name="TYPE" tableColumnId="1"/>
      <queryTableField id="2" name="YEAR" tableColumnId="2"/>
      <queryTableField id="3" name="RDS KEY" tableColumnId="3"/>
      <queryTableField id="4" name="LICENSE NAME" tableColumnId="4"/>
      <queryTableField id="5" name="STREET" tableColumnId="5"/>
      <queryTableField id="6" name="CITY" tableColumnId="6"/>
      <queryTableField id="7" name="ST" tableColumnId="7"/>
      <queryTableField id="8" name="SHOTGUNS MFG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CCC0F-8031-4FDE-A296-5202BC5AEB92}" name="Table_1" displayName="Table_1" ref="A1:N201" tableType="queryTable" totalsRowShown="0">
  <autoFilter ref="A1:N201" xr:uid="{412CCC0F-8031-4FDE-A296-5202BC5AEB92}"/>
  <tableColumns count="14">
    <tableColumn id="1" xr3:uid="{0471B649-031C-4E65-824D-71DB6D63D862}" uniqueName="1" name="TYPE" queryTableFieldId="1" dataDxfId="19"/>
    <tableColumn id="2" xr3:uid="{755E52B5-3E6E-41CB-9EFD-4CA0F7B97CBB}" uniqueName="2" name="YEAR\" queryTableFieldId="2"/>
    <tableColumn id="3" xr3:uid="{12822654-7F45-454C-805B-EF0283E8D468}" uniqueName="3" name="RDS KEY" queryTableFieldId="3"/>
    <tableColumn id="4" xr3:uid="{F8D3DBFC-2B2D-441F-B036-E2464B5B21D5}" uniqueName="4" name="LICENSE NAME" queryTableFieldId="4" dataDxfId="18"/>
    <tableColumn id="5" xr3:uid="{6C5B6E0B-032C-41A9-9F52-B00D0ACEE2C4}" uniqueName="5" name="STREET" queryTableFieldId="5" dataDxfId="17"/>
    <tableColumn id="6" xr3:uid="{A70C8628-580B-41B4-92AF-0B33F72DBD4A}" uniqueName="6" name="CITY" queryTableFieldId="6" dataDxfId="16"/>
    <tableColumn id="7" xr3:uid="{3CF7C42D-5395-43C4-B3BD-BC4950684AE9}" uniqueName="7" name="ST" queryTableFieldId="7" dataDxfId="15"/>
    <tableColumn id="8" xr3:uid="{FDB07336-9FBE-4165-AFE9-969BF95BB975}" uniqueName="8" name="PISTOL_x000a_22" queryTableFieldId="8"/>
    <tableColumn id="9" xr3:uid="{232C8F1E-39CB-4527-8BB9-DDEB5C04B1D2}" uniqueName="9" name="PISTOL_x000a_25" queryTableFieldId="9"/>
    <tableColumn id="10" xr3:uid="{195D513E-BF2E-494A-BA0A-7E93AA50D74F}" uniqueName="10" name="PISTOL_x000a_32" queryTableFieldId="10"/>
    <tableColumn id="11" xr3:uid="{40CD40F1-FECB-452B-87DF-799AD05F717E}" uniqueName="11" name="PISTOL_x000a_380" queryTableFieldId="11"/>
    <tableColumn id="12" xr3:uid="{DB018E97-2CFE-4E5D-8F24-5F8F962F0265}" uniqueName="12" name="PISTOL_x000a_9MM" queryTableFieldId="12"/>
    <tableColumn id="13" xr3:uid="{BBCB0D62-C8EA-4764-BDF6-17776B14D739}" uniqueName="13" name="PISTOL_x000a_50" queryTableFieldId="13"/>
    <tableColumn id="14" xr3:uid="{DBA7528E-DA52-4A70-9E55-2C60C303950F}" uniqueName="14" name="PISTOL TOTAL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0C9D61-3714-4629-99DA-A82D9EBA042E}" name="Table_1__2" displayName="Table_1__2" ref="A1:O25" tableType="queryTable" totalsRowShown="0">
  <autoFilter ref="A1:O25" xr:uid="{110C9D61-3714-4629-99DA-A82D9EBA042E}"/>
  <tableColumns count="15">
    <tableColumn id="1" xr3:uid="{80A499CB-C639-41BF-9424-53E3C83CFC1B}" uniqueName="1" name="TYPE" queryTableFieldId="1" dataDxfId="14"/>
    <tableColumn id="2" xr3:uid="{E7085357-E3EA-4986-9899-8551FE30AE32}" uniqueName="2" name="YEAR" queryTableFieldId="2"/>
    <tableColumn id="3" xr3:uid="{B868802F-1631-4DD1-9DEE-6C3E39147706}" uniqueName="3" name="RDS KEY     " queryTableFieldId="3"/>
    <tableColumn id="4" xr3:uid="{7305FE3A-23D2-4086-9242-F14AAE40863E}" uniqueName="4" name="LICENSE NAME                              " queryTableFieldId="4" dataDxfId="13"/>
    <tableColumn id="5" xr3:uid="{C456A57D-C39A-4367-ADC9-32F8B16F1A51}" uniqueName="5" name="STREET                              " queryTableFieldId="5" dataDxfId="12"/>
    <tableColumn id="6" xr3:uid="{7E6EED26-9989-46B7-A685-889D86538F34}" uniqueName="6" name="CITY" queryTableFieldId="6" dataDxfId="11"/>
    <tableColumn id="7" xr3:uid="{7EDAEBAA-8FD7-47EB-942D-689F66364095}" uniqueName="7" name="ST" queryTableFieldId="7" dataDxfId="10"/>
    <tableColumn id="8" xr3:uid="{13E9028B-9EAC-426D-B2F9-5AB8B77B168C}" uniqueName="8" name="RVLR 22" queryTableFieldId="8"/>
    <tableColumn id="9" xr3:uid="{35DA225C-CB19-4897-A6EF-D4D8D7F97AF1}" uniqueName="9" name="RVLR 32" queryTableFieldId="9"/>
    <tableColumn id="10" xr3:uid="{43243229-BE32-41E5-95EB-D878EC120183}" uniqueName="10" name="RVLR 357" queryTableFieldId="10"/>
    <tableColumn id="11" xr3:uid="{825ADBC9-C629-4CAE-AD0C-40C969C690BA}" uniqueName="11" name="RVLR 38" queryTableFieldId="11"/>
    <tableColumn id="12" xr3:uid="{66890905-330C-4797-A774-A99190214C78}" uniqueName="12" name="RVLR 44" queryTableFieldId="12"/>
    <tableColumn id="13" xr3:uid="{9C61C9B3-FA22-4030-98BE-F0344F1040E1}" uniqueName="13" name="RVLR 50" queryTableFieldId="13"/>
    <tableColumn id="14" xr3:uid="{62F4BAEB-0F76-4AB9-8E8D-D1F7B8452C64}" uniqueName="14" name="RVLR TOTL" queryTableFieldId="14"/>
    <tableColumn id="15" xr3:uid="{1B423E3B-9085-4B11-8916-595AF064AC0F}" uniqueName="15" name="Column15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493E8E-B1DE-453C-870F-5774A0E1B050}" name="Table_1__3" displayName="Table_1__3" ref="A1:H655" tableType="queryTable" totalsRowShown="0">
  <autoFilter ref="A1:H655" xr:uid="{49493E8E-B1DE-453C-870F-5774A0E1B050}"/>
  <tableColumns count="8">
    <tableColumn id="1" xr3:uid="{DF1766E2-2F50-4DEF-A172-05FCF5A1FD15}" uniqueName="1" name="TYPE" queryTableFieldId="1" dataDxfId="9"/>
    <tableColumn id="2" xr3:uid="{64234AE3-AFEA-421C-ACAC-BB8B04583ABC}" uniqueName="2" name="YEAR" queryTableFieldId="2"/>
    <tableColumn id="3" xr3:uid="{D8994A88-188D-4A39-A1A3-E2313B2A9A54}" uniqueName="3" name="RDS KEY" queryTableFieldId="3"/>
    <tableColumn id="4" xr3:uid="{C0C8580F-99D0-44EE-B4AA-EC8C5CA0C44A}" uniqueName="4" name="LICENSE NAME" queryTableFieldId="4" dataDxfId="8"/>
    <tableColumn id="5" xr3:uid="{7DF395BA-B29B-4220-BF49-DBCE3CDACFAE}" uniqueName="5" name="STREET" queryTableFieldId="5" dataDxfId="7"/>
    <tableColumn id="6" xr3:uid="{95D49A2F-7372-47E3-BEB8-DD33F8208B55}" uniqueName="6" name="CITY" queryTableFieldId="6" dataDxfId="6"/>
    <tableColumn id="7" xr3:uid="{4507C994-67DD-410F-838A-800E9E22F36F}" uniqueName="7" name="ST" queryTableFieldId="7" dataDxfId="5"/>
    <tableColumn id="8" xr3:uid="{B00A6126-DC03-40E0-AE06-006AD21FC985}" uniqueName="8" name="RIFLES MFG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536C19-D31D-4415-A224-4CE62116B225}" name="Table_1__4" displayName="Table_1__4" ref="A1:H63" tableType="queryTable" totalsRowShown="0">
  <autoFilter ref="A1:H63" xr:uid="{7F536C19-D31D-4415-A224-4CE62116B225}"/>
  <tableColumns count="8">
    <tableColumn id="1" xr3:uid="{2FF107B8-4836-45FD-82BD-EABCFF38EE94}" uniqueName="1" name="TYPE" queryTableFieldId="1" dataDxfId="4"/>
    <tableColumn id="2" xr3:uid="{8A0E8D7E-BE18-47F4-9222-B0B47893F517}" uniqueName="2" name="YEAR" queryTableFieldId="2"/>
    <tableColumn id="3" xr3:uid="{72E15355-6D80-4E9F-BCC3-AAFA6981E223}" uniqueName="3" name="RDS KEY" queryTableFieldId="3"/>
    <tableColumn id="4" xr3:uid="{BA679944-C9A2-4EC6-BD92-95762AFFC16A}" uniqueName="4" name="LICENSE NAME" queryTableFieldId="4" dataDxfId="3"/>
    <tableColumn id="5" xr3:uid="{66C8D555-BB07-445A-847E-F6B5C4793266}" uniqueName="5" name="STREET" queryTableFieldId="5" dataDxfId="2"/>
    <tableColumn id="6" xr3:uid="{88F86344-B1A4-4666-9499-9A816454094D}" uniqueName="6" name="CITY" queryTableFieldId="6" dataDxfId="1"/>
    <tableColumn id="7" xr3:uid="{A8DEA4F6-1958-464E-A7AE-2BEF4450DA63}" uniqueName="7" name="ST" queryTableFieldId="7" dataDxfId="0"/>
    <tableColumn id="8" xr3:uid="{39C13C7A-030E-434D-AC82-1E4AEDC92974}" uniqueName="8" name="SHOTGUNS MFG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AB5C-3E21-40E5-9A40-39C547333658}">
  <dimension ref="A1:N201"/>
  <sheetViews>
    <sheetView workbookViewId="0"/>
  </sheetViews>
  <sheetFormatPr defaultRowHeight="15" x14ac:dyDescent="0.25"/>
  <cols>
    <col min="1" max="1" width="8" bestFit="1" customWidth="1"/>
    <col min="2" max="2" width="8.7109375" bestFit="1" customWidth="1"/>
    <col min="3" max="3" width="11" bestFit="1" customWidth="1"/>
    <col min="4" max="4" width="43.42578125" bestFit="1" customWidth="1"/>
    <col min="5" max="5" width="32.28515625" bestFit="1" customWidth="1"/>
    <col min="6" max="6" width="19.140625" bestFit="1" customWidth="1"/>
    <col min="7" max="7" width="5.42578125" bestFit="1" customWidth="1"/>
    <col min="8" max="10" width="12.42578125" bestFit="1" customWidth="1"/>
    <col min="11" max="11" width="13.42578125" bestFit="1" customWidth="1"/>
    <col min="12" max="12" width="14.5703125" bestFit="1" customWidth="1"/>
    <col min="13" max="13" width="12.42578125" bestFit="1" customWidth="1"/>
    <col min="14" max="14" width="15.7109375" bestFit="1" customWidth="1"/>
  </cols>
  <sheetData>
    <row r="1" spans="1:14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</row>
    <row r="2" spans="1:14" x14ac:dyDescent="0.25">
      <c r="A2" s="2" t="s">
        <v>34</v>
      </c>
      <c r="B2">
        <v>2009</v>
      </c>
      <c r="C2">
        <v>16303111</v>
      </c>
      <c r="D2" s="2" t="s">
        <v>35</v>
      </c>
      <c r="E2" s="2" t="s">
        <v>36</v>
      </c>
      <c r="F2" s="2" t="s">
        <v>37</v>
      </c>
      <c r="G2" s="2" t="s">
        <v>38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</row>
    <row r="3" spans="1:14" x14ac:dyDescent="0.25">
      <c r="A3" s="2" t="s">
        <v>34</v>
      </c>
      <c r="B3">
        <v>2009</v>
      </c>
      <c r="C3">
        <v>16337359</v>
      </c>
      <c r="D3" s="2" t="s">
        <v>39</v>
      </c>
      <c r="E3" s="2" t="s">
        <v>40</v>
      </c>
      <c r="F3" s="2" t="s">
        <v>41</v>
      </c>
      <c r="G3" s="2" t="s">
        <v>38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</row>
    <row r="4" spans="1:14" x14ac:dyDescent="0.25">
      <c r="A4" s="2" t="s">
        <v>34</v>
      </c>
      <c r="B4">
        <v>2009</v>
      </c>
      <c r="C4">
        <v>57100301</v>
      </c>
      <c r="D4" s="2" t="s">
        <v>42</v>
      </c>
      <c r="E4" s="2" t="s">
        <v>43</v>
      </c>
      <c r="F4" s="2" t="s">
        <v>44</v>
      </c>
      <c r="G4" s="2" t="s">
        <v>45</v>
      </c>
      <c r="H4">
        <v>0</v>
      </c>
      <c r="I4">
        <v>0</v>
      </c>
      <c r="J4">
        <v>0</v>
      </c>
      <c r="K4">
        <v>0</v>
      </c>
      <c r="L4">
        <v>27</v>
      </c>
      <c r="M4">
        <v>2</v>
      </c>
      <c r="N4">
        <v>29</v>
      </c>
    </row>
    <row r="5" spans="1:14" x14ac:dyDescent="0.25">
      <c r="A5" s="2" t="s">
        <v>34</v>
      </c>
      <c r="B5">
        <v>2009</v>
      </c>
      <c r="C5">
        <v>57101324</v>
      </c>
      <c r="D5" s="2" t="s">
        <v>46</v>
      </c>
      <c r="E5" s="2" t="s">
        <v>47</v>
      </c>
      <c r="F5" s="2" t="s">
        <v>48</v>
      </c>
      <c r="G5" s="2" t="s">
        <v>45</v>
      </c>
      <c r="H5">
        <v>0</v>
      </c>
      <c r="I5">
        <v>0</v>
      </c>
      <c r="J5">
        <v>0</v>
      </c>
      <c r="K5">
        <v>0</v>
      </c>
      <c r="L5">
        <v>0</v>
      </c>
      <c r="M5">
        <v>47</v>
      </c>
      <c r="N5">
        <v>47</v>
      </c>
    </row>
    <row r="6" spans="1:14" x14ac:dyDescent="0.25">
      <c r="A6" s="2" t="s">
        <v>34</v>
      </c>
      <c r="B6">
        <v>2009</v>
      </c>
      <c r="C6">
        <v>57101940</v>
      </c>
      <c r="D6" s="2" t="s">
        <v>49</v>
      </c>
      <c r="E6" s="2" t="s">
        <v>50</v>
      </c>
      <c r="F6" s="2" t="s">
        <v>51</v>
      </c>
      <c r="G6" s="2" t="s">
        <v>45</v>
      </c>
      <c r="H6">
        <v>0</v>
      </c>
      <c r="I6">
        <v>0</v>
      </c>
      <c r="J6">
        <v>0</v>
      </c>
      <c r="K6">
        <v>1</v>
      </c>
      <c r="L6">
        <v>0</v>
      </c>
      <c r="M6">
        <v>5</v>
      </c>
      <c r="N6">
        <v>6</v>
      </c>
    </row>
    <row r="7" spans="1:14" x14ac:dyDescent="0.25">
      <c r="A7" s="2" t="s">
        <v>34</v>
      </c>
      <c r="B7">
        <v>2009</v>
      </c>
      <c r="C7">
        <v>57101804</v>
      </c>
      <c r="D7" s="2" t="s">
        <v>52</v>
      </c>
      <c r="E7" s="2" t="s">
        <v>53</v>
      </c>
      <c r="F7" s="2" t="s">
        <v>54</v>
      </c>
      <c r="G7" s="2" t="s">
        <v>45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</row>
    <row r="8" spans="1:14" x14ac:dyDescent="0.25">
      <c r="A8" s="2" t="s">
        <v>34</v>
      </c>
      <c r="B8">
        <v>2009</v>
      </c>
      <c r="C8">
        <v>57101116</v>
      </c>
      <c r="D8" s="2" t="s">
        <v>55</v>
      </c>
      <c r="E8" s="2" t="s">
        <v>56</v>
      </c>
      <c r="F8" s="2" t="s">
        <v>51</v>
      </c>
      <c r="G8" s="2" t="s">
        <v>45</v>
      </c>
      <c r="H8">
        <v>0</v>
      </c>
      <c r="I8">
        <v>0</v>
      </c>
      <c r="J8">
        <v>0</v>
      </c>
      <c r="K8">
        <v>0</v>
      </c>
      <c r="L8">
        <v>0</v>
      </c>
      <c r="M8">
        <v>89</v>
      </c>
      <c r="N8">
        <v>89</v>
      </c>
    </row>
    <row r="9" spans="1:14" x14ac:dyDescent="0.25">
      <c r="A9" s="2" t="s">
        <v>34</v>
      </c>
      <c r="B9">
        <v>2009</v>
      </c>
      <c r="C9">
        <v>57134716</v>
      </c>
      <c r="D9" s="2" t="s">
        <v>57</v>
      </c>
      <c r="E9" s="2" t="s">
        <v>58</v>
      </c>
      <c r="F9" s="2" t="s">
        <v>51</v>
      </c>
      <c r="G9" s="2" t="s">
        <v>45</v>
      </c>
      <c r="H9">
        <v>0</v>
      </c>
      <c r="I9">
        <v>0</v>
      </c>
      <c r="J9">
        <v>0</v>
      </c>
      <c r="K9">
        <v>0</v>
      </c>
      <c r="L9">
        <v>401</v>
      </c>
      <c r="M9">
        <v>2014</v>
      </c>
      <c r="N9">
        <v>2415</v>
      </c>
    </row>
    <row r="10" spans="1:14" x14ac:dyDescent="0.25">
      <c r="A10" s="2" t="s">
        <v>34</v>
      </c>
      <c r="B10">
        <v>2009</v>
      </c>
      <c r="C10">
        <v>98600962</v>
      </c>
      <c r="D10" s="2" t="s">
        <v>59</v>
      </c>
      <c r="E10" s="2" t="s">
        <v>60</v>
      </c>
      <c r="F10" s="2" t="s">
        <v>61</v>
      </c>
      <c r="G10" s="2" t="s">
        <v>62</v>
      </c>
      <c r="H10">
        <v>0</v>
      </c>
      <c r="I10">
        <v>0</v>
      </c>
      <c r="J10">
        <v>0</v>
      </c>
      <c r="K10">
        <v>0</v>
      </c>
      <c r="L10">
        <v>0</v>
      </c>
      <c r="M10">
        <v>13</v>
      </c>
      <c r="N10">
        <v>13</v>
      </c>
    </row>
    <row r="11" spans="1:14" x14ac:dyDescent="0.25">
      <c r="A11" s="2" t="s">
        <v>34</v>
      </c>
      <c r="B11">
        <v>2009</v>
      </c>
      <c r="C11">
        <v>98602515</v>
      </c>
      <c r="D11" s="2" t="s">
        <v>63</v>
      </c>
      <c r="E11" s="2" t="s">
        <v>64</v>
      </c>
      <c r="F11" s="2" t="s">
        <v>65</v>
      </c>
      <c r="G11" s="2" t="s">
        <v>62</v>
      </c>
      <c r="H11">
        <v>0</v>
      </c>
      <c r="I11">
        <v>15</v>
      </c>
      <c r="J11">
        <v>0</v>
      </c>
      <c r="K11">
        <v>0</v>
      </c>
      <c r="L11">
        <v>0</v>
      </c>
      <c r="M11">
        <v>0</v>
      </c>
      <c r="N11">
        <v>15</v>
      </c>
    </row>
    <row r="12" spans="1:14" x14ac:dyDescent="0.25">
      <c r="A12" s="2" t="s">
        <v>34</v>
      </c>
      <c r="B12">
        <v>2009</v>
      </c>
      <c r="C12">
        <v>98603200</v>
      </c>
      <c r="D12" s="2" t="s">
        <v>66</v>
      </c>
      <c r="E12" s="2" t="s">
        <v>67</v>
      </c>
      <c r="F12" s="2" t="s">
        <v>68</v>
      </c>
      <c r="G12" s="2" t="s">
        <v>62</v>
      </c>
      <c r="H12">
        <v>25</v>
      </c>
      <c r="I12">
        <v>0</v>
      </c>
      <c r="J12">
        <v>0</v>
      </c>
      <c r="K12">
        <v>0</v>
      </c>
      <c r="L12">
        <v>0</v>
      </c>
      <c r="M12">
        <v>0</v>
      </c>
      <c r="N12">
        <v>25</v>
      </c>
    </row>
    <row r="13" spans="1:14" x14ac:dyDescent="0.25">
      <c r="A13" s="2" t="s">
        <v>34</v>
      </c>
      <c r="B13">
        <v>2009</v>
      </c>
      <c r="C13">
        <v>98602058</v>
      </c>
      <c r="D13" s="2" t="s">
        <v>69</v>
      </c>
      <c r="E13" s="2" t="s">
        <v>70</v>
      </c>
      <c r="F13" s="2" t="s">
        <v>71</v>
      </c>
      <c r="G13" s="2" t="s">
        <v>62</v>
      </c>
      <c r="H13">
        <v>0</v>
      </c>
      <c r="I13">
        <v>893</v>
      </c>
      <c r="J13">
        <v>0</v>
      </c>
      <c r="K13">
        <v>0</v>
      </c>
      <c r="L13">
        <v>174</v>
      </c>
      <c r="M13">
        <v>0</v>
      </c>
      <c r="N13">
        <v>1067</v>
      </c>
    </row>
    <row r="14" spans="1:14" x14ac:dyDescent="0.25">
      <c r="A14" s="2" t="s">
        <v>34</v>
      </c>
      <c r="B14">
        <v>2009</v>
      </c>
      <c r="C14">
        <v>98601406</v>
      </c>
      <c r="D14" s="2" t="s">
        <v>72</v>
      </c>
      <c r="E14" s="2" t="s">
        <v>73</v>
      </c>
      <c r="F14" s="2" t="s">
        <v>74</v>
      </c>
      <c r="G14" s="2" t="s">
        <v>62</v>
      </c>
      <c r="H14">
        <v>0</v>
      </c>
      <c r="I14">
        <v>5</v>
      </c>
      <c r="J14">
        <v>0</v>
      </c>
      <c r="K14">
        <v>0</v>
      </c>
      <c r="L14">
        <v>262</v>
      </c>
      <c r="M14">
        <v>51</v>
      </c>
      <c r="N14">
        <v>318</v>
      </c>
    </row>
    <row r="15" spans="1:14" x14ac:dyDescent="0.25">
      <c r="A15" s="2" t="s">
        <v>34</v>
      </c>
      <c r="B15">
        <v>2009</v>
      </c>
      <c r="C15">
        <v>98603122</v>
      </c>
      <c r="D15" s="2" t="s">
        <v>75</v>
      </c>
      <c r="E15" s="2" t="s">
        <v>76</v>
      </c>
      <c r="F15" s="2" t="s">
        <v>77</v>
      </c>
      <c r="G15" s="2" t="s">
        <v>62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</row>
    <row r="16" spans="1:14" x14ac:dyDescent="0.25">
      <c r="A16" s="2" t="s">
        <v>34</v>
      </c>
      <c r="B16">
        <v>2009</v>
      </c>
      <c r="C16">
        <v>98601973</v>
      </c>
      <c r="D16" s="2" t="s">
        <v>78</v>
      </c>
      <c r="E16" s="2" t="s">
        <v>79</v>
      </c>
      <c r="F16" s="2" t="s">
        <v>80</v>
      </c>
      <c r="G16" s="2" t="s">
        <v>62</v>
      </c>
      <c r="H16">
        <v>117</v>
      </c>
      <c r="I16">
        <v>0</v>
      </c>
      <c r="J16">
        <v>0</v>
      </c>
      <c r="K16">
        <v>151</v>
      </c>
      <c r="L16">
        <v>0</v>
      </c>
      <c r="M16">
        <v>0</v>
      </c>
      <c r="N16">
        <v>268</v>
      </c>
    </row>
    <row r="17" spans="1:14" x14ac:dyDescent="0.25">
      <c r="A17" s="2" t="s">
        <v>34</v>
      </c>
      <c r="B17">
        <v>2009</v>
      </c>
      <c r="C17">
        <v>98603062</v>
      </c>
      <c r="D17" s="2" t="s">
        <v>81</v>
      </c>
      <c r="E17" s="2" t="s">
        <v>82</v>
      </c>
      <c r="F17" s="2" t="s">
        <v>83</v>
      </c>
      <c r="G17" s="2" t="s">
        <v>62</v>
      </c>
      <c r="H17">
        <v>0</v>
      </c>
      <c r="I17">
        <v>0</v>
      </c>
      <c r="J17">
        <v>0</v>
      </c>
      <c r="K17">
        <v>0</v>
      </c>
      <c r="L17">
        <v>4</v>
      </c>
      <c r="M17">
        <v>20</v>
      </c>
      <c r="N17">
        <v>24</v>
      </c>
    </row>
    <row r="18" spans="1:14" x14ac:dyDescent="0.25">
      <c r="A18" s="2" t="s">
        <v>34</v>
      </c>
      <c r="B18">
        <v>2009</v>
      </c>
      <c r="C18">
        <v>98633332</v>
      </c>
      <c r="D18" s="2" t="s">
        <v>84</v>
      </c>
      <c r="E18" s="2" t="s">
        <v>85</v>
      </c>
      <c r="F18" s="2" t="s">
        <v>61</v>
      </c>
      <c r="G18" s="2" t="s">
        <v>62</v>
      </c>
      <c r="H18">
        <v>1</v>
      </c>
      <c r="I18">
        <v>1</v>
      </c>
      <c r="J18">
        <v>1</v>
      </c>
      <c r="K18">
        <v>1</v>
      </c>
      <c r="L18">
        <v>0</v>
      </c>
      <c r="M18">
        <v>0</v>
      </c>
      <c r="N18">
        <v>4</v>
      </c>
    </row>
    <row r="19" spans="1:14" x14ac:dyDescent="0.25">
      <c r="A19" s="2" t="s">
        <v>34</v>
      </c>
      <c r="B19">
        <v>2009</v>
      </c>
      <c r="C19">
        <v>98603442</v>
      </c>
      <c r="D19" s="2" t="s">
        <v>86</v>
      </c>
      <c r="E19" s="2" t="s">
        <v>87</v>
      </c>
      <c r="F19" s="2" t="s">
        <v>88</v>
      </c>
      <c r="G19" s="2" t="s">
        <v>62</v>
      </c>
      <c r="H19">
        <v>0</v>
      </c>
      <c r="I19">
        <v>0</v>
      </c>
      <c r="J19">
        <v>0</v>
      </c>
      <c r="K19">
        <v>0</v>
      </c>
      <c r="L19">
        <v>35</v>
      </c>
      <c r="M19">
        <v>0</v>
      </c>
      <c r="N19">
        <v>35</v>
      </c>
    </row>
    <row r="20" spans="1:14" x14ac:dyDescent="0.25">
      <c r="A20" s="2" t="s">
        <v>34</v>
      </c>
      <c r="B20">
        <v>2009</v>
      </c>
      <c r="C20">
        <v>98636542</v>
      </c>
      <c r="D20" s="2" t="s">
        <v>89</v>
      </c>
      <c r="E20" s="2" t="s">
        <v>90</v>
      </c>
      <c r="F20" s="2" t="s">
        <v>91</v>
      </c>
      <c r="G20" s="2" t="s">
        <v>62</v>
      </c>
      <c r="H20">
        <v>0</v>
      </c>
      <c r="I20">
        <v>0</v>
      </c>
      <c r="J20">
        <v>0</v>
      </c>
      <c r="K20">
        <v>0</v>
      </c>
      <c r="L20">
        <v>11</v>
      </c>
      <c r="M20">
        <v>7</v>
      </c>
      <c r="N20">
        <v>18</v>
      </c>
    </row>
    <row r="21" spans="1:14" x14ac:dyDescent="0.25">
      <c r="A21" s="2" t="s">
        <v>34</v>
      </c>
      <c r="B21">
        <v>2009</v>
      </c>
      <c r="C21">
        <v>98614472</v>
      </c>
      <c r="D21" s="2" t="s">
        <v>92</v>
      </c>
      <c r="E21" s="2" t="s">
        <v>93</v>
      </c>
      <c r="F21" s="2" t="s">
        <v>94</v>
      </c>
      <c r="G21" s="2" t="s">
        <v>62</v>
      </c>
      <c r="H21">
        <v>82089</v>
      </c>
      <c r="I21">
        <v>0</v>
      </c>
      <c r="J21">
        <v>0</v>
      </c>
      <c r="K21">
        <v>198844</v>
      </c>
      <c r="L21">
        <v>94109</v>
      </c>
      <c r="M21">
        <v>25551</v>
      </c>
      <c r="N21">
        <v>400593</v>
      </c>
    </row>
    <row r="22" spans="1:14" x14ac:dyDescent="0.25">
      <c r="A22" s="2" t="s">
        <v>34</v>
      </c>
      <c r="B22">
        <v>2009</v>
      </c>
      <c r="C22">
        <v>98603073</v>
      </c>
      <c r="D22" s="2" t="s">
        <v>95</v>
      </c>
      <c r="E22" s="2" t="s">
        <v>96</v>
      </c>
      <c r="F22" s="2" t="s">
        <v>74</v>
      </c>
      <c r="G22" s="2" t="s">
        <v>62</v>
      </c>
      <c r="H22">
        <v>0</v>
      </c>
      <c r="I22">
        <v>1</v>
      </c>
      <c r="J22">
        <v>0</v>
      </c>
      <c r="K22">
        <v>0</v>
      </c>
      <c r="L22">
        <v>12</v>
      </c>
      <c r="M22">
        <v>22</v>
      </c>
      <c r="N22">
        <v>35</v>
      </c>
    </row>
    <row r="23" spans="1:14" x14ac:dyDescent="0.25">
      <c r="A23" s="2" t="s">
        <v>34</v>
      </c>
      <c r="B23">
        <v>2009</v>
      </c>
      <c r="C23">
        <v>98603237</v>
      </c>
      <c r="D23" s="2" t="s">
        <v>97</v>
      </c>
      <c r="E23" s="2" t="s">
        <v>98</v>
      </c>
      <c r="F23" s="2" t="s">
        <v>94</v>
      </c>
      <c r="G23" s="2" t="s">
        <v>62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</row>
    <row r="24" spans="1:14" x14ac:dyDescent="0.25">
      <c r="A24" s="2" t="s">
        <v>34</v>
      </c>
      <c r="B24">
        <v>2009</v>
      </c>
      <c r="C24">
        <v>97701370</v>
      </c>
      <c r="D24" s="2" t="s">
        <v>99</v>
      </c>
      <c r="E24" s="2" t="s">
        <v>100</v>
      </c>
      <c r="F24" s="2" t="s">
        <v>101</v>
      </c>
      <c r="G24" s="2" t="s">
        <v>102</v>
      </c>
      <c r="H24">
        <v>3</v>
      </c>
      <c r="I24">
        <v>0</v>
      </c>
      <c r="J24">
        <v>0</v>
      </c>
      <c r="K24">
        <v>0</v>
      </c>
      <c r="L24">
        <v>0</v>
      </c>
      <c r="M24">
        <v>0</v>
      </c>
      <c r="N24">
        <v>3</v>
      </c>
    </row>
    <row r="25" spans="1:14" x14ac:dyDescent="0.25">
      <c r="A25" s="2" t="s">
        <v>34</v>
      </c>
      <c r="B25">
        <v>2009</v>
      </c>
      <c r="C25">
        <v>93340727</v>
      </c>
      <c r="D25" s="2" t="s">
        <v>103</v>
      </c>
      <c r="E25" s="2" t="s">
        <v>104</v>
      </c>
      <c r="F25" s="2" t="s">
        <v>105</v>
      </c>
      <c r="G25" s="2" t="s">
        <v>102</v>
      </c>
      <c r="H25">
        <v>499</v>
      </c>
      <c r="I25">
        <v>0</v>
      </c>
      <c r="J25">
        <v>0</v>
      </c>
      <c r="K25">
        <v>1203</v>
      </c>
      <c r="L25">
        <v>0</v>
      </c>
      <c r="M25">
        <v>0</v>
      </c>
      <c r="N25">
        <v>1702</v>
      </c>
    </row>
    <row r="26" spans="1:14" x14ac:dyDescent="0.25">
      <c r="A26" s="2" t="s">
        <v>34</v>
      </c>
      <c r="B26">
        <v>2009</v>
      </c>
      <c r="C26">
        <v>96802197</v>
      </c>
      <c r="D26" s="2" t="s">
        <v>106</v>
      </c>
      <c r="E26" s="2" t="s">
        <v>107</v>
      </c>
      <c r="F26" s="2" t="s">
        <v>108</v>
      </c>
      <c r="G26" s="2" t="s">
        <v>102</v>
      </c>
      <c r="H26">
        <v>0</v>
      </c>
      <c r="I26">
        <v>0</v>
      </c>
      <c r="J26">
        <v>3</v>
      </c>
      <c r="K26">
        <v>0</v>
      </c>
      <c r="L26">
        <v>0</v>
      </c>
      <c r="M26">
        <v>0</v>
      </c>
      <c r="N26">
        <v>3</v>
      </c>
    </row>
    <row r="27" spans="1:14" x14ac:dyDescent="0.25">
      <c r="A27" s="2" t="s">
        <v>34</v>
      </c>
      <c r="B27">
        <v>2009</v>
      </c>
      <c r="C27">
        <v>97701704</v>
      </c>
      <c r="D27" s="2" t="s">
        <v>109</v>
      </c>
      <c r="E27" s="2" t="s">
        <v>110</v>
      </c>
      <c r="F27" s="2" t="s">
        <v>111</v>
      </c>
      <c r="G27" s="2" t="s">
        <v>102</v>
      </c>
      <c r="H27">
        <v>10</v>
      </c>
      <c r="I27">
        <v>11</v>
      </c>
      <c r="J27">
        <v>19</v>
      </c>
      <c r="K27">
        <v>0</v>
      </c>
      <c r="L27">
        <v>2</v>
      </c>
      <c r="M27">
        <v>0</v>
      </c>
      <c r="N27">
        <v>42</v>
      </c>
    </row>
    <row r="28" spans="1:14" x14ac:dyDescent="0.25">
      <c r="A28" s="2" t="s">
        <v>34</v>
      </c>
      <c r="B28">
        <v>2009</v>
      </c>
      <c r="C28">
        <v>93336988</v>
      </c>
      <c r="D28" s="2" t="s">
        <v>112</v>
      </c>
      <c r="E28" s="2" t="s">
        <v>113</v>
      </c>
      <c r="F28" s="2" t="s">
        <v>114</v>
      </c>
      <c r="G28" s="2" t="s">
        <v>102</v>
      </c>
      <c r="H28">
        <v>15986</v>
      </c>
      <c r="I28">
        <v>4214</v>
      </c>
      <c r="J28">
        <v>0</v>
      </c>
      <c r="K28">
        <v>0</v>
      </c>
      <c r="L28">
        <v>0</v>
      </c>
      <c r="M28">
        <v>0</v>
      </c>
      <c r="N28">
        <v>20200</v>
      </c>
    </row>
    <row r="29" spans="1:14" x14ac:dyDescent="0.25">
      <c r="A29" s="2" t="s">
        <v>34</v>
      </c>
      <c r="B29">
        <v>2009</v>
      </c>
      <c r="C29">
        <v>93301038</v>
      </c>
      <c r="D29" s="2" t="s">
        <v>115</v>
      </c>
      <c r="E29" s="2" t="s">
        <v>116</v>
      </c>
      <c r="F29" s="2" t="s">
        <v>117</v>
      </c>
      <c r="G29" s="2" t="s">
        <v>102</v>
      </c>
      <c r="H29">
        <v>0</v>
      </c>
      <c r="I29">
        <v>0</v>
      </c>
      <c r="J29">
        <v>0</v>
      </c>
      <c r="K29">
        <v>0</v>
      </c>
      <c r="L29">
        <v>2</v>
      </c>
      <c r="M29">
        <v>0</v>
      </c>
      <c r="N29">
        <v>2</v>
      </c>
    </row>
    <row r="30" spans="1:14" x14ac:dyDescent="0.25">
      <c r="A30" s="2" t="s">
        <v>34</v>
      </c>
      <c r="B30">
        <v>2009</v>
      </c>
      <c r="C30">
        <v>96802086</v>
      </c>
      <c r="D30" s="2" t="s">
        <v>118</v>
      </c>
      <c r="E30" s="2" t="s">
        <v>119</v>
      </c>
      <c r="F30" s="2" t="s">
        <v>120</v>
      </c>
      <c r="G30" s="2" t="s">
        <v>102</v>
      </c>
      <c r="H30">
        <v>0</v>
      </c>
      <c r="I30">
        <v>0</v>
      </c>
      <c r="J30">
        <v>0</v>
      </c>
      <c r="K30">
        <v>0</v>
      </c>
      <c r="L30">
        <v>1</v>
      </c>
      <c r="M30">
        <v>8</v>
      </c>
      <c r="N30">
        <v>9</v>
      </c>
    </row>
    <row r="31" spans="1:14" x14ac:dyDescent="0.25">
      <c r="A31" s="2" t="s">
        <v>34</v>
      </c>
      <c r="B31">
        <v>2009</v>
      </c>
      <c r="C31">
        <v>58400906</v>
      </c>
      <c r="D31" s="2" t="s">
        <v>121</v>
      </c>
      <c r="E31" s="2" t="s">
        <v>122</v>
      </c>
      <c r="F31" s="2" t="s">
        <v>123</v>
      </c>
      <c r="G31" s="2" t="s">
        <v>124</v>
      </c>
      <c r="H31">
        <v>4</v>
      </c>
      <c r="I31">
        <v>0</v>
      </c>
      <c r="J31">
        <v>0</v>
      </c>
      <c r="K31">
        <v>0</v>
      </c>
      <c r="L31">
        <v>0</v>
      </c>
      <c r="M31">
        <v>3</v>
      </c>
      <c r="N31">
        <v>7</v>
      </c>
    </row>
    <row r="32" spans="1:14" x14ac:dyDescent="0.25">
      <c r="A32" s="2" t="s">
        <v>34</v>
      </c>
      <c r="B32">
        <v>2009</v>
      </c>
      <c r="C32">
        <v>58402122</v>
      </c>
      <c r="D32" s="2" t="s">
        <v>125</v>
      </c>
      <c r="E32" s="2" t="s">
        <v>126</v>
      </c>
      <c r="F32" s="2" t="s">
        <v>127</v>
      </c>
      <c r="G32" s="2" t="s">
        <v>124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1</v>
      </c>
    </row>
    <row r="33" spans="1:14" x14ac:dyDescent="0.25">
      <c r="A33" s="2" t="s">
        <v>34</v>
      </c>
      <c r="B33">
        <v>2009</v>
      </c>
      <c r="C33">
        <v>58402893</v>
      </c>
      <c r="D33" s="2" t="s">
        <v>128</v>
      </c>
      <c r="E33" s="2" t="s">
        <v>129</v>
      </c>
      <c r="F33" s="2" t="s">
        <v>130</v>
      </c>
      <c r="G33" s="2" t="s">
        <v>124</v>
      </c>
      <c r="H33">
        <v>0</v>
      </c>
      <c r="I33">
        <v>0</v>
      </c>
      <c r="J33">
        <v>0</v>
      </c>
      <c r="K33">
        <v>0</v>
      </c>
      <c r="L33">
        <v>1</v>
      </c>
      <c r="M33">
        <v>4</v>
      </c>
      <c r="N33">
        <v>5</v>
      </c>
    </row>
    <row r="34" spans="1:14" x14ac:dyDescent="0.25">
      <c r="A34" s="2" t="s">
        <v>34</v>
      </c>
      <c r="B34">
        <v>2009</v>
      </c>
      <c r="C34">
        <v>58402371</v>
      </c>
      <c r="D34" s="2" t="s">
        <v>131</v>
      </c>
      <c r="E34" s="2" t="s">
        <v>126</v>
      </c>
      <c r="F34" s="2" t="s">
        <v>127</v>
      </c>
      <c r="G34" s="2" t="s">
        <v>124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5</v>
      </c>
    </row>
    <row r="35" spans="1:14" x14ac:dyDescent="0.25">
      <c r="A35" s="2" t="s">
        <v>34</v>
      </c>
      <c r="B35">
        <v>2009</v>
      </c>
      <c r="C35">
        <v>58401738</v>
      </c>
      <c r="D35" s="2" t="s">
        <v>132</v>
      </c>
      <c r="E35" s="2" t="s">
        <v>133</v>
      </c>
      <c r="F35" s="2" t="s">
        <v>134</v>
      </c>
      <c r="G35" s="2" t="s">
        <v>124</v>
      </c>
      <c r="H35">
        <v>0</v>
      </c>
      <c r="I35">
        <v>0</v>
      </c>
      <c r="J35">
        <v>0</v>
      </c>
      <c r="K35">
        <v>0</v>
      </c>
      <c r="L35">
        <v>15</v>
      </c>
      <c r="M35">
        <v>2</v>
      </c>
      <c r="N35">
        <v>17</v>
      </c>
    </row>
    <row r="36" spans="1:14" x14ac:dyDescent="0.25">
      <c r="A36" s="2" t="s">
        <v>34</v>
      </c>
      <c r="B36">
        <v>2009</v>
      </c>
      <c r="C36">
        <v>58434662</v>
      </c>
      <c r="D36" s="2" t="s">
        <v>135</v>
      </c>
      <c r="E36" s="2" t="s">
        <v>136</v>
      </c>
      <c r="F36" s="2" t="s">
        <v>137</v>
      </c>
      <c r="G36" s="2" t="s">
        <v>124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</row>
    <row r="37" spans="1:14" x14ac:dyDescent="0.25">
      <c r="A37" s="2" t="s">
        <v>34</v>
      </c>
      <c r="B37">
        <v>2009</v>
      </c>
      <c r="C37">
        <v>58402284</v>
      </c>
      <c r="D37" s="2" t="s">
        <v>138</v>
      </c>
      <c r="E37" s="2" t="s">
        <v>139</v>
      </c>
      <c r="F37" s="2" t="s">
        <v>140</v>
      </c>
      <c r="G37" s="2" t="s">
        <v>124</v>
      </c>
      <c r="H37">
        <v>0</v>
      </c>
      <c r="I37">
        <v>0</v>
      </c>
      <c r="J37">
        <v>0</v>
      </c>
      <c r="K37">
        <v>0</v>
      </c>
      <c r="L37">
        <v>0</v>
      </c>
      <c r="M37">
        <v>80</v>
      </c>
      <c r="N37">
        <v>80</v>
      </c>
    </row>
    <row r="38" spans="1:14" x14ac:dyDescent="0.25">
      <c r="A38" s="2" t="s">
        <v>34</v>
      </c>
      <c r="B38">
        <v>2009</v>
      </c>
      <c r="C38">
        <v>60633345</v>
      </c>
      <c r="D38" s="2" t="s">
        <v>141</v>
      </c>
      <c r="E38" s="2" t="s">
        <v>142</v>
      </c>
      <c r="F38" s="2" t="s">
        <v>143</v>
      </c>
      <c r="G38" s="2" t="s">
        <v>144</v>
      </c>
      <c r="H38">
        <v>0</v>
      </c>
      <c r="I38">
        <v>0</v>
      </c>
      <c r="J38">
        <v>0</v>
      </c>
      <c r="K38">
        <v>1892</v>
      </c>
      <c r="L38">
        <v>0</v>
      </c>
      <c r="M38">
        <v>23071</v>
      </c>
      <c r="N38">
        <v>24963</v>
      </c>
    </row>
    <row r="39" spans="1:14" x14ac:dyDescent="0.25">
      <c r="A39" s="2" t="s">
        <v>34</v>
      </c>
      <c r="B39">
        <v>2009</v>
      </c>
      <c r="C39">
        <v>60601238</v>
      </c>
      <c r="D39" s="2" t="s">
        <v>145</v>
      </c>
      <c r="E39" s="2" t="s">
        <v>146</v>
      </c>
      <c r="F39" s="2" t="s">
        <v>147</v>
      </c>
      <c r="G39" s="2" t="s">
        <v>144</v>
      </c>
      <c r="H39">
        <v>0</v>
      </c>
      <c r="I39">
        <v>0</v>
      </c>
      <c r="J39">
        <v>0</v>
      </c>
      <c r="K39">
        <v>0</v>
      </c>
      <c r="L39">
        <v>0</v>
      </c>
      <c r="M39">
        <v>20</v>
      </c>
      <c r="N39">
        <v>20</v>
      </c>
    </row>
    <row r="40" spans="1:14" x14ac:dyDescent="0.25">
      <c r="A40" s="2" t="s">
        <v>34</v>
      </c>
      <c r="B40">
        <v>2009</v>
      </c>
      <c r="C40">
        <v>60604862</v>
      </c>
      <c r="D40" s="2" t="s">
        <v>148</v>
      </c>
      <c r="E40" s="2" t="s">
        <v>149</v>
      </c>
      <c r="F40" s="2" t="s">
        <v>150</v>
      </c>
      <c r="G40" s="2" t="s">
        <v>144</v>
      </c>
      <c r="H40">
        <v>0</v>
      </c>
      <c r="I40">
        <v>0</v>
      </c>
      <c r="J40">
        <v>1505</v>
      </c>
      <c r="K40">
        <v>203</v>
      </c>
      <c r="L40">
        <v>0</v>
      </c>
      <c r="M40">
        <v>0</v>
      </c>
      <c r="N40">
        <v>1708</v>
      </c>
    </row>
    <row r="41" spans="1:14" x14ac:dyDescent="0.25">
      <c r="A41" s="2" t="s">
        <v>34</v>
      </c>
      <c r="B41">
        <v>2009</v>
      </c>
      <c r="C41">
        <v>60600006</v>
      </c>
      <c r="D41" s="2" t="s">
        <v>151</v>
      </c>
      <c r="E41" s="2" t="s">
        <v>152</v>
      </c>
      <c r="F41" s="2" t="s">
        <v>153</v>
      </c>
      <c r="G41" s="2" t="s">
        <v>144</v>
      </c>
      <c r="H41">
        <v>0</v>
      </c>
      <c r="I41">
        <v>0</v>
      </c>
      <c r="J41">
        <v>0</v>
      </c>
      <c r="K41">
        <v>0</v>
      </c>
      <c r="L41">
        <v>0</v>
      </c>
      <c r="M41">
        <v>2</v>
      </c>
      <c r="N41">
        <v>2</v>
      </c>
    </row>
    <row r="42" spans="1:14" x14ac:dyDescent="0.25">
      <c r="A42" s="2" t="s">
        <v>34</v>
      </c>
      <c r="B42">
        <v>2009</v>
      </c>
      <c r="C42">
        <v>60600482</v>
      </c>
      <c r="D42" s="2" t="s">
        <v>154</v>
      </c>
      <c r="E42" s="2" t="s">
        <v>155</v>
      </c>
      <c r="F42" s="2" t="s">
        <v>156</v>
      </c>
      <c r="G42" s="2" t="s">
        <v>144</v>
      </c>
      <c r="H42">
        <v>0</v>
      </c>
      <c r="I42">
        <v>0</v>
      </c>
      <c r="J42">
        <v>0</v>
      </c>
      <c r="K42">
        <v>0</v>
      </c>
      <c r="L42">
        <v>0</v>
      </c>
      <c r="M42">
        <v>17</v>
      </c>
      <c r="N42">
        <v>17</v>
      </c>
    </row>
    <row r="43" spans="1:14" x14ac:dyDescent="0.25">
      <c r="A43" s="2" t="s">
        <v>34</v>
      </c>
      <c r="B43">
        <v>2009</v>
      </c>
      <c r="C43">
        <v>15905392</v>
      </c>
      <c r="D43" s="2" t="s">
        <v>157</v>
      </c>
      <c r="E43" s="2" t="s">
        <v>158</v>
      </c>
      <c r="F43" s="2" t="s">
        <v>159</v>
      </c>
      <c r="G43" s="2" t="s">
        <v>160</v>
      </c>
      <c r="H43">
        <v>0</v>
      </c>
      <c r="I43">
        <v>215</v>
      </c>
      <c r="J43">
        <v>0</v>
      </c>
      <c r="K43">
        <v>0</v>
      </c>
      <c r="L43">
        <v>0</v>
      </c>
      <c r="M43">
        <v>0</v>
      </c>
      <c r="N43">
        <v>215</v>
      </c>
    </row>
    <row r="44" spans="1:14" x14ac:dyDescent="0.25">
      <c r="A44" s="2" t="s">
        <v>34</v>
      </c>
      <c r="B44">
        <v>2009</v>
      </c>
      <c r="C44">
        <v>15907948</v>
      </c>
      <c r="D44" s="2" t="s">
        <v>161</v>
      </c>
      <c r="E44" s="2" t="s">
        <v>162</v>
      </c>
      <c r="F44" s="2" t="s">
        <v>163</v>
      </c>
      <c r="G44" s="2" t="s">
        <v>160</v>
      </c>
      <c r="H44">
        <v>0</v>
      </c>
      <c r="I44">
        <v>0</v>
      </c>
      <c r="J44">
        <v>0</v>
      </c>
      <c r="K44">
        <v>0</v>
      </c>
      <c r="L44">
        <v>1</v>
      </c>
      <c r="M44">
        <v>6</v>
      </c>
      <c r="N44">
        <v>7</v>
      </c>
    </row>
    <row r="45" spans="1:14" x14ac:dyDescent="0.25">
      <c r="A45" s="2" t="s">
        <v>34</v>
      </c>
      <c r="B45">
        <v>2009</v>
      </c>
      <c r="C45">
        <v>15910123</v>
      </c>
      <c r="D45" s="2" t="s">
        <v>164</v>
      </c>
      <c r="E45" s="2" t="s">
        <v>165</v>
      </c>
      <c r="F45" s="2" t="s">
        <v>166</v>
      </c>
      <c r="G45" s="2" t="s">
        <v>160</v>
      </c>
      <c r="H45">
        <v>0</v>
      </c>
      <c r="I45">
        <v>0</v>
      </c>
      <c r="J45">
        <v>0</v>
      </c>
      <c r="K45">
        <v>1526</v>
      </c>
      <c r="L45">
        <v>0</v>
      </c>
      <c r="M45">
        <v>0</v>
      </c>
      <c r="N45">
        <v>1526</v>
      </c>
    </row>
    <row r="46" spans="1:14" x14ac:dyDescent="0.25">
      <c r="A46" s="2" t="s">
        <v>34</v>
      </c>
      <c r="B46">
        <v>2009</v>
      </c>
      <c r="C46">
        <v>15901002</v>
      </c>
      <c r="D46" s="2" t="s">
        <v>167</v>
      </c>
      <c r="E46" s="2" t="s">
        <v>168</v>
      </c>
      <c r="F46" s="2" t="s">
        <v>169</v>
      </c>
      <c r="G46" s="2" t="s">
        <v>160</v>
      </c>
      <c r="H46">
        <v>0</v>
      </c>
      <c r="I46">
        <v>0</v>
      </c>
      <c r="J46">
        <v>0</v>
      </c>
      <c r="K46">
        <v>0</v>
      </c>
      <c r="L46">
        <v>0</v>
      </c>
      <c r="M46">
        <v>11</v>
      </c>
      <c r="N46">
        <v>11</v>
      </c>
    </row>
    <row r="47" spans="1:14" x14ac:dyDescent="0.25">
      <c r="A47" s="2" t="s">
        <v>34</v>
      </c>
      <c r="B47">
        <v>2009</v>
      </c>
      <c r="C47">
        <v>15940806</v>
      </c>
      <c r="D47" s="2" t="s">
        <v>170</v>
      </c>
      <c r="E47" s="2" t="s">
        <v>171</v>
      </c>
      <c r="F47" s="2" t="s">
        <v>166</v>
      </c>
      <c r="G47" s="2" t="s">
        <v>160</v>
      </c>
      <c r="H47">
        <v>5803</v>
      </c>
      <c r="I47">
        <v>0</v>
      </c>
      <c r="J47">
        <v>20508</v>
      </c>
      <c r="K47">
        <v>59574</v>
      </c>
      <c r="L47">
        <v>44573</v>
      </c>
      <c r="M47">
        <v>0</v>
      </c>
      <c r="N47">
        <v>130458</v>
      </c>
    </row>
    <row r="48" spans="1:14" x14ac:dyDescent="0.25">
      <c r="A48" s="2" t="s">
        <v>34</v>
      </c>
      <c r="B48">
        <v>2009</v>
      </c>
      <c r="C48">
        <v>15903222</v>
      </c>
      <c r="D48" s="2" t="s">
        <v>172</v>
      </c>
      <c r="E48" s="2" t="s">
        <v>173</v>
      </c>
      <c r="F48" s="2" t="s">
        <v>174</v>
      </c>
      <c r="G48" s="2" t="s">
        <v>160</v>
      </c>
      <c r="H48">
        <v>0</v>
      </c>
      <c r="I48">
        <v>0</v>
      </c>
      <c r="J48">
        <v>0</v>
      </c>
      <c r="K48">
        <v>0</v>
      </c>
      <c r="L48">
        <v>14598</v>
      </c>
      <c r="M48">
        <v>0</v>
      </c>
      <c r="N48">
        <v>14598</v>
      </c>
    </row>
    <row r="49" spans="1:14" x14ac:dyDescent="0.25">
      <c r="A49" s="2" t="s">
        <v>34</v>
      </c>
      <c r="B49">
        <v>2009</v>
      </c>
      <c r="C49">
        <v>15904524</v>
      </c>
      <c r="D49" s="2" t="s">
        <v>175</v>
      </c>
      <c r="E49" s="2" t="s">
        <v>176</v>
      </c>
      <c r="F49" s="2" t="s">
        <v>177</v>
      </c>
      <c r="G49" s="2" t="s">
        <v>160</v>
      </c>
      <c r="H49">
        <v>0</v>
      </c>
      <c r="I49">
        <v>0</v>
      </c>
      <c r="J49">
        <v>0</v>
      </c>
      <c r="K49">
        <v>0</v>
      </c>
      <c r="L49">
        <v>0</v>
      </c>
      <c r="M49">
        <v>15</v>
      </c>
      <c r="N49">
        <v>15</v>
      </c>
    </row>
    <row r="50" spans="1:14" x14ac:dyDescent="0.25">
      <c r="A50" s="2" t="s">
        <v>34</v>
      </c>
      <c r="B50">
        <v>2009</v>
      </c>
      <c r="C50">
        <v>15909076</v>
      </c>
      <c r="D50" s="2" t="s">
        <v>178</v>
      </c>
      <c r="E50" s="2" t="s">
        <v>179</v>
      </c>
      <c r="F50" s="2" t="s">
        <v>180</v>
      </c>
      <c r="G50" s="2" t="s">
        <v>160</v>
      </c>
      <c r="H50">
        <v>0</v>
      </c>
      <c r="I50">
        <v>0</v>
      </c>
      <c r="J50">
        <v>0</v>
      </c>
      <c r="K50">
        <v>0</v>
      </c>
      <c r="L50">
        <v>0</v>
      </c>
      <c r="M50">
        <v>200</v>
      </c>
      <c r="N50">
        <v>200</v>
      </c>
    </row>
    <row r="51" spans="1:14" x14ac:dyDescent="0.25">
      <c r="A51" s="2" t="s">
        <v>34</v>
      </c>
      <c r="B51">
        <v>2009</v>
      </c>
      <c r="C51">
        <v>15906386</v>
      </c>
      <c r="D51" s="2" t="s">
        <v>181</v>
      </c>
      <c r="E51" s="2" t="s">
        <v>182</v>
      </c>
      <c r="F51" s="2" t="s">
        <v>183</v>
      </c>
      <c r="G51" s="2" t="s">
        <v>160</v>
      </c>
      <c r="H51">
        <v>0</v>
      </c>
      <c r="I51">
        <v>0</v>
      </c>
      <c r="J51">
        <v>0</v>
      </c>
      <c r="K51">
        <v>0</v>
      </c>
      <c r="L51">
        <v>0</v>
      </c>
      <c r="M51">
        <v>25</v>
      </c>
      <c r="N51">
        <v>25</v>
      </c>
    </row>
    <row r="52" spans="1:14" x14ac:dyDescent="0.25">
      <c r="A52" s="2" t="s">
        <v>34</v>
      </c>
      <c r="B52">
        <v>2009</v>
      </c>
      <c r="C52">
        <v>15923596</v>
      </c>
      <c r="D52" s="2" t="s">
        <v>184</v>
      </c>
      <c r="E52" s="2" t="s">
        <v>185</v>
      </c>
      <c r="F52" s="2" t="s">
        <v>186</v>
      </c>
      <c r="G52" s="2" t="s">
        <v>160</v>
      </c>
      <c r="H52">
        <v>15849</v>
      </c>
      <c r="I52">
        <v>6216</v>
      </c>
      <c r="J52">
        <v>0</v>
      </c>
      <c r="K52">
        <v>6594</v>
      </c>
      <c r="L52">
        <v>0</v>
      </c>
      <c r="M52">
        <v>0</v>
      </c>
      <c r="N52">
        <v>28659</v>
      </c>
    </row>
    <row r="53" spans="1:14" x14ac:dyDescent="0.25">
      <c r="A53" s="2" t="s">
        <v>34</v>
      </c>
      <c r="B53">
        <v>2009</v>
      </c>
      <c r="C53">
        <v>15803798</v>
      </c>
      <c r="D53" s="2" t="s">
        <v>187</v>
      </c>
      <c r="E53" s="2" t="s">
        <v>188</v>
      </c>
      <c r="F53" s="2" t="s">
        <v>189</v>
      </c>
      <c r="G53" s="2" t="s">
        <v>190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1:14" x14ac:dyDescent="0.25">
      <c r="A54" s="2" t="s">
        <v>34</v>
      </c>
      <c r="B54">
        <v>2009</v>
      </c>
      <c r="C54">
        <v>15890327</v>
      </c>
      <c r="D54" s="2" t="s">
        <v>191</v>
      </c>
      <c r="E54" s="2" t="s">
        <v>192</v>
      </c>
      <c r="F54" s="2" t="s">
        <v>193</v>
      </c>
      <c r="G54" s="2" t="s">
        <v>190</v>
      </c>
      <c r="H54">
        <v>0</v>
      </c>
      <c r="I54">
        <v>0</v>
      </c>
      <c r="J54">
        <v>0</v>
      </c>
      <c r="K54">
        <v>0</v>
      </c>
      <c r="L54">
        <v>17779</v>
      </c>
      <c r="M54">
        <v>23515</v>
      </c>
      <c r="N54">
        <v>41294</v>
      </c>
    </row>
    <row r="55" spans="1:14" x14ac:dyDescent="0.25">
      <c r="A55" s="2" t="s">
        <v>34</v>
      </c>
      <c r="B55">
        <v>2009</v>
      </c>
      <c r="C55">
        <v>15804952</v>
      </c>
      <c r="D55" s="2" t="s">
        <v>194</v>
      </c>
      <c r="E55" s="2" t="s">
        <v>195</v>
      </c>
      <c r="F55" s="2" t="s">
        <v>196</v>
      </c>
      <c r="G55" s="2" t="s">
        <v>190</v>
      </c>
      <c r="H55">
        <v>0</v>
      </c>
      <c r="I55">
        <v>0</v>
      </c>
      <c r="J55">
        <v>0</v>
      </c>
      <c r="K55">
        <v>0</v>
      </c>
      <c r="L55">
        <v>7018</v>
      </c>
      <c r="M55">
        <v>2724</v>
      </c>
      <c r="N55">
        <v>9742</v>
      </c>
    </row>
    <row r="56" spans="1:14" x14ac:dyDescent="0.25">
      <c r="A56" s="2" t="s">
        <v>34</v>
      </c>
      <c r="B56">
        <v>2009</v>
      </c>
      <c r="C56">
        <v>15840168</v>
      </c>
      <c r="D56" s="2" t="s">
        <v>197</v>
      </c>
      <c r="E56" s="2" t="s">
        <v>198</v>
      </c>
      <c r="F56" s="2" t="s">
        <v>199</v>
      </c>
      <c r="G56" s="2" t="s">
        <v>190</v>
      </c>
      <c r="H56">
        <v>0</v>
      </c>
      <c r="I56">
        <v>0</v>
      </c>
      <c r="J56">
        <v>0</v>
      </c>
      <c r="K56">
        <v>0</v>
      </c>
      <c r="L56">
        <v>218</v>
      </c>
      <c r="M56">
        <v>7</v>
      </c>
      <c r="N56">
        <v>225</v>
      </c>
    </row>
    <row r="57" spans="1:14" x14ac:dyDescent="0.25">
      <c r="A57" s="2" t="s">
        <v>34</v>
      </c>
      <c r="B57">
        <v>2009</v>
      </c>
      <c r="C57">
        <v>15803875</v>
      </c>
      <c r="D57" s="2" t="s">
        <v>200</v>
      </c>
      <c r="E57" s="2" t="s">
        <v>201</v>
      </c>
      <c r="F57" s="2" t="s">
        <v>202</v>
      </c>
      <c r="G57" s="2" t="s">
        <v>190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</row>
    <row r="58" spans="1:14" x14ac:dyDescent="0.25">
      <c r="A58" s="2" t="s">
        <v>34</v>
      </c>
      <c r="B58">
        <v>2009</v>
      </c>
      <c r="C58">
        <v>54201516</v>
      </c>
      <c r="D58" s="2" t="s">
        <v>203</v>
      </c>
      <c r="E58" s="2" t="s">
        <v>204</v>
      </c>
      <c r="F58" s="2" t="s">
        <v>205</v>
      </c>
      <c r="G58" s="2" t="s">
        <v>206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1</v>
      </c>
    </row>
    <row r="59" spans="1:14" x14ac:dyDescent="0.25">
      <c r="A59" s="2" t="s">
        <v>34</v>
      </c>
      <c r="B59">
        <v>2009</v>
      </c>
      <c r="C59">
        <v>54201706</v>
      </c>
      <c r="D59" s="2" t="s">
        <v>207</v>
      </c>
      <c r="E59" s="2" t="s">
        <v>208</v>
      </c>
      <c r="F59" s="2" t="s">
        <v>209</v>
      </c>
      <c r="G59" s="2" t="s">
        <v>206</v>
      </c>
      <c r="H59">
        <v>0</v>
      </c>
      <c r="I59">
        <v>0</v>
      </c>
      <c r="J59">
        <v>0</v>
      </c>
      <c r="K59">
        <v>0</v>
      </c>
      <c r="L59">
        <v>73</v>
      </c>
      <c r="M59">
        <v>1999</v>
      </c>
      <c r="N59">
        <v>2072</v>
      </c>
    </row>
    <row r="60" spans="1:14" x14ac:dyDescent="0.25">
      <c r="A60" s="2" t="s">
        <v>34</v>
      </c>
      <c r="B60">
        <v>2009</v>
      </c>
      <c r="C60">
        <v>98200913</v>
      </c>
      <c r="D60" s="2" t="s">
        <v>210</v>
      </c>
      <c r="E60" s="2" t="s">
        <v>211</v>
      </c>
      <c r="F60" s="2" t="s">
        <v>212</v>
      </c>
      <c r="G60" s="2" t="s">
        <v>213</v>
      </c>
      <c r="H60">
        <v>0</v>
      </c>
      <c r="I60">
        <v>0</v>
      </c>
      <c r="J60">
        <v>0</v>
      </c>
      <c r="K60">
        <v>0</v>
      </c>
      <c r="L60">
        <v>2</v>
      </c>
      <c r="M60">
        <v>4</v>
      </c>
      <c r="N60">
        <v>6</v>
      </c>
    </row>
    <row r="61" spans="1:14" x14ac:dyDescent="0.25">
      <c r="A61" s="2" t="s">
        <v>34</v>
      </c>
      <c r="B61">
        <v>2009</v>
      </c>
      <c r="C61">
        <v>98200569</v>
      </c>
      <c r="D61" s="2" t="s">
        <v>214</v>
      </c>
      <c r="E61" s="2" t="s">
        <v>215</v>
      </c>
      <c r="F61" s="2" t="s">
        <v>216</v>
      </c>
      <c r="G61" s="2" t="s">
        <v>213</v>
      </c>
      <c r="H61">
        <v>26</v>
      </c>
      <c r="I61">
        <v>0</v>
      </c>
      <c r="J61">
        <v>0</v>
      </c>
      <c r="K61">
        <v>0</v>
      </c>
      <c r="L61">
        <v>0</v>
      </c>
      <c r="M61">
        <v>0</v>
      </c>
      <c r="N61">
        <v>26</v>
      </c>
    </row>
    <row r="62" spans="1:14" x14ac:dyDescent="0.25">
      <c r="A62" s="2" t="s">
        <v>34</v>
      </c>
      <c r="B62">
        <v>2009</v>
      </c>
      <c r="C62">
        <v>98200317</v>
      </c>
      <c r="D62" s="2" t="s">
        <v>217</v>
      </c>
      <c r="E62" s="2" t="s">
        <v>218</v>
      </c>
      <c r="F62" s="2" t="s">
        <v>219</v>
      </c>
      <c r="G62" s="2" t="s">
        <v>213</v>
      </c>
      <c r="H62">
        <v>1294</v>
      </c>
      <c r="I62">
        <v>0</v>
      </c>
      <c r="J62">
        <v>0</v>
      </c>
      <c r="K62">
        <v>0</v>
      </c>
      <c r="L62">
        <v>0</v>
      </c>
      <c r="M62">
        <v>0</v>
      </c>
      <c r="N62">
        <v>1294</v>
      </c>
    </row>
    <row r="63" spans="1:14" x14ac:dyDescent="0.25">
      <c r="A63" s="2" t="s">
        <v>34</v>
      </c>
      <c r="B63">
        <v>2009</v>
      </c>
      <c r="C63">
        <v>33601842</v>
      </c>
      <c r="D63" s="2" t="s">
        <v>220</v>
      </c>
      <c r="E63" s="2" t="s">
        <v>221</v>
      </c>
      <c r="F63" s="2" t="s">
        <v>222</v>
      </c>
      <c r="G63" s="2" t="s">
        <v>223</v>
      </c>
      <c r="H63">
        <v>0</v>
      </c>
      <c r="I63">
        <v>0</v>
      </c>
      <c r="J63">
        <v>0</v>
      </c>
      <c r="K63">
        <v>0</v>
      </c>
      <c r="L63">
        <v>0</v>
      </c>
      <c r="M63">
        <v>2</v>
      </c>
      <c r="N63">
        <v>2</v>
      </c>
    </row>
    <row r="64" spans="1:14" x14ac:dyDescent="0.25">
      <c r="A64" s="2" t="s">
        <v>34</v>
      </c>
      <c r="B64">
        <v>2009</v>
      </c>
      <c r="C64">
        <v>33701855</v>
      </c>
      <c r="D64" s="2" t="s">
        <v>224</v>
      </c>
      <c r="E64" s="2" t="s">
        <v>225</v>
      </c>
      <c r="F64" s="2" t="s">
        <v>226</v>
      </c>
      <c r="G64" s="2" t="s">
        <v>223</v>
      </c>
      <c r="H64">
        <v>0</v>
      </c>
      <c r="I64">
        <v>0</v>
      </c>
      <c r="J64">
        <v>0</v>
      </c>
      <c r="K64">
        <v>0</v>
      </c>
      <c r="L64">
        <v>0</v>
      </c>
      <c r="M64">
        <v>102</v>
      </c>
      <c r="N64">
        <v>102</v>
      </c>
    </row>
    <row r="65" spans="1:14" x14ac:dyDescent="0.25">
      <c r="A65" s="2" t="s">
        <v>34</v>
      </c>
      <c r="B65">
        <v>2009</v>
      </c>
      <c r="C65">
        <v>33733384</v>
      </c>
      <c r="D65" s="2" t="s">
        <v>227</v>
      </c>
      <c r="E65" s="2" t="s">
        <v>228</v>
      </c>
      <c r="F65" s="2" t="s">
        <v>229</v>
      </c>
      <c r="G65" s="2" t="s">
        <v>223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</row>
    <row r="66" spans="1:14" x14ac:dyDescent="0.25">
      <c r="A66" s="2" t="s">
        <v>34</v>
      </c>
      <c r="B66">
        <v>2009</v>
      </c>
      <c r="C66">
        <v>33735964</v>
      </c>
      <c r="D66" s="2" t="s">
        <v>230</v>
      </c>
      <c r="E66" s="2" t="s">
        <v>231</v>
      </c>
      <c r="F66" s="2" t="s">
        <v>232</v>
      </c>
      <c r="G66" s="2" t="s">
        <v>223</v>
      </c>
      <c r="H66">
        <v>0</v>
      </c>
      <c r="I66">
        <v>0</v>
      </c>
      <c r="J66">
        <v>0</v>
      </c>
      <c r="K66">
        <v>0</v>
      </c>
      <c r="L66">
        <v>5</v>
      </c>
      <c r="M66">
        <v>0</v>
      </c>
      <c r="N66">
        <v>5</v>
      </c>
    </row>
    <row r="67" spans="1:14" x14ac:dyDescent="0.25">
      <c r="A67" s="2" t="s">
        <v>34</v>
      </c>
      <c r="B67">
        <v>2009</v>
      </c>
      <c r="C67">
        <v>33637004</v>
      </c>
      <c r="D67" s="2" t="s">
        <v>233</v>
      </c>
      <c r="E67" s="2" t="s">
        <v>234</v>
      </c>
      <c r="F67" s="2" t="s">
        <v>235</v>
      </c>
      <c r="G67" s="2" t="s">
        <v>223</v>
      </c>
      <c r="H67">
        <v>718</v>
      </c>
      <c r="I67">
        <v>0</v>
      </c>
      <c r="J67">
        <v>0</v>
      </c>
      <c r="K67">
        <v>0</v>
      </c>
      <c r="L67">
        <v>168</v>
      </c>
      <c r="M67">
        <v>79</v>
      </c>
      <c r="N67">
        <v>965</v>
      </c>
    </row>
    <row r="68" spans="1:14" x14ac:dyDescent="0.25">
      <c r="A68" s="2" t="s">
        <v>34</v>
      </c>
      <c r="B68">
        <v>2009</v>
      </c>
      <c r="C68">
        <v>33635798</v>
      </c>
      <c r="D68" s="2" t="s">
        <v>236</v>
      </c>
      <c r="E68" s="2" t="s">
        <v>237</v>
      </c>
      <c r="F68" s="2" t="s">
        <v>238</v>
      </c>
      <c r="G68" s="2" t="s">
        <v>223</v>
      </c>
      <c r="H68">
        <v>0</v>
      </c>
      <c r="I68">
        <v>0</v>
      </c>
      <c r="J68">
        <v>0</v>
      </c>
      <c r="K68">
        <v>0</v>
      </c>
      <c r="L68">
        <v>2947</v>
      </c>
      <c r="M68">
        <v>12880</v>
      </c>
      <c r="N68">
        <v>15827</v>
      </c>
    </row>
    <row r="69" spans="1:14" x14ac:dyDescent="0.25">
      <c r="A69" s="2" t="s">
        <v>34</v>
      </c>
      <c r="B69">
        <v>2009</v>
      </c>
      <c r="C69">
        <v>33602095</v>
      </c>
      <c r="D69" s="2" t="s">
        <v>239</v>
      </c>
      <c r="E69" s="2" t="s">
        <v>240</v>
      </c>
      <c r="F69" s="2" t="s">
        <v>241</v>
      </c>
      <c r="G69" s="2" t="s">
        <v>223</v>
      </c>
      <c r="H69">
        <v>0</v>
      </c>
      <c r="I69">
        <v>0</v>
      </c>
      <c r="J69">
        <v>0</v>
      </c>
      <c r="K69">
        <v>0</v>
      </c>
      <c r="L69">
        <v>12</v>
      </c>
      <c r="M69">
        <v>1</v>
      </c>
      <c r="N69">
        <v>13</v>
      </c>
    </row>
    <row r="70" spans="1:14" x14ac:dyDescent="0.25">
      <c r="A70" s="2" t="s">
        <v>34</v>
      </c>
      <c r="B70">
        <v>2009</v>
      </c>
      <c r="C70">
        <v>43502848</v>
      </c>
      <c r="D70" s="2" t="s">
        <v>242</v>
      </c>
      <c r="E70" s="2" t="s">
        <v>243</v>
      </c>
      <c r="F70" s="2" t="s">
        <v>244</v>
      </c>
      <c r="G70" s="2" t="s">
        <v>245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1</v>
      </c>
    </row>
    <row r="71" spans="1:14" x14ac:dyDescent="0.25">
      <c r="A71" s="2" t="s">
        <v>34</v>
      </c>
      <c r="B71">
        <v>2009</v>
      </c>
      <c r="C71">
        <v>43503134</v>
      </c>
      <c r="D71" s="2" t="s">
        <v>246</v>
      </c>
      <c r="E71" s="2" t="s">
        <v>247</v>
      </c>
      <c r="F71" s="2" t="s">
        <v>248</v>
      </c>
      <c r="G71" s="2" t="s">
        <v>245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</row>
    <row r="72" spans="1:14" x14ac:dyDescent="0.25">
      <c r="A72" s="2" t="s">
        <v>34</v>
      </c>
      <c r="B72">
        <v>2009</v>
      </c>
      <c r="C72">
        <v>43538094</v>
      </c>
      <c r="D72" s="2" t="s">
        <v>249</v>
      </c>
      <c r="E72" s="2" t="s">
        <v>250</v>
      </c>
      <c r="F72" s="2" t="s">
        <v>251</v>
      </c>
      <c r="G72" s="2" t="s">
        <v>245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2</v>
      </c>
    </row>
    <row r="73" spans="1:14" x14ac:dyDescent="0.25">
      <c r="A73" s="2" t="s">
        <v>34</v>
      </c>
      <c r="B73">
        <v>2009</v>
      </c>
      <c r="C73">
        <v>54800478</v>
      </c>
      <c r="D73" s="2" t="s">
        <v>252</v>
      </c>
      <c r="E73" s="2" t="s">
        <v>253</v>
      </c>
      <c r="F73" s="2" t="s">
        <v>254</v>
      </c>
      <c r="G73" s="2" t="s">
        <v>255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  <c r="N73">
        <v>1</v>
      </c>
    </row>
    <row r="74" spans="1:14" x14ac:dyDescent="0.25">
      <c r="A74" s="2" t="s">
        <v>34</v>
      </c>
      <c r="B74">
        <v>2009</v>
      </c>
      <c r="C74">
        <v>54835734</v>
      </c>
      <c r="D74" s="2" t="s">
        <v>256</v>
      </c>
      <c r="E74" s="2" t="s">
        <v>257</v>
      </c>
      <c r="F74" s="2" t="s">
        <v>258</v>
      </c>
      <c r="G74" s="2" t="s">
        <v>255</v>
      </c>
      <c r="H74">
        <v>0</v>
      </c>
      <c r="I74">
        <v>0</v>
      </c>
      <c r="J74">
        <v>0</v>
      </c>
      <c r="K74">
        <v>0</v>
      </c>
      <c r="L74">
        <v>0</v>
      </c>
      <c r="M74">
        <v>2</v>
      </c>
      <c r="N74">
        <v>2</v>
      </c>
    </row>
    <row r="75" spans="1:14" x14ac:dyDescent="0.25">
      <c r="A75" s="2" t="s">
        <v>34</v>
      </c>
      <c r="B75">
        <v>2009</v>
      </c>
      <c r="C75">
        <v>54801127</v>
      </c>
      <c r="D75" s="2" t="s">
        <v>259</v>
      </c>
      <c r="E75" s="2" t="s">
        <v>260</v>
      </c>
      <c r="F75" s="2" t="s">
        <v>261</v>
      </c>
      <c r="G75" s="2" t="s">
        <v>255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1</v>
      </c>
    </row>
    <row r="76" spans="1:14" x14ac:dyDescent="0.25">
      <c r="A76" s="2" t="s">
        <v>34</v>
      </c>
      <c r="B76">
        <v>2009</v>
      </c>
      <c r="C76">
        <v>46100511</v>
      </c>
      <c r="D76" s="2" t="s">
        <v>262</v>
      </c>
      <c r="E76" s="2" t="s">
        <v>263</v>
      </c>
      <c r="F76" s="2" t="s">
        <v>264</v>
      </c>
      <c r="G76" s="2" t="s">
        <v>265</v>
      </c>
      <c r="H76">
        <v>0</v>
      </c>
      <c r="I76">
        <v>0</v>
      </c>
      <c r="J76">
        <v>0</v>
      </c>
      <c r="K76">
        <v>0</v>
      </c>
      <c r="L76">
        <v>0</v>
      </c>
      <c r="M76">
        <v>109</v>
      </c>
      <c r="N76">
        <v>109</v>
      </c>
    </row>
    <row r="77" spans="1:14" x14ac:dyDescent="0.25">
      <c r="A77" s="2" t="s">
        <v>34</v>
      </c>
      <c r="B77">
        <v>2009</v>
      </c>
      <c r="C77">
        <v>46101023</v>
      </c>
      <c r="D77" s="2" t="s">
        <v>266</v>
      </c>
      <c r="E77" s="2" t="s">
        <v>267</v>
      </c>
      <c r="F77" s="2" t="s">
        <v>268</v>
      </c>
      <c r="G77" s="2" t="s">
        <v>265</v>
      </c>
      <c r="H77">
        <v>0</v>
      </c>
      <c r="I77">
        <v>0</v>
      </c>
      <c r="J77">
        <v>0</v>
      </c>
      <c r="K77">
        <v>0</v>
      </c>
      <c r="L77">
        <v>0</v>
      </c>
      <c r="M77">
        <v>2</v>
      </c>
      <c r="N77">
        <v>2</v>
      </c>
    </row>
    <row r="78" spans="1:14" x14ac:dyDescent="0.25">
      <c r="A78" s="2" t="s">
        <v>34</v>
      </c>
      <c r="B78">
        <v>2009</v>
      </c>
      <c r="C78">
        <v>46103138</v>
      </c>
      <c r="D78" s="2" t="s">
        <v>269</v>
      </c>
      <c r="E78" s="2" t="s">
        <v>270</v>
      </c>
      <c r="F78" s="2" t="s">
        <v>271</v>
      </c>
      <c r="G78" s="2" t="s">
        <v>265</v>
      </c>
      <c r="H78">
        <v>0</v>
      </c>
      <c r="I78">
        <v>0</v>
      </c>
      <c r="J78">
        <v>0</v>
      </c>
      <c r="K78">
        <v>0</v>
      </c>
      <c r="L78">
        <v>0</v>
      </c>
      <c r="M78">
        <v>49</v>
      </c>
      <c r="N78">
        <v>49</v>
      </c>
    </row>
    <row r="79" spans="1:14" x14ac:dyDescent="0.25">
      <c r="A79" s="2" t="s">
        <v>34</v>
      </c>
      <c r="B79">
        <v>2009</v>
      </c>
      <c r="C79">
        <v>60403406</v>
      </c>
      <c r="D79" s="2" t="s">
        <v>272</v>
      </c>
      <c r="E79" s="2" t="s">
        <v>273</v>
      </c>
      <c r="F79" s="2" t="s">
        <v>274</v>
      </c>
      <c r="G79" s="2" t="s">
        <v>275</v>
      </c>
      <c r="H79">
        <v>0</v>
      </c>
      <c r="I79">
        <v>0</v>
      </c>
      <c r="J79">
        <v>0</v>
      </c>
      <c r="K79">
        <v>0</v>
      </c>
      <c r="L79">
        <v>168</v>
      </c>
      <c r="M79">
        <v>0</v>
      </c>
      <c r="N79">
        <v>168</v>
      </c>
    </row>
    <row r="80" spans="1:14" x14ac:dyDescent="0.25">
      <c r="A80" s="2" t="s">
        <v>34</v>
      </c>
      <c r="B80">
        <v>2009</v>
      </c>
      <c r="C80">
        <v>60435456</v>
      </c>
      <c r="D80" s="2" t="s">
        <v>276</v>
      </c>
      <c r="E80" s="2" t="s">
        <v>277</v>
      </c>
      <c r="F80" s="2" t="s">
        <v>274</v>
      </c>
      <c r="G80" s="2" t="s">
        <v>275</v>
      </c>
      <c r="H80">
        <v>0</v>
      </c>
      <c r="I80">
        <v>0</v>
      </c>
      <c r="J80">
        <v>0</v>
      </c>
      <c r="K80">
        <v>3719</v>
      </c>
      <c r="L80">
        <v>16495</v>
      </c>
      <c r="M80">
        <v>13729</v>
      </c>
      <c r="N80">
        <v>33943</v>
      </c>
    </row>
    <row r="81" spans="1:14" x14ac:dyDescent="0.25">
      <c r="A81" s="2" t="s">
        <v>34</v>
      </c>
      <c r="B81">
        <v>2009</v>
      </c>
      <c r="C81">
        <v>60401684</v>
      </c>
      <c r="D81" s="2" t="s">
        <v>278</v>
      </c>
      <c r="E81" s="2" t="s">
        <v>279</v>
      </c>
      <c r="F81" s="2" t="s">
        <v>229</v>
      </c>
      <c r="G81" s="2" t="s">
        <v>275</v>
      </c>
      <c r="H81">
        <v>0</v>
      </c>
      <c r="I81">
        <v>0</v>
      </c>
      <c r="J81">
        <v>0</v>
      </c>
      <c r="K81">
        <v>2176</v>
      </c>
      <c r="L81">
        <v>122661</v>
      </c>
      <c r="M81">
        <v>155594</v>
      </c>
      <c r="N81">
        <v>280431</v>
      </c>
    </row>
    <row r="82" spans="1:14" x14ac:dyDescent="0.25">
      <c r="A82" s="2" t="s">
        <v>34</v>
      </c>
      <c r="B82">
        <v>2009</v>
      </c>
      <c r="C82">
        <v>85207699</v>
      </c>
      <c r="D82" s="2" t="s">
        <v>280</v>
      </c>
      <c r="E82" s="2" t="s">
        <v>281</v>
      </c>
      <c r="F82" s="2" t="s">
        <v>282</v>
      </c>
      <c r="G82" s="2" t="s">
        <v>283</v>
      </c>
      <c r="H82">
        <v>64869</v>
      </c>
      <c r="I82">
        <v>0</v>
      </c>
      <c r="J82">
        <v>16828</v>
      </c>
      <c r="K82">
        <v>0</v>
      </c>
      <c r="L82">
        <v>63011</v>
      </c>
      <c r="M82">
        <v>123</v>
      </c>
      <c r="N82">
        <v>144831</v>
      </c>
    </row>
    <row r="83" spans="1:14" x14ac:dyDescent="0.25">
      <c r="A83" s="2" t="s">
        <v>34</v>
      </c>
      <c r="B83">
        <v>2009</v>
      </c>
      <c r="C83">
        <v>85202358</v>
      </c>
      <c r="D83" s="2" t="s">
        <v>284</v>
      </c>
      <c r="E83" s="2" t="s">
        <v>285</v>
      </c>
      <c r="F83" s="2" t="s">
        <v>286</v>
      </c>
      <c r="G83" s="2" t="s">
        <v>283</v>
      </c>
      <c r="H83">
        <v>207</v>
      </c>
      <c r="I83">
        <v>0</v>
      </c>
      <c r="J83">
        <v>0</v>
      </c>
      <c r="K83">
        <v>0</v>
      </c>
      <c r="L83">
        <v>0</v>
      </c>
      <c r="M83">
        <v>0</v>
      </c>
      <c r="N83">
        <v>207</v>
      </c>
    </row>
    <row r="84" spans="1:14" x14ac:dyDescent="0.25">
      <c r="A84" s="2" t="s">
        <v>34</v>
      </c>
      <c r="B84">
        <v>2009</v>
      </c>
      <c r="C84">
        <v>60100748</v>
      </c>
      <c r="D84" s="2" t="s">
        <v>278</v>
      </c>
      <c r="E84" s="2" t="s">
        <v>287</v>
      </c>
      <c r="F84" s="2" t="s">
        <v>288</v>
      </c>
      <c r="G84" s="2" t="s">
        <v>289</v>
      </c>
      <c r="H84">
        <v>32904</v>
      </c>
      <c r="I84">
        <v>0</v>
      </c>
      <c r="J84">
        <v>18</v>
      </c>
      <c r="K84">
        <v>8624</v>
      </c>
      <c r="L84">
        <v>2990</v>
      </c>
      <c r="M84">
        <v>9751</v>
      </c>
      <c r="N84">
        <v>54287</v>
      </c>
    </row>
    <row r="85" spans="1:14" x14ac:dyDescent="0.25">
      <c r="A85" s="2" t="s">
        <v>34</v>
      </c>
      <c r="B85">
        <v>2009</v>
      </c>
      <c r="C85">
        <v>43803278</v>
      </c>
      <c r="D85" s="2" t="s">
        <v>290</v>
      </c>
      <c r="E85" s="2" t="s">
        <v>291</v>
      </c>
      <c r="F85" s="2" t="s">
        <v>292</v>
      </c>
      <c r="G85" s="2" t="s">
        <v>293</v>
      </c>
      <c r="H85">
        <v>0</v>
      </c>
      <c r="I85">
        <v>0</v>
      </c>
      <c r="J85">
        <v>0</v>
      </c>
      <c r="K85">
        <v>0</v>
      </c>
      <c r="L85">
        <v>1</v>
      </c>
      <c r="M85">
        <v>2</v>
      </c>
      <c r="N85">
        <v>3</v>
      </c>
    </row>
    <row r="86" spans="1:14" x14ac:dyDescent="0.25">
      <c r="A86" s="2" t="s">
        <v>34</v>
      </c>
      <c r="B86">
        <v>2009</v>
      </c>
      <c r="C86">
        <v>43804650</v>
      </c>
      <c r="D86" s="2" t="s">
        <v>294</v>
      </c>
      <c r="E86" s="2" t="s">
        <v>295</v>
      </c>
      <c r="F86" s="2" t="s">
        <v>296</v>
      </c>
      <c r="G86" s="2" t="s">
        <v>293</v>
      </c>
      <c r="H86">
        <v>2</v>
      </c>
      <c r="I86">
        <v>0</v>
      </c>
      <c r="J86">
        <v>0</v>
      </c>
      <c r="K86">
        <v>0</v>
      </c>
      <c r="L86">
        <v>0</v>
      </c>
      <c r="M86">
        <v>0</v>
      </c>
      <c r="N86">
        <v>2</v>
      </c>
    </row>
    <row r="87" spans="1:14" x14ac:dyDescent="0.25">
      <c r="A87" s="2" t="s">
        <v>34</v>
      </c>
      <c r="B87">
        <v>2009</v>
      </c>
      <c r="C87">
        <v>43802543</v>
      </c>
      <c r="D87" s="2" t="s">
        <v>297</v>
      </c>
      <c r="E87" s="2" t="s">
        <v>298</v>
      </c>
      <c r="F87" s="2" t="s">
        <v>299</v>
      </c>
      <c r="G87" s="2" t="s">
        <v>293</v>
      </c>
      <c r="H87">
        <v>0</v>
      </c>
      <c r="I87">
        <v>0</v>
      </c>
      <c r="J87">
        <v>0</v>
      </c>
      <c r="K87">
        <v>0</v>
      </c>
      <c r="L87">
        <v>0</v>
      </c>
      <c r="M87">
        <v>3</v>
      </c>
      <c r="N87">
        <v>3</v>
      </c>
    </row>
    <row r="88" spans="1:14" x14ac:dyDescent="0.25">
      <c r="A88" s="2" t="s">
        <v>34</v>
      </c>
      <c r="B88">
        <v>2009</v>
      </c>
      <c r="C88">
        <v>43803551</v>
      </c>
      <c r="D88" s="2" t="s">
        <v>300</v>
      </c>
      <c r="E88" s="2" t="s">
        <v>301</v>
      </c>
      <c r="F88" s="2" t="s">
        <v>302</v>
      </c>
      <c r="G88" s="2" t="s">
        <v>293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</row>
    <row r="89" spans="1:14" x14ac:dyDescent="0.25">
      <c r="A89" s="2" t="s">
        <v>34</v>
      </c>
      <c r="B89">
        <v>2009</v>
      </c>
      <c r="C89">
        <v>43804385</v>
      </c>
      <c r="D89" s="2" t="s">
        <v>303</v>
      </c>
      <c r="E89" s="2" t="s">
        <v>304</v>
      </c>
      <c r="F89" s="2" t="s">
        <v>305</v>
      </c>
      <c r="G89" s="2" t="s">
        <v>293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</row>
    <row r="90" spans="1:14" x14ac:dyDescent="0.25">
      <c r="A90" s="2" t="s">
        <v>34</v>
      </c>
      <c r="B90">
        <v>2009</v>
      </c>
      <c r="C90">
        <v>43804312</v>
      </c>
      <c r="D90" s="2" t="s">
        <v>306</v>
      </c>
      <c r="E90" s="2" t="s">
        <v>307</v>
      </c>
      <c r="F90" s="2" t="s">
        <v>308</v>
      </c>
      <c r="G90" s="2" t="s">
        <v>293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1</v>
      </c>
    </row>
    <row r="91" spans="1:14" x14ac:dyDescent="0.25">
      <c r="A91" s="2" t="s">
        <v>34</v>
      </c>
      <c r="B91">
        <v>2009</v>
      </c>
      <c r="C91">
        <v>34137259</v>
      </c>
      <c r="D91" s="2" t="s">
        <v>309</v>
      </c>
      <c r="E91" s="2" t="s">
        <v>310</v>
      </c>
      <c r="F91" s="2" t="s">
        <v>311</v>
      </c>
      <c r="G91" s="2" t="s">
        <v>312</v>
      </c>
      <c r="H91">
        <v>1</v>
      </c>
      <c r="I91">
        <v>0</v>
      </c>
      <c r="J91">
        <v>8</v>
      </c>
      <c r="K91">
        <v>0</v>
      </c>
      <c r="L91">
        <v>0</v>
      </c>
      <c r="M91">
        <v>0</v>
      </c>
      <c r="N91">
        <v>9</v>
      </c>
    </row>
    <row r="92" spans="1:14" x14ac:dyDescent="0.25">
      <c r="A92" s="2" t="s">
        <v>34</v>
      </c>
      <c r="B92">
        <v>2009</v>
      </c>
      <c r="C92">
        <v>34101689</v>
      </c>
      <c r="D92" s="2" t="s">
        <v>313</v>
      </c>
      <c r="E92" s="2" t="s">
        <v>314</v>
      </c>
      <c r="F92" s="2" t="s">
        <v>315</v>
      </c>
      <c r="G92" s="2" t="s">
        <v>312</v>
      </c>
      <c r="H92">
        <v>0</v>
      </c>
      <c r="I92">
        <v>0</v>
      </c>
      <c r="J92">
        <v>0</v>
      </c>
      <c r="K92">
        <v>10567</v>
      </c>
      <c r="L92">
        <v>7</v>
      </c>
      <c r="M92">
        <v>124</v>
      </c>
      <c r="N92">
        <v>10698</v>
      </c>
    </row>
    <row r="93" spans="1:14" x14ac:dyDescent="0.25">
      <c r="A93" s="2" t="s">
        <v>34</v>
      </c>
      <c r="B93">
        <v>2009</v>
      </c>
      <c r="C93">
        <v>34102462</v>
      </c>
      <c r="D93" s="2" t="s">
        <v>316</v>
      </c>
      <c r="E93" s="2" t="s">
        <v>317</v>
      </c>
      <c r="F93" s="2" t="s">
        <v>318</v>
      </c>
      <c r="G93" s="2" t="s">
        <v>312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1</v>
      </c>
    </row>
    <row r="94" spans="1:14" x14ac:dyDescent="0.25">
      <c r="A94" s="2" t="s">
        <v>34</v>
      </c>
      <c r="B94">
        <v>2009</v>
      </c>
      <c r="C94">
        <v>34102463</v>
      </c>
      <c r="D94" s="2" t="s">
        <v>319</v>
      </c>
      <c r="E94" s="2" t="s">
        <v>320</v>
      </c>
      <c r="F94" s="2" t="s">
        <v>321</v>
      </c>
      <c r="G94" s="2" t="s">
        <v>312</v>
      </c>
      <c r="H94">
        <v>0</v>
      </c>
      <c r="I94">
        <v>0</v>
      </c>
      <c r="J94">
        <v>0</v>
      </c>
      <c r="K94">
        <v>0</v>
      </c>
      <c r="L94">
        <v>0</v>
      </c>
      <c r="M94">
        <v>368</v>
      </c>
      <c r="N94">
        <v>368</v>
      </c>
    </row>
    <row r="95" spans="1:14" x14ac:dyDescent="0.25">
      <c r="A95" s="2" t="s">
        <v>34</v>
      </c>
      <c r="B95">
        <v>2009</v>
      </c>
      <c r="C95">
        <v>54304879</v>
      </c>
      <c r="D95" s="2" t="s">
        <v>322</v>
      </c>
      <c r="E95" s="2" t="s">
        <v>323</v>
      </c>
      <c r="F95" s="2" t="s">
        <v>324</v>
      </c>
      <c r="G95" s="2" t="s">
        <v>325</v>
      </c>
      <c r="H95">
        <v>10</v>
      </c>
      <c r="I95">
        <v>2</v>
      </c>
      <c r="J95">
        <v>1</v>
      </c>
      <c r="K95">
        <v>8</v>
      </c>
      <c r="L95">
        <v>12</v>
      </c>
      <c r="M95">
        <v>17</v>
      </c>
      <c r="N95">
        <v>50</v>
      </c>
    </row>
    <row r="96" spans="1:14" x14ac:dyDescent="0.25">
      <c r="A96" s="2" t="s">
        <v>34</v>
      </c>
      <c r="B96">
        <v>2009</v>
      </c>
      <c r="C96">
        <v>54306127</v>
      </c>
      <c r="D96" s="2" t="s">
        <v>326</v>
      </c>
      <c r="E96" s="2" t="s">
        <v>327</v>
      </c>
      <c r="F96" s="2" t="s">
        <v>328</v>
      </c>
      <c r="G96" s="2" t="s">
        <v>325</v>
      </c>
      <c r="H96">
        <v>0</v>
      </c>
      <c r="I96">
        <v>0</v>
      </c>
      <c r="J96">
        <v>0</v>
      </c>
      <c r="K96">
        <v>0</v>
      </c>
      <c r="L96">
        <v>0</v>
      </c>
      <c r="M96">
        <v>1</v>
      </c>
      <c r="N96">
        <v>1</v>
      </c>
    </row>
    <row r="97" spans="1:14" x14ac:dyDescent="0.25">
      <c r="A97" s="2" t="s">
        <v>34</v>
      </c>
      <c r="B97">
        <v>2009</v>
      </c>
      <c r="C97">
        <v>54305482</v>
      </c>
      <c r="D97" s="2" t="s">
        <v>329</v>
      </c>
      <c r="E97" s="2" t="s">
        <v>330</v>
      </c>
      <c r="F97" s="2" t="s">
        <v>331</v>
      </c>
      <c r="G97" s="2" t="s">
        <v>325</v>
      </c>
      <c r="H97">
        <v>3</v>
      </c>
      <c r="I97">
        <v>0</v>
      </c>
      <c r="J97">
        <v>0</v>
      </c>
      <c r="K97">
        <v>0</v>
      </c>
      <c r="L97">
        <v>0</v>
      </c>
      <c r="M97">
        <v>0</v>
      </c>
      <c r="N97">
        <v>3</v>
      </c>
    </row>
    <row r="98" spans="1:14" x14ac:dyDescent="0.25">
      <c r="A98" s="2" t="s">
        <v>34</v>
      </c>
      <c r="B98">
        <v>2009</v>
      </c>
      <c r="C98">
        <v>54301610</v>
      </c>
      <c r="D98" s="2" t="s">
        <v>332</v>
      </c>
      <c r="E98" s="2" t="s">
        <v>333</v>
      </c>
      <c r="F98" s="2" t="s">
        <v>334</v>
      </c>
      <c r="G98" s="2" t="s">
        <v>325</v>
      </c>
      <c r="H98">
        <v>58</v>
      </c>
      <c r="I98">
        <v>0</v>
      </c>
      <c r="J98">
        <v>0</v>
      </c>
      <c r="K98">
        <v>0</v>
      </c>
      <c r="L98">
        <v>0</v>
      </c>
      <c r="M98">
        <v>0</v>
      </c>
      <c r="N98">
        <v>58</v>
      </c>
    </row>
    <row r="99" spans="1:14" x14ac:dyDescent="0.25">
      <c r="A99" s="2" t="s">
        <v>34</v>
      </c>
      <c r="B99">
        <v>2009</v>
      </c>
      <c r="C99">
        <v>54339122</v>
      </c>
      <c r="D99" s="2" t="s">
        <v>335</v>
      </c>
      <c r="E99" s="2" t="s">
        <v>336</v>
      </c>
      <c r="F99" s="2" t="s">
        <v>337</v>
      </c>
      <c r="G99" s="2" t="s">
        <v>325</v>
      </c>
      <c r="H99">
        <v>0</v>
      </c>
      <c r="I99">
        <v>0</v>
      </c>
      <c r="J99">
        <v>0</v>
      </c>
      <c r="K99">
        <v>0</v>
      </c>
      <c r="L99">
        <v>0</v>
      </c>
      <c r="M99">
        <v>1434</v>
      </c>
      <c r="N99">
        <v>1434</v>
      </c>
    </row>
    <row r="100" spans="1:14" x14ac:dyDescent="0.25">
      <c r="A100" s="2" t="s">
        <v>34</v>
      </c>
      <c r="B100">
        <v>2009</v>
      </c>
      <c r="C100">
        <v>54301678</v>
      </c>
      <c r="D100" s="2" t="s">
        <v>338</v>
      </c>
      <c r="E100" s="2" t="s">
        <v>339</v>
      </c>
      <c r="F100" s="2" t="s">
        <v>340</v>
      </c>
      <c r="G100" s="2" t="s">
        <v>325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</row>
    <row r="101" spans="1:14" x14ac:dyDescent="0.25">
      <c r="A101" s="2" t="s">
        <v>34</v>
      </c>
      <c r="B101">
        <v>2009</v>
      </c>
      <c r="C101">
        <v>54339397</v>
      </c>
      <c r="D101" s="2" t="s">
        <v>341</v>
      </c>
      <c r="E101" s="2" t="s">
        <v>342</v>
      </c>
      <c r="F101" s="2" t="s">
        <v>343</v>
      </c>
      <c r="G101" s="2" t="s">
        <v>325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2</v>
      </c>
    </row>
    <row r="102" spans="1:14" x14ac:dyDescent="0.25">
      <c r="A102" s="2" t="s">
        <v>34</v>
      </c>
      <c r="B102">
        <v>2009</v>
      </c>
      <c r="C102">
        <v>98101025</v>
      </c>
      <c r="D102" s="2" t="s">
        <v>344</v>
      </c>
      <c r="E102" s="2" t="s">
        <v>345</v>
      </c>
      <c r="F102" s="2" t="s">
        <v>346</v>
      </c>
      <c r="G102" s="2" t="s">
        <v>347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</row>
    <row r="103" spans="1:14" x14ac:dyDescent="0.25">
      <c r="A103" s="2" t="s">
        <v>34</v>
      </c>
      <c r="B103">
        <v>2009</v>
      </c>
      <c r="C103">
        <v>15603066</v>
      </c>
      <c r="D103" s="2" t="s">
        <v>348</v>
      </c>
      <c r="E103" s="2" t="s">
        <v>349</v>
      </c>
      <c r="F103" s="2" t="s">
        <v>350</v>
      </c>
      <c r="G103" s="2" t="s">
        <v>351</v>
      </c>
      <c r="H103">
        <v>9</v>
      </c>
      <c r="I103">
        <v>0</v>
      </c>
      <c r="J103">
        <v>4</v>
      </c>
      <c r="K103">
        <v>2</v>
      </c>
      <c r="L103">
        <v>7</v>
      </c>
      <c r="M103">
        <v>8</v>
      </c>
      <c r="N103">
        <v>30</v>
      </c>
    </row>
    <row r="104" spans="1:14" x14ac:dyDescent="0.25">
      <c r="A104" s="2" t="s">
        <v>34</v>
      </c>
      <c r="B104">
        <v>2009</v>
      </c>
      <c r="C104">
        <v>15639696</v>
      </c>
      <c r="D104" s="2" t="s">
        <v>352</v>
      </c>
      <c r="E104" s="2" t="s">
        <v>353</v>
      </c>
      <c r="F104" s="2" t="s">
        <v>354</v>
      </c>
      <c r="G104" s="2" t="s">
        <v>351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</v>
      </c>
      <c r="N104">
        <v>2</v>
      </c>
    </row>
    <row r="105" spans="1:14" x14ac:dyDescent="0.25">
      <c r="A105" s="2" t="s">
        <v>34</v>
      </c>
      <c r="B105">
        <v>2009</v>
      </c>
      <c r="C105">
        <v>15604021</v>
      </c>
      <c r="D105" s="2" t="s">
        <v>355</v>
      </c>
      <c r="E105" s="2" t="s">
        <v>356</v>
      </c>
      <c r="F105" s="2" t="s">
        <v>357</v>
      </c>
      <c r="G105" s="2" t="s">
        <v>351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3</v>
      </c>
    </row>
    <row r="106" spans="1:14" x14ac:dyDescent="0.25">
      <c r="A106" s="2" t="s">
        <v>34</v>
      </c>
      <c r="B106">
        <v>2009</v>
      </c>
      <c r="C106">
        <v>15604309</v>
      </c>
      <c r="D106" s="2" t="s">
        <v>358</v>
      </c>
      <c r="E106" s="2" t="s">
        <v>359</v>
      </c>
      <c r="F106" s="2" t="s">
        <v>360</v>
      </c>
      <c r="G106" s="2" t="s">
        <v>351</v>
      </c>
      <c r="H106">
        <v>0</v>
      </c>
      <c r="I106">
        <v>0</v>
      </c>
      <c r="J106">
        <v>0</v>
      </c>
      <c r="K106">
        <v>0</v>
      </c>
      <c r="L106">
        <v>46</v>
      </c>
      <c r="M106">
        <v>854</v>
      </c>
      <c r="N106">
        <v>900</v>
      </c>
    </row>
    <row r="107" spans="1:14" x14ac:dyDescent="0.25">
      <c r="A107" s="2" t="s">
        <v>34</v>
      </c>
      <c r="B107">
        <v>2009</v>
      </c>
      <c r="C107">
        <v>15640626</v>
      </c>
      <c r="D107" s="2" t="s">
        <v>361</v>
      </c>
      <c r="E107" s="2" t="s">
        <v>362</v>
      </c>
      <c r="F107" s="2" t="s">
        <v>363</v>
      </c>
      <c r="G107" s="2" t="s">
        <v>351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</row>
    <row r="108" spans="1:14" x14ac:dyDescent="0.25">
      <c r="A108" s="2" t="s">
        <v>34</v>
      </c>
      <c r="B108">
        <v>2009</v>
      </c>
      <c r="C108">
        <v>15604129</v>
      </c>
      <c r="D108" s="2" t="s">
        <v>364</v>
      </c>
      <c r="E108" s="2" t="s">
        <v>365</v>
      </c>
      <c r="F108" s="2" t="s">
        <v>366</v>
      </c>
      <c r="G108" s="2" t="s">
        <v>351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</row>
    <row r="109" spans="1:14" x14ac:dyDescent="0.25">
      <c r="A109" s="2" t="s">
        <v>34</v>
      </c>
      <c r="B109">
        <v>2009</v>
      </c>
      <c r="C109">
        <v>54700602</v>
      </c>
      <c r="D109" s="2" t="s">
        <v>367</v>
      </c>
      <c r="E109" s="2" t="s">
        <v>368</v>
      </c>
      <c r="F109" s="2" t="s">
        <v>369</v>
      </c>
      <c r="G109" s="2" t="s">
        <v>370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</row>
    <row r="110" spans="1:14" x14ac:dyDescent="0.25">
      <c r="A110" s="2" t="s">
        <v>34</v>
      </c>
      <c r="B110">
        <v>2009</v>
      </c>
      <c r="C110">
        <v>54734146</v>
      </c>
      <c r="D110" s="2" t="s">
        <v>371</v>
      </c>
      <c r="E110" s="2" t="s">
        <v>372</v>
      </c>
      <c r="F110" s="2" t="s">
        <v>373</v>
      </c>
      <c r="G110" s="2" t="s">
        <v>370</v>
      </c>
      <c r="H110">
        <v>0</v>
      </c>
      <c r="I110">
        <v>0</v>
      </c>
      <c r="J110">
        <v>0</v>
      </c>
      <c r="K110">
        <v>9</v>
      </c>
      <c r="L110">
        <v>39</v>
      </c>
      <c r="M110">
        <v>25</v>
      </c>
      <c r="N110">
        <v>73</v>
      </c>
    </row>
    <row r="111" spans="1:14" x14ac:dyDescent="0.25">
      <c r="A111" s="2" t="s">
        <v>34</v>
      </c>
      <c r="B111">
        <v>2009</v>
      </c>
      <c r="C111">
        <v>54700491</v>
      </c>
      <c r="D111" s="2" t="s">
        <v>374</v>
      </c>
      <c r="E111" s="2" t="s">
        <v>375</v>
      </c>
      <c r="F111" s="2" t="s">
        <v>376</v>
      </c>
      <c r="G111" s="2" t="s">
        <v>370</v>
      </c>
      <c r="H111">
        <v>0</v>
      </c>
      <c r="I111">
        <v>0</v>
      </c>
      <c r="J111">
        <v>0</v>
      </c>
      <c r="K111">
        <v>0</v>
      </c>
      <c r="L111">
        <v>6</v>
      </c>
      <c r="M111">
        <v>9</v>
      </c>
      <c r="N111">
        <v>15</v>
      </c>
    </row>
    <row r="112" spans="1:14" x14ac:dyDescent="0.25">
      <c r="A112" s="2" t="s">
        <v>34</v>
      </c>
      <c r="B112">
        <v>2009</v>
      </c>
      <c r="C112">
        <v>60234248</v>
      </c>
      <c r="D112" s="2" t="s">
        <v>377</v>
      </c>
      <c r="E112" s="2" t="s">
        <v>378</v>
      </c>
      <c r="F112" s="2" t="s">
        <v>379</v>
      </c>
      <c r="G112" s="2" t="s">
        <v>380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</v>
      </c>
      <c r="N112">
        <v>6</v>
      </c>
    </row>
    <row r="113" spans="1:14" x14ac:dyDescent="0.25">
      <c r="A113" s="2" t="s">
        <v>34</v>
      </c>
      <c r="B113">
        <v>2009</v>
      </c>
      <c r="C113">
        <v>60201009</v>
      </c>
      <c r="D113" s="2" t="s">
        <v>381</v>
      </c>
      <c r="E113" s="2" t="s">
        <v>382</v>
      </c>
      <c r="F113" s="2" t="s">
        <v>383</v>
      </c>
      <c r="G113" s="2" t="s">
        <v>380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5840</v>
      </c>
      <c r="N113">
        <v>5840</v>
      </c>
    </row>
    <row r="114" spans="1:14" x14ac:dyDescent="0.25">
      <c r="A114" s="2" t="s">
        <v>34</v>
      </c>
      <c r="B114">
        <v>2009</v>
      </c>
      <c r="C114">
        <v>60201128</v>
      </c>
      <c r="D114" s="2" t="s">
        <v>384</v>
      </c>
      <c r="E114" s="2" t="s">
        <v>385</v>
      </c>
      <c r="F114" s="2" t="s">
        <v>386</v>
      </c>
      <c r="G114" s="2" t="s">
        <v>380</v>
      </c>
      <c r="H114">
        <v>34564</v>
      </c>
      <c r="I114">
        <v>0</v>
      </c>
      <c r="J114">
        <v>0</v>
      </c>
      <c r="K114">
        <v>30682</v>
      </c>
      <c r="L114">
        <v>87943</v>
      </c>
      <c r="M114">
        <v>63414</v>
      </c>
      <c r="N114">
        <v>216603</v>
      </c>
    </row>
    <row r="115" spans="1:14" x14ac:dyDescent="0.25">
      <c r="A115" s="2" t="s">
        <v>34</v>
      </c>
      <c r="B115">
        <v>2009</v>
      </c>
      <c r="C115">
        <v>60201484</v>
      </c>
      <c r="D115" s="2" t="s">
        <v>92</v>
      </c>
      <c r="E115" s="2" t="s">
        <v>387</v>
      </c>
      <c r="F115" s="2" t="s">
        <v>388</v>
      </c>
      <c r="G115" s="2" t="s">
        <v>380</v>
      </c>
      <c r="H115">
        <v>8061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8061</v>
      </c>
    </row>
    <row r="116" spans="1:14" x14ac:dyDescent="0.25">
      <c r="A116" s="2" t="s">
        <v>34</v>
      </c>
      <c r="B116">
        <v>2009</v>
      </c>
      <c r="C116">
        <v>60200897</v>
      </c>
      <c r="D116" s="2" t="s">
        <v>389</v>
      </c>
      <c r="E116" s="2" t="s">
        <v>390</v>
      </c>
      <c r="F116" s="2" t="s">
        <v>391</v>
      </c>
      <c r="G116" s="2" t="s">
        <v>380</v>
      </c>
      <c r="H116">
        <v>145</v>
      </c>
      <c r="I116">
        <v>42</v>
      </c>
      <c r="J116">
        <v>283</v>
      </c>
      <c r="K116">
        <v>5</v>
      </c>
      <c r="L116">
        <v>0</v>
      </c>
      <c r="M116">
        <v>128</v>
      </c>
      <c r="N116">
        <v>603</v>
      </c>
    </row>
    <row r="117" spans="1:14" x14ac:dyDescent="0.25">
      <c r="A117" s="2" t="s">
        <v>34</v>
      </c>
      <c r="B117">
        <v>2009</v>
      </c>
      <c r="C117">
        <v>82235141</v>
      </c>
      <c r="D117" s="2" t="s">
        <v>392</v>
      </c>
      <c r="E117" s="2" t="s">
        <v>393</v>
      </c>
      <c r="F117" s="2" t="s">
        <v>394</v>
      </c>
      <c r="G117" s="2" t="s">
        <v>395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505</v>
      </c>
      <c r="N117">
        <v>505</v>
      </c>
    </row>
    <row r="118" spans="1:14" x14ac:dyDescent="0.25">
      <c r="A118" s="2" t="s">
        <v>34</v>
      </c>
      <c r="B118">
        <v>2009</v>
      </c>
      <c r="C118">
        <v>58501228</v>
      </c>
      <c r="D118" s="2" t="s">
        <v>396</v>
      </c>
      <c r="E118" s="2" t="s">
        <v>397</v>
      </c>
      <c r="F118" s="2" t="s">
        <v>398</v>
      </c>
      <c r="G118" s="2" t="s">
        <v>399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</v>
      </c>
      <c r="N118">
        <v>3</v>
      </c>
    </row>
    <row r="119" spans="1:14" x14ac:dyDescent="0.25">
      <c r="A119" s="2" t="s">
        <v>34</v>
      </c>
      <c r="B119">
        <v>2009</v>
      </c>
      <c r="C119">
        <v>58501194</v>
      </c>
      <c r="D119" s="2" t="s">
        <v>400</v>
      </c>
      <c r="E119" s="2" t="s">
        <v>401</v>
      </c>
      <c r="F119" s="2" t="s">
        <v>402</v>
      </c>
      <c r="G119" s="2" t="s">
        <v>399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</row>
    <row r="120" spans="1:14" x14ac:dyDescent="0.25">
      <c r="A120" s="2" t="s">
        <v>34</v>
      </c>
      <c r="B120">
        <v>2009</v>
      </c>
      <c r="C120">
        <v>98800975</v>
      </c>
      <c r="D120" s="2" t="s">
        <v>403</v>
      </c>
      <c r="E120" s="2" t="s">
        <v>404</v>
      </c>
      <c r="F120" s="2" t="s">
        <v>405</v>
      </c>
      <c r="G120" s="2" t="s">
        <v>406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</row>
    <row r="121" spans="1:14" x14ac:dyDescent="0.25">
      <c r="A121" s="2" t="s">
        <v>34</v>
      </c>
      <c r="B121">
        <v>2009</v>
      </c>
      <c r="C121">
        <v>98801961</v>
      </c>
      <c r="D121" s="2" t="s">
        <v>407</v>
      </c>
      <c r="E121" s="2" t="s">
        <v>408</v>
      </c>
      <c r="F121" s="2" t="s">
        <v>409</v>
      </c>
      <c r="G121" s="2" t="s">
        <v>406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</v>
      </c>
      <c r="N121">
        <v>2</v>
      </c>
    </row>
    <row r="122" spans="1:14" x14ac:dyDescent="0.25">
      <c r="A122" s="2" t="s">
        <v>34</v>
      </c>
      <c r="B122">
        <v>2009</v>
      </c>
      <c r="C122">
        <v>98800873</v>
      </c>
      <c r="D122" s="2" t="s">
        <v>410</v>
      </c>
      <c r="E122" s="2" t="s">
        <v>411</v>
      </c>
      <c r="F122" s="2" t="s">
        <v>412</v>
      </c>
      <c r="G122" s="2" t="s">
        <v>406</v>
      </c>
      <c r="H122">
        <v>5354</v>
      </c>
      <c r="I122">
        <v>2956</v>
      </c>
      <c r="J122">
        <v>900</v>
      </c>
      <c r="K122">
        <v>16352</v>
      </c>
      <c r="L122">
        <v>16553</v>
      </c>
      <c r="M122">
        <v>0</v>
      </c>
      <c r="N122">
        <v>42115</v>
      </c>
    </row>
    <row r="123" spans="1:14" x14ac:dyDescent="0.25">
      <c r="A123" s="2" t="s">
        <v>34</v>
      </c>
      <c r="B123">
        <v>2009</v>
      </c>
      <c r="C123">
        <v>98801039</v>
      </c>
      <c r="D123" s="2" t="s">
        <v>413</v>
      </c>
      <c r="E123" s="2" t="s">
        <v>414</v>
      </c>
      <c r="F123" s="2" t="s">
        <v>405</v>
      </c>
      <c r="G123" s="2" t="s">
        <v>406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3</v>
      </c>
      <c r="N123">
        <v>3</v>
      </c>
    </row>
    <row r="124" spans="1:14" x14ac:dyDescent="0.25">
      <c r="A124" s="2" t="s">
        <v>34</v>
      </c>
      <c r="B124">
        <v>2009</v>
      </c>
      <c r="C124">
        <v>61100248</v>
      </c>
      <c r="D124" s="2" t="s">
        <v>415</v>
      </c>
      <c r="E124" s="2" t="s">
        <v>416</v>
      </c>
      <c r="F124" s="2" t="s">
        <v>417</v>
      </c>
      <c r="G124" s="2" t="s">
        <v>418</v>
      </c>
      <c r="H124">
        <v>0</v>
      </c>
      <c r="I124">
        <v>0</v>
      </c>
      <c r="J124">
        <v>0</v>
      </c>
      <c r="K124">
        <v>98</v>
      </c>
      <c r="L124">
        <v>853</v>
      </c>
      <c r="M124">
        <v>0</v>
      </c>
      <c r="N124">
        <v>951</v>
      </c>
    </row>
    <row r="125" spans="1:14" x14ac:dyDescent="0.25">
      <c r="A125" s="2" t="s">
        <v>34</v>
      </c>
      <c r="B125">
        <v>2009</v>
      </c>
      <c r="C125">
        <v>61601079</v>
      </c>
      <c r="D125" s="2" t="s">
        <v>419</v>
      </c>
      <c r="E125" s="2" t="s">
        <v>420</v>
      </c>
      <c r="F125" s="2" t="s">
        <v>421</v>
      </c>
      <c r="G125" s="2" t="s">
        <v>418</v>
      </c>
      <c r="H125">
        <v>0</v>
      </c>
      <c r="I125">
        <v>0</v>
      </c>
      <c r="J125">
        <v>0</v>
      </c>
      <c r="K125">
        <v>0</v>
      </c>
      <c r="L125">
        <v>224</v>
      </c>
      <c r="M125">
        <v>2975</v>
      </c>
      <c r="N125">
        <v>3199</v>
      </c>
    </row>
    <row r="126" spans="1:14" x14ac:dyDescent="0.25">
      <c r="A126" s="2" t="s">
        <v>34</v>
      </c>
      <c r="B126">
        <v>2009</v>
      </c>
      <c r="C126">
        <v>61334276</v>
      </c>
      <c r="D126" s="2" t="s">
        <v>422</v>
      </c>
      <c r="E126" s="2" t="s">
        <v>423</v>
      </c>
      <c r="F126" s="2" t="s">
        <v>424</v>
      </c>
      <c r="G126" s="2" t="s">
        <v>418</v>
      </c>
      <c r="H126">
        <v>468</v>
      </c>
      <c r="I126">
        <v>0</v>
      </c>
      <c r="J126">
        <v>0</v>
      </c>
      <c r="K126">
        <v>0</v>
      </c>
      <c r="L126">
        <v>2786</v>
      </c>
      <c r="M126">
        <v>75649</v>
      </c>
      <c r="N126">
        <v>78903</v>
      </c>
    </row>
    <row r="127" spans="1:14" x14ac:dyDescent="0.25">
      <c r="A127" s="2" t="s">
        <v>34</v>
      </c>
      <c r="B127">
        <v>2009</v>
      </c>
      <c r="C127">
        <v>61600727</v>
      </c>
      <c r="D127" s="2" t="s">
        <v>425</v>
      </c>
      <c r="E127" s="2" t="s">
        <v>426</v>
      </c>
      <c r="F127" s="2" t="s">
        <v>427</v>
      </c>
      <c r="G127" s="2" t="s">
        <v>418</v>
      </c>
      <c r="H127">
        <v>0</v>
      </c>
      <c r="I127">
        <v>0</v>
      </c>
      <c r="J127">
        <v>0</v>
      </c>
      <c r="K127">
        <v>0</v>
      </c>
      <c r="L127">
        <v>30</v>
      </c>
      <c r="M127">
        <v>0</v>
      </c>
      <c r="N127">
        <v>30</v>
      </c>
    </row>
    <row r="128" spans="1:14" x14ac:dyDescent="0.25">
      <c r="A128" s="2" t="s">
        <v>34</v>
      </c>
      <c r="B128">
        <v>2009</v>
      </c>
      <c r="C128">
        <v>61601266</v>
      </c>
      <c r="D128" s="2" t="s">
        <v>428</v>
      </c>
      <c r="E128" s="2" t="s">
        <v>429</v>
      </c>
      <c r="F128" s="2" t="s">
        <v>430</v>
      </c>
      <c r="G128" s="2" t="s">
        <v>418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36</v>
      </c>
      <c r="N128">
        <v>37</v>
      </c>
    </row>
    <row r="129" spans="1:14" x14ac:dyDescent="0.25">
      <c r="A129" s="2" t="s">
        <v>34</v>
      </c>
      <c r="B129">
        <v>2009</v>
      </c>
      <c r="C129">
        <v>43435702</v>
      </c>
      <c r="D129" s="2" t="s">
        <v>431</v>
      </c>
      <c r="E129" s="2" t="s">
        <v>432</v>
      </c>
      <c r="F129" s="2" t="s">
        <v>433</v>
      </c>
      <c r="G129" s="2" t="s">
        <v>434</v>
      </c>
      <c r="H129">
        <v>0</v>
      </c>
      <c r="I129">
        <v>0</v>
      </c>
      <c r="J129">
        <v>0</v>
      </c>
      <c r="K129">
        <v>21600</v>
      </c>
      <c r="L129">
        <v>63369</v>
      </c>
      <c r="M129">
        <v>0</v>
      </c>
      <c r="N129">
        <v>84969</v>
      </c>
    </row>
    <row r="130" spans="1:14" x14ac:dyDescent="0.25">
      <c r="A130" s="2" t="s">
        <v>34</v>
      </c>
      <c r="B130">
        <v>2009</v>
      </c>
      <c r="C130">
        <v>43101810</v>
      </c>
      <c r="D130" s="2" t="s">
        <v>435</v>
      </c>
      <c r="E130" s="2" t="s">
        <v>436</v>
      </c>
      <c r="F130" s="2" t="s">
        <v>437</v>
      </c>
      <c r="G130" s="2" t="s">
        <v>434</v>
      </c>
      <c r="H130">
        <v>7405</v>
      </c>
      <c r="I130">
        <v>0</v>
      </c>
      <c r="J130">
        <v>0</v>
      </c>
      <c r="K130">
        <v>0</v>
      </c>
      <c r="L130">
        <v>0</v>
      </c>
      <c r="M130">
        <v>231</v>
      </c>
      <c r="N130">
        <v>7636</v>
      </c>
    </row>
    <row r="131" spans="1:14" x14ac:dyDescent="0.25">
      <c r="A131" s="2" t="s">
        <v>34</v>
      </c>
      <c r="B131">
        <v>2009</v>
      </c>
      <c r="C131">
        <v>43402362</v>
      </c>
      <c r="D131" s="2" t="s">
        <v>438</v>
      </c>
      <c r="E131" s="2" t="s">
        <v>439</v>
      </c>
      <c r="F131" s="2" t="s">
        <v>440</v>
      </c>
      <c r="G131" s="2" t="s">
        <v>434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</v>
      </c>
      <c r="N131">
        <v>2</v>
      </c>
    </row>
    <row r="132" spans="1:14" x14ac:dyDescent="0.25">
      <c r="A132" s="2" t="s">
        <v>34</v>
      </c>
      <c r="B132">
        <v>2009</v>
      </c>
      <c r="C132">
        <v>43419291</v>
      </c>
      <c r="D132" s="2" t="s">
        <v>441</v>
      </c>
      <c r="E132" s="2" t="s">
        <v>442</v>
      </c>
      <c r="F132" s="2" t="s">
        <v>443</v>
      </c>
      <c r="G132" s="2" t="s">
        <v>434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27600</v>
      </c>
      <c r="N132">
        <v>27600</v>
      </c>
    </row>
    <row r="133" spans="1:14" x14ac:dyDescent="0.25">
      <c r="A133" s="2" t="s">
        <v>34</v>
      </c>
      <c r="B133">
        <v>2009</v>
      </c>
      <c r="C133">
        <v>43434316</v>
      </c>
      <c r="D133" s="2" t="s">
        <v>444</v>
      </c>
      <c r="E133" s="2" t="s">
        <v>445</v>
      </c>
      <c r="F133" s="2" t="s">
        <v>446</v>
      </c>
      <c r="G133" s="2" t="s">
        <v>434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23900</v>
      </c>
      <c r="N133">
        <v>23900</v>
      </c>
    </row>
    <row r="134" spans="1:14" x14ac:dyDescent="0.25">
      <c r="A134" s="2" t="s">
        <v>34</v>
      </c>
      <c r="B134">
        <v>2009</v>
      </c>
      <c r="C134">
        <v>43436235</v>
      </c>
      <c r="D134" s="2" t="s">
        <v>447</v>
      </c>
      <c r="E134" s="2" t="s">
        <v>448</v>
      </c>
      <c r="F134" s="2" t="s">
        <v>449</v>
      </c>
      <c r="G134" s="2" t="s">
        <v>434</v>
      </c>
      <c r="H134">
        <v>2</v>
      </c>
      <c r="I134">
        <v>0</v>
      </c>
      <c r="J134">
        <v>3</v>
      </c>
      <c r="K134">
        <v>1</v>
      </c>
      <c r="L134">
        <v>0</v>
      </c>
      <c r="M134">
        <v>2</v>
      </c>
      <c r="N134">
        <v>8</v>
      </c>
    </row>
    <row r="135" spans="1:14" x14ac:dyDescent="0.25">
      <c r="A135" s="2" t="s">
        <v>34</v>
      </c>
      <c r="B135">
        <v>2009</v>
      </c>
      <c r="C135">
        <v>43101790</v>
      </c>
      <c r="D135" s="2" t="s">
        <v>450</v>
      </c>
      <c r="E135" s="2" t="s">
        <v>451</v>
      </c>
      <c r="F135" s="2" t="s">
        <v>452</v>
      </c>
      <c r="G135" s="2" t="s">
        <v>434</v>
      </c>
      <c r="H135">
        <v>0</v>
      </c>
      <c r="I135">
        <v>0</v>
      </c>
      <c r="J135">
        <v>0</v>
      </c>
      <c r="K135">
        <v>0</v>
      </c>
      <c r="L135">
        <v>3</v>
      </c>
      <c r="M135">
        <v>0</v>
      </c>
      <c r="N135">
        <v>3</v>
      </c>
    </row>
    <row r="136" spans="1:14" x14ac:dyDescent="0.25">
      <c r="A136" s="2" t="s">
        <v>34</v>
      </c>
      <c r="B136">
        <v>2009</v>
      </c>
      <c r="C136">
        <v>43102059</v>
      </c>
      <c r="D136" s="2" t="s">
        <v>453</v>
      </c>
      <c r="E136" s="2" t="s">
        <v>454</v>
      </c>
      <c r="F136" s="2" t="s">
        <v>455</v>
      </c>
      <c r="G136" s="2" t="s">
        <v>434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2</v>
      </c>
      <c r="N136">
        <v>2</v>
      </c>
    </row>
    <row r="137" spans="1:14" x14ac:dyDescent="0.25">
      <c r="A137" s="2" t="s">
        <v>34</v>
      </c>
      <c r="B137">
        <v>2009</v>
      </c>
      <c r="C137">
        <v>57302289</v>
      </c>
      <c r="D137" s="2" t="s">
        <v>456</v>
      </c>
      <c r="E137" s="2" t="s">
        <v>457</v>
      </c>
      <c r="F137" s="2" t="s">
        <v>458</v>
      </c>
      <c r="G137" s="2" t="s">
        <v>459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1</v>
      </c>
    </row>
    <row r="138" spans="1:14" x14ac:dyDescent="0.25">
      <c r="A138" s="2" t="s">
        <v>34</v>
      </c>
      <c r="B138">
        <v>2009</v>
      </c>
      <c r="C138">
        <v>57302390</v>
      </c>
      <c r="D138" s="2" t="s">
        <v>460</v>
      </c>
      <c r="E138" s="2" t="s">
        <v>461</v>
      </c>
      <c r="F138" s="2" t="s">
        <v>462</v>
      </c>
      <c r="G138" s="2" t="s">
        <v>459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</row>
    <row r="139" spans="1:14" x14ac:dyDescent="0.25">
      <c r="A139" s="2" t="s">
        <v>34</v>
      </c>
      <c r="B139">
        <v>2009</v>
      </c>
      <c r="C139">
        <v>57302568</v>
      </c>
      <c r="D139" s="2" t="s">
        <v>463</v>
      </c>
      <c r="E139" s="2" t="s">
        <v>464</v>
      </c>
      <c r="F139" s="2" t="s">
        <v>465</v>
      </c>
      <c r="G139" s="2" t="s">
        <v>459</v>
      </c>
      <c r="H139">
        <v>0</v>
      </c>
      <c r="I139">
        <v>0</v>
      </c>
      <c r="J139">
        <v>0</v>
      </c>
      <c r="K139">
        <v>0</v>
      </c>
      <c r="L139">
        <v>6</v>
      </c>
      <c r="M139">
        <v>0</v>
      </c>
      <c r="N139">
        <v>6</v>
      </c>
    </row>
    <row r="140" spans="1:14" x14ac:dyDescent="0.25">
      <c r="A140" s="2" t="s">
        <v>34</v>
      </c>
      <c r="B140">
        <v>2009</v>
      </c>
      <c r="C140">
        <v>57302942</v>
      </c>
      <c r="D140" s="2" t="s">
        <v>466</v>
      </c>
      <c r="E140" s="2" t="s">
        <v>467</v>
      </c>
      <c r="F140" s="2" t="s">
        <v>468</v>
      </c>
      <c r="G140" s="2" t="s">
        <v>459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2</v>
      </c>
      <c r="N140">
        <v>2</v>
      </c>
    </row>
    <row r="141" spans="1:14" x14ac:dyDescent="0.25">
      <c r="A141" s="2" t="s">
        <v>34</v>
      </c>
      <c r="B141">
        <v>2009</v>
      </c>
      <c r="C141">
        <v>99302007</v>
      </c>
      <c r="D141" s="2" t="s">
        <v>469</v>
      </c>
      <c r="E141" s="2" t="s">
        <v>470</v>
      </c>
      <c r="F141" s="2" t="s">
        <v>471</v>
      </c>
      <c r="G141" s="2" t="s">
        <v>472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2</v>
      </c>
    </row>
    <row r="142" spans="1:14" x14ac:dyDescent="0.25">
      <c r="A142" s="2" t="s">
        <v>34</v>
      </c>
      <c r="B142">
        <v>2009</v>
      </c>
      <c r="C142">
        <v>99301001</v>
      </c>
      <c r="D142" s="2" t="s">
        <v>473</v>
      </c>
      <c r="E142" s="2" t="s">
        <v>474</v>
      </c>
      <c r="F142" s="2" t="s">
        <v>475</v>
      </c>
      <c r="G142" s="2" t="s">
        <v>472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1</v>
      </c>
    </row>
    <row r="143" spans="1:14" x14ac:dyDescent="0.25">
      <c r="A143" s="2" t="s">
        <v>34</v>
      </c>
      <c r="B143">
        <v>2009</v>
      </c>
      <c r="C143">
        <v>99301862</v>
      </c>
      <c r="D143" s="2" t="s">
        <v>476</v>
      </c>
      <c r="E143" s="2" t="s">
        <v>477</v>
      </c>
      <c r="F143" s="2" t="s">
        <v>478</v>
      </c>
      <c r="G143" s="2" t="s">
        <v>472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5</v>
      </c>
      <c r="N143">
        <v>6</v>
      </c>
    </row>
    <row r="144" spans="1:14" x14ac:dyDescent="0.25">
      <c r="A144" s="2" t="s">
        <v>34</v>
      </c>
      <c r="B144">
        <v>2009</v>
      </c>
      <c r="C144">
        <v>99302088</v>
      </c>
      <c r="D144" s="2" t="s">
        <v>479</v>
      </c>
      <c r="E144" s="2" t="s">
        <v>480</v>
      </c>
      <c r="F144" s="2" t="s">
        <v>481</v>
      </c>
      <c r="G144" s="2" t="s">
        <v>472</v>
      </c>
      <c r="H144">
        <v>0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2</v>
      </c>
    </row>
    <row r="145" spans="1:14" x14ac:dyDescent="0.25">
      <c r="A145" s="2" t="s">
        <v>34</v>
      </c>
      <c r="B145">
        <v>2009</v>
      </c>
      <c r="C145">
        <v>82303928</v>
      </c>
      <c r="D145" s="2" t="s">
        <v>482</v>
      </c>
      <c r="E145" s="2" t="s">
        <v>483</v>
      </c>
      <c r="F145" s="2" t="s">
        <v>484</v>
      </c>
      <c r="G145" s="2" t="s">
        <v>485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1</v>
      </c>
    </row>
    <row r="146" spans="1:14" x14ac:dyDescent="0.25">
      <c r="A146" s="2" t="s">
        <v>34</v>
      </c>
      <c r="B146">
        <v>2009</v>
      </c>
      <c r="C146">
        <v>82302834</v>
      </c>
      <c r="D146" s="2" t="s">
        <v>486</v>
      </c>
      <c r="E146" s="2" t="s">
        <v>487</v>
      </c>
      <c r="F146" s="2" t="s">
        <v>488</v>
      </c>
      <c r="G146" s="2" t="s">
        <v>485</v>
      </c>
      <c r="H146">
        <v>1199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1199</v>
      </c>
    </row>
    <row r="147" spans="1:14" x14ac:dyDescent="0.25">
      <c r="A147" s="2" t="s">
        <v>34</v>
      </c>
      <c r="B147">
        <v>2009</v>
      </c>
      <c r="C147">
        <v>82303867</v>
      </c>
      <c r="D147" s="2" t="s">
        <v>489</v>
      </c>
      <c r="E147" s="2" t="s">
        <v>490</v>
      </c>
      <c r="F147" s="2" t="s">
        <v>491</v>
      </c>
      <c r="G147" s="2" t="s">
        <v>485</v>
      </c>
      <c r="H147">
        <v>0</v>
      </c>
      <c r="I147">
        <v>0</v>
      </c>
      <c r="J147">
        <v>0</v>
      </c>
      <c r="K147">
        <v>0</v>
      </c>
      <c r="L147">
        <v>3</v>
      </c>
      <c r="M147">
        <v>0</v>
      </c>
      <c r="N147">
        <v>3</v>
      </c>
    </row>
    <row r="148" spans="1:14" x14ac:dyDescent="0.25">
      <c r="A148" s="2" t="s">
        <v>34</v>
      </c>
      <c r="B148">
        <v>2009</v>
      </c>
      <c r="C148">
        <v>82303809</v>
      </c>
      <c r="D148" s="2" t="s">
        <v>492</v>
      </c>
      <c r="E148" s="2" t="s">
        <v>493</v>
      </c>
      <c r="F148" s="2" t="s">
        <v>494</v>
      </c>
      <c r="G148" s="2" t="s">
        <v>485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1</v>
      </c>
    </row>
    <row r="149" spans="1:14" x14ac:dyDescent="0.25">
      <c r="A149" s="2" t="s">
        <v>34</v>
      </c>
      <c r="B149">
        <v>2009</v>
      </c>
      <c r="C149">
        <v>82502864</v>
      </c>
      <c r="D149" s="2" t="s">
        <v>495</v>
      </c>
      <c r="E149" s="2" t="s">
        <v>496</v>
      </c>
      <c r="F149" s="2" t="s">
        <v>497</v>
      </c>
      <c r="G149" s="2" t="s">
        <v>485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9</v>
      </c>
      <c r="N149">
        <v>9</v>
      </c>
    </row>
    <row r="150" spans="1:14" x14ac:dyDescent="0.25">
      <c r="A150" s="2" t="s">
        <v>34</v>
      </c>
      <c r="B150">
        <v>2009</v>
      </c>
      <c r="C150">
        <v>15702581</v>
      </c>
      <c r="D150" s="2" t="s">
        <v>498</v>
      </c>
      <c r="E150" s="2" t="s">
        <v>499</v>
      </c>
      <c r="F150" s="2" t="s">
        <v>500</v>
      </c>
      <c r="G150" s="2" t="s">
        <v>501</v>
      </c>
      <c r="H150">
        <v>0</v>
      </c>
      <c r="I150">
        <v>0</v>
      </c>
      <c r="J150">
        <v>0</v>
      </c>
      <c r="K150">
        <v>0</v>
      </c>
      <c r="L150">
        <v>7327</v>
      </c>
      <c r="M150">
        <v>10203</v>
      </c>
      <c r="N150">
        <v>17530</v>
      </c>
    </row>
    <row r="151" spans="1:14" x14ac:dyDescent="0.25">
      <c r="A151" s="2" t="s">
        <v>34</v>
      </c>
      <c r="B151">
        <v>2009</v>
      </c>
      <c r="C151">
        <v>34633475</v>
      </c>
      <c r="D151" s="2" t="s">
        <v>502</v>
      </c>
      <c r="E151" s="2" t="s">
        <v>503</v>
      </c>
      <c r="F151" s="2" t="s">
        <v>504</v>
      </c>
      <c r="G151" s="2" t="s">
        <v>505</v>
      </c>
      <c r="H151">
        <v>0</v>
      </c>
      <c r="I151">
        <v>0</v>
      </c>
      <c r="J151">
        <v>11</v>
      </c>
      <c r="K151">
        <v>0</v>
      </c>
      <c r="L151">
        <v>0</v>
      </c>
      <c r="M151">
        <v>0</v>
      </c>
      <c r="N151">
        <v>11</v>
      </c>
    </row>
    <row r="152" spans="1:14" x14ac:dyDescent="0.25">
      <c r="A152" s="2" t="s">
        <v>34</v>
      </c>
      <c r="B152">
        <v>2009</v>
      </c>
      <c r="C152">
        <v>16201509</v>
      </c>
      <c r="D152" s="2" t="s">
        <v>506</v>
      </c>
      <c r="E152" s="2" t="s">
        <v>507</v>
      </c>
      <c r="F152" s="2" t="s">
        <v>508</v>
      </c>
      <c r="G152" s="2" t="s">
        <v>509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2</v>
      </c>
    </row>
    <row r="153" spans="1:14" x14ac:dyDescent="0.25">
      <c r="A153" s="2" t="s">
        <v>34</v>
      </c>
      <c r="B153">
        <v>2009</v>
      </c>
      <c r="C153">
        <v>16203304</v>
      </c>
      <c r="D153" s="2" t="s">
        <v>510</v>
      </c>
      <c r="E153" s="2" t="s">
        <v>511</v>
      </c>
      <c r="F153" s="2" t="s">
        <v>512</v>
      </c>
      <c r="G153" s="2" t="s">
        <v>509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186</v>
      </c>
      <c r="N153">
        <v>187</v>
      </c>
    </row>
    <row r="154" spans="1:14" x14ac:dyDescent="0.25">
      <c r="A154" s="2" t="s">
        <v>34</v>
      </c>
      <c r="B154">
        <v>2009</v>
      </c>
      <c r="C154">
        <v>16200523</v>
      </c>
      <c r="D154" s="2" t="s">
        <v>513</v>
      </c>
      <c r="E154" s="2" t="s">
        <v>514</v>
      </c>
      <c r="F154" s="2" t="s">
        <v>515</v>
      </c>
      <c r="G154" s="2" t="s">
        <v>509</v>
      </c>
      <c r="H154">
        <v>0</v>
      </c>
      <c r="I154">
        <v>0</v>
      </c>
      <c r="J154">
        <v>0</v>
      </c>
      <c r="K154">
        <v>0</v>
      </c>
      <c r="L154">
        <v>800</v>
      </c>
      <c r="M154">
        <v>3210</v>
      </c>
      <c r="N154">
        <v>4010</v>
      </c>
    </row>
    <row r="155" spans="1:14" x14ac:dyDescent="0.25">
      <c r="A155" s="2" t="s">
        <v>34</v>
      </c>
      <c r="B155">
        <v>2009</v>
      </c>
      <c r="C155">
        <v>16202715</v>
      </c>
      <c r="D155" s="2" t="s">
        <v>516</v>
      </c>
      <c r="E155" s="2" t="s">
        <v>517</v>
      </c>
      <c r="F155" s="2" t="s">
        <v>202</v>
      </c>
      <c r="G155" s="2" t="s">
        <v>509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57</v>
      </c>
      <c r="N155">
        <v>57</v>
      </c>
    </row>
    <row r="156" spans="1:14" x14ac:dyDescent="0.25">
      <c r="A156" s="2" t="s">
        <v>34</v>
      </c>
      <c r="B156">
        <v>2009</v>
      </c>
      <c r="C156">
        <v>57421953</v>
      </c>
      <c r="D156" s="2" t="s">
        <v>518</v>
      </c>
      <c r="E156" s="2" t="s">
        <v>519</v>
      </c>
      <c r="F156" s="2" t="s">
        <v>520</v>
      </c>
      <c r="G156" s="2" t="s">
        <v>521</v>
      </c>
      <c r="H156">
        <v>3</v>
      </c>
      <c r="I156">
        <v>1</v>
      </c>
      <c r="J156">
        <v>4</v>
      </c>
      <c r="K156">
        <v>27</v>
      </c>
      <c r="L156">
        <v>0</v>
      </c>
      <c r="M156">
        <v>43</v>
      </c>
      <c r="N156">
        <v>78</v>
      </c>
    </row>
    <row r="157" spans="1:14" x14ac:dyDescent="0.25">
      <c r="A157" s="2" t="s">
        <v>34</v>
      </c>
      <c r="B157">
        <v>2009</v>
      </c>
      <c r="C157">
        <v>57402409</v>
      </c>
      <c r="D157" s="2" t="s">
        <v>522</v>
      </c>
      <c r="E157" s="2" t="s">
        <v>523</v>
      </c>
      <c r="F157" s="2" t="s">
        <v>524</v>
      </c>
      <c r="G157" s="2" t="s">
        <v>521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</row>
    <row r="158" spans="1:14" x14ac:dyDescent="0.25">
      <c r="A158" s="2" t="s">
        <v>34</v>
      </c>
      <c r="B158">
        <v>2009</v>
      </c>
      <c r="C158">
        <v>57503595</v>
      </c>
      <c r="D158" s="2" t="s">
        <v>525</v>
      </c>
      <c r="E158" s="2" t="s">
        <v>526</v>
      </c>
      <c r="F158" s="2" t="s">
        <v>527</v>
      </c>
      <c r="G158" s="2" t="s">
        <v>521</v>
      </c>
      <c r="H158">
        <v>37</v>
      </c>
      <c r="I158">
        <v>0</v>
      </c>
      <c r="J158">
        <v>8</v>
      </c>
      <c r="K158">
        <v>804</v>
      </c>
      <c r="L158">
        <v>87</v>
      </c>
      <c r="M158">
        <v>10193</v>
      </c>
      <c r="N158">
        <v>11129</v>
      </c>
    </row>
    <row r="159" spans="1:14" x14ac:dyDescent="0.25">
      <c r="A159" s="2" t="s">
        <v>34</v>
      </c>
      <c r="B159">
        <v>2009</v>
      </c>
      <c r="C159">
        <v>57403754</v>
      </c>
      <c r="D159" s="2" t="s">
        <v>528</v>
      </c>
      <c r="E159" s="2" t="s">
        <v>529</v>
      </c>
      <c r="F159" s="2" t="s">
        <v>530</v>
      </c>
      <c r="G159" s="2" t="s">
        <v>521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1</v>
      </c>
    </row>
    <row r="160" spans="1:14" x14ac:dyDescent="0.25">
      <c r="A160" s="2" t="s">
        <v>34</v>
      </c>
      <c r="B160">
        <v>2009</v>
      </c>
      <c r="C160">
        <v>57504198</v>
      </c>
      <c r="D160" s="2" t="s">
        <v>531</v>
      </c>
      <c r="E160" s="2" t="s">
        <v>532</v>
      </c>
      <c r="F160" s="2" t="s">
        <v>533</v>
      </c>
      <c r="G160" s="2" t="s">
        <v>521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</v>
      </c>
      <c r="N160">
        <v>5</v>
      </c>
    </row>
    <row r="161" spans="1:14" x14ac:dyDescent="0.25">
      <c r="A161" s="2" t="s">
        <v>34</v>
      </c>
      <c r="B161">
        <v>2009</v>
      </c>
      <c r="C161">
        <v>57402512</v>
      </c>
      <c r="D161" s="2" t="s">
        <v>534</v>
      </c>
      <c r="E161" s="2" t="s">
        <v>535</v>
      </c>
      <c r="F161" s="2" t="s">
        <v>536</v>
      </c>
      <c r="G161" s="2" t="s">
        <v>521</v>
      </c>
      <c r="H161">
        <v>121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121</v>
      </c>
    </row>
    <row r="162" spans="1:14" x14ac:dyDescent="0.25">
      <c r="A162" s="2" t="s">
        <v>34</v>
      </c>
      <c r="B162">
        <v>2009</v>
      </c>
      <c r="C162">
        <v>57636527</v>
      </c>
      <c r="D162" s="2" t="s">
        <v>537</v>
      </c>
      <c r="E162" s="2" t="s">
        <v>538</v>
      </c>
      <c r="F162" s="2" t="s">
        <v>539</v>
      </c>
      <c r="G162" s="2" t="s">
        <v>521</v>
      </c>
      <c r="H162">
        <v>149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149</v>
      </c>
    </row>
    <row r="163" spans="1:14" x14ac:dyDescent="0.25">
      <c r="A163" s="2" t="s">
        <v>34</v>
      </c>
      <c r="B163">
        <v>2009</v>
      </c>
      <c r="C163">
        <v>57634159</v>
      </c>
      <c r="D163" s="2" t="s">
        <v>540</v>
      </c>
      <c r="E163" s="2" t="s">
        <v>541</v>
      </c>
      <c r="F163" s="2" t="s">
        <v>539</v>
      </c>
      <c r="G163" s="2" t="s">
        <v>521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</v>
      </c>
      <c r="N163">
        <v>9</v>
      </c>
    </row>
    <row r="164" spans="1:14" x14ac:dyDescent="0.25">
      <c r="A164" s="2" t="s">
        <v>34</v>
      </c>
      <c r="B164">
        <v>2009</v>
      </c>
      <c r="C164">
        <v>57542125</v>
      </c>
      <c r="D164" s="2" t="s">
        <v>542</v>
      </c>
      <c r="E164" s="2" t="s">
        <v>543</v>
      </c>
      <c r="F164" s="2" t="s">
        <v>544</v>
      </c>
      <c r="G164" s="2" t="s">
        <v>521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</row>
    <row r="165" spans="1:14" x14ac:dyDescent="0.25">
      <c r="A165" s="2" t="s">
        <v>34</v>
      </c>
      <c r="B165">
        <v>2009</v>
      </c>
      <c r="C165">
        <v>57504398</v>
      </c>
      <c r="D165" s="2" t="s">
        <v>545</v>
      </c>
      <c r="E165" s="2" t="s">
        <v>546</v>
      </c>
      <c r="F165" s="2" t="s">
        <v>547</v>
      </c>
      <c r="G165" s="2" t="s">
        <v>521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1</v>
      </c>
    </row>
    <row r="166" spans="1:14" x14ac:dyDescent="0.25">
      <c r="A166" s="2" t="s">
        <v>34</v>
      </c>
      <c r="B166">
        <v>2009</v>
      </c>
      <c r="C166">
        <v>57502754</v>
      </c>
      <c r="D166" s="2" t="s">
        <v>548</v>
      </c>
      <c r="E166" s="2" t="s">
        <v>549</v>
      </c>
      <c r="F166" s="2" t="s">
        <v>550</v>
      </c>
      <c r="G166" s="2" t="s">
        <v>521</v>
      </c>
      <c r="H166">
        <v>0</v>
      </c>
      <c r="I166">
        <v>0</v>
      </c>
      <c r="J166">
        <v>11</v>
      </c>
      <c r="K166">
        <v>0</v>
      </c>
      <c r="L166">
        <v>0</v>
      </c>
      <c r="M166">
        <v>0</v>
      </c>
      <c r="N166">
        <v>11</v>
      </c>
    </row>
    <row r="167" spans="1:14" x14ac:dyDescent="0.25">
      <c r="A167" s="2" t="s">
        <v>34</v>
      </c>
      <c r="B167">
        <v>2009</v>
      </c>
      <c r="C167">
        <v>57403875</v>
      </c>
      <c r="D167" s="2" t="s">
        <v>551</v>
      </c>
      <c r="E167" s="2" t="s">
        <v>552</v>
      </c>
      <c r="F167" s="2" t="s">
        <v>553</v>
      </c>
      <c r="G167" s="2" t="s">
        <v>521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32</v>
      </c>
      <c r="N167">
        <v>32</v>
      </c>
    </row>
    <row r="168" spans="1:14" x14ac:dyDescent="0.25">
      <c r="A168" s="2" t="s">
        <v>34</v>
      </c>
      <c r="B168">
        <v>2009</v>
      </c>
      <c r="C168">
        <v>57504110</v>
      </c>
      <c r="D168" s="2" t="s">
        <v>554</v>
      </c>
      <c r="E168" s="2" t="s">
        <v>555</v>
      </c>
      <c r="F168" s="2" t="s">
        <v>556</v>
      </c>
      <c r="G168" s="2" t="s">
        <v>521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2</v>
      </c>
      <c r="N168">
        <v>2</v>
      </c>
    </row>
    <row r="169" spans="1:14" x14ac:dyDescent="0.25">
      <c r="A169" s="2" t="s">
        <v>34</v>
      </c>
      <c r="B169">
        <v>2009</v>
      </c>
      <c r="C169">
        <v>57503683</v>
      </c>
      <c r="D169" s="2" t="s">
        <v>557</v>
      </c>
      <c r="E169" s="2" t="s">
        <v>558</v>
      </c>
      <c r="F169" s="2" t="s">
        <v>559</v>
      </c>
      <c r="G169" s="2" t="s">
        <v>521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</v>
      </c>
      <c r="N169">
        <v>2</v>
      </c>
    </row>
    <row r="170" spans="1:14" x14ac:dyDescent="0.25">
      <c r="A170" s="2" t="s">
        <v>34</v>
      </c>
      <c r="B170">
        <v>2009</v>
      </c>
      <c r="C170">
        <v>57402334</v>
      </c>
      <c r="D170" s="2" t="s">
        <v>560</v>
      </c>
      <c r="E170" s="2" t="s">
        <v>561</v>
      </c>
      <c r="F170" s="2" t="s">
        <v>562</v>
      </c>
      <c r="G170" s="2" t="s">
        <v>521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</v>
      </c>
      <c r="N170">
        <v>4</v>
      </c>
    </row>
    <row r="171" spans="1:14" x14ac:dyDescent="0.25">
      <c r="A171" s="2" t="s">
        <v>34</v>
      </c>
      <c r="B171">
        <v>2009</v>
      </c>
      <c r="C171">
        <v>57503181</v>
      </c>
      <c r="D171" s="2" t="s">
        <v>563</v>
      </c>
      <c r="E171" s="2" t="s">
        <v>564</v>
      </c>
      <c r="F171" s="2" t="s">
        <v>565</v>
      </c>
      <c r="G171" s="2" t="s">
        <v>521</v>
      </c>
      <c r="H171">
        <v>0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2</v>
      </c>
    </row>
    <row r="172" spans="1:14" x14ac:dyDescent="0.25">
      <c r="A172" s="2" t="s">
        <v>34</v>
      </c>
      <c r="B172">
        <v>2009</v>
      </c>
      <c r="C172">
        <v>57503567</v>
      </c>
      <c r="D172" s="2" t="s">
        <v>566</v>
      </c>
      <c r="E172" s="2" t="s">
        <v>567</v>
      </c>
      <c r="F172" s="2" t="s">
        <v>568</v>
      </c>
      <c r="G172" s="2" t="s">
        <v>521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</v>
      </c>
      <c r="N172">
        <v>4</v>
      </c>
    </row>
    <row r="173" spans="1:14" x14ac:dyDescent="0.25">
      <c r="A173" s="2" t="s">
        <v>34</v>
      </c>
      <c r="B173">
        <v>2009</v>
      </c>
      <c r="C173">
        <v>57602120</v>
      </c>
      <c r="D173" s="2" t="s">
        <v>569</v>
      </c>
      <c r="E173" s="2" t="s">
        <v>570</v>
      </c>
      <c r="F173" s="2" t="s">
        <v>571</v>
      </c>
      <c r="G173" s="2" t="s">
        <v>521</v>
      </c>
      <c r="H173">
        <v>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</v>
      </c>
    </row>
    <row r="174" spans="1:14" x14ac:dyDescent="0.25">
      <c r="A174" s="2" t="s">
        <v>34</v>
      </c>
      <c r="B174">
        <v>2009</v>
      </c>
      <c r="C174">
        <v>57503222</v>
      </c>
      <c r="D174" s="2" t="s">
        <v>572</v>
      </c>
      <c r="E174" s="2" t="s">
        <v>573</v>
      </c>
      <c r="F174" s="2" t="s">
        <v>574</v>
      </c>
      <c r="G174" s="2" t="s">
        <v>521</v>
      </c>
      <c r="H174">
        <v>0</v>
      </c>
      <c r="I174">
        <v>0</v>
      </c>
      <c r="J174">
        <v>161</v>
      </c>
      <c r="K174">
        <v>0</v>
      </c>
      <c r="L174">
        <v>68</v>
      </c>
      <c r="M174">
        <v>0</v>
      </c>
      <c r="N174">
        <v>229</v>
      </c>
    </row>
    <row r="175" spans="1:14" x14ac:dyDescent="0.25">
      <c r="A175" s="2" t="s">
        <v>34</v>
      </c>
      <c r="B175">
        <v>2009</v>
      </c>
      <c r="C175">
        <v>57434417</v>
      </c>
      <c r="D175" s="2" t="s">
        <v>575</v>
      </c>
      <c r="E175" s="2" t="s">
        <v>576</v>
      </c>
      <c r="F175" s="2" t="s">
        <v>553</v>
      </c>
      <c r="G175" s="2" t="s">
        <v>521</v>
      </c>
      <c r="H175">
        <v>0</v>
      </c>
      <c r="I175">
        <v>0</v>
      </c>
      <c r="J175">
        <v>0</v>
      </c>
      <c r="K175">
        <v>0</v>
      </c>
      <c r="L175">
        <v>2895</v>
      </c>
      <c r="M175">
        <v>6112</v>
      </c>
      <c r="N175">
        <v>9007</v>
      </c>
    </row>
    <row r="176" spans="1:14" x14ac:dyDescent="0.25">
      <c r="A176" s="2" t="s">
        <v>34</v>
      </c>
      <c r="B176">
        <v>2009</v>
      </c>
      <c r="C176">
        <v>57540601</v>
      </c>
      <c r="D176" s="2" t="s">
        <v>577</v>
      </c>
      <c r="E176" s="2" t="s">
        <v>578</v>
      </c>
      <c r="F176" s="2" t="s">
        <v>579</v>
      </c>
      <c r="G176" s="2" t="s">
        <v>521</v>
      </c>
      <c r="H176">
        <v>0</v>
      </c>
      <c r="I176">
        <v>0</v>
      </c>
      <c r="J176">
        <v>0</v>
      </c>
      <c r="K176">
        <v>39</v>
      </c>
      <c r="L176">
        <v>24</v>
      </c>
      <c r="M176">
        <v>124</v>
      </c>
      <c r="N176">
        <v>187</v>
      </c>
    </row>
    <row r="177" spans="1:14" x14ac:dyDescent="0.25">
      <c r="A177" s="2" t="s">
        <v>34</v>
      </c>
      <c r="B177">
        <v>2009</v>
      </c>
      <c r="C177">
        <v>57601795</v>
      </c>
      <c r="D177" s="2" t="s">
        <v>580</v>
      </c>
      <c r="E177" s="2" t="s">
        <v>581</v>
      </c>
      <c r="F177" s="2" t="s">
        <v>539</v>
      </c>
      <c r="G177" s="2" t="s">
        <v>521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1</v>
      </c>
    </row>
    <row r="178" spans="1:14" x14ac:dyDescent="0.25">
      <c r="A178" s="2" t="s">
        <v>34</v>
      </c>
      <c r="B178">
        <v>2009</v>
      </c>
      <c r="C178">
        <v>57502590</v>
      </c>
      <c r="D178" s="2" t="s">
        <v>582</v>
      </c>
      <c r="E178" s="2" t="s">
        <v>583</v>
      </c>
      <c r="F178" s="2" t="s">
        <v>584</v>
      </c>
      <c r="G178" s="2" t="s">
        <v>521</v>
      </c>
      <c r="H178">
        <v>0</v>
      </c>
      <c r="I178">
        <v>0</v>
      </c>
      <c r="J178">
        <v>442</v>
      </c>
      <c r="K178">
        <v>0</v>
      </c>
      <c r="L178">
        <v>15</v>
      </c>
      <c r="M178">
        <v>0</v>
      </c>
      <c r="N178">
        <v>457</v>
      </c>
    </row>
    <row r="179" spans="1:14" x14ac:dyDescent="0.25">
      <c r="A179" s="2" t="s">
        <v>34</v>
      </c>
      <c r="B179">
        <v>2009</v>
      </c>
      <c r="C179">
        <v>98787363</v>
      </c>
      <c r="D179" s="2" t="s">
        <v>585</v>
      </c>
      <c r="E179" s="2" t="s">
        <v>586</v>
      </c>
      <c r="F179" s="2" t="s">
        <v>587</v>
      </c>
      <c r="G179" s="2" t="s">
        <v>588</v>
      </c>
      <c r="H179">
        <v>33639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33639</v>
      </c>
    </row>
    <row r="180" spans="1:14" x14ac:dyDescent="0.25">
      <c r="A180" s="2" t="s">
        <v>34</v>
      </c>
      <c r="B180">
        <v>2009</v>
      </c>
      <c r="C180">
        <v>98701005</v>
      </c>
      <c r="D180" s="2" t="s">
        <v>589</v>
      </c>
      <c r="E180" s="2" t="s">
        <v>590</v>
      </c>
      <c r="F180" s="2" t="s">
        <v>591</v>
      </c>
      <c r="G180" s="2" t="s">
        <v>588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7</v>
      </c>
    </row>
    <row r="181" spans="1:14" x14ac:dyDescent="0.25">
      <c r="A181" s="2" t="s">
        <v>34</v>
      </c>
      <c r="B181">
        <v>2009</v>
      </c>
      <c r="C181">
        <v>98700995</v>
      </c>
      <c r="D181" s="2" t="s">
        <v>592</v>
      </c>
      <c r="E181" s="2" t="s">
        <v>593</v>
      </c>
      <c r="F181" s="2" t="s">
        <v>587</v>
      </c>
      <c r="G181" s="2" t="s">
        <v>588</v>
      </c>
      <c r="H181">
        <v>8829</v>
      </c>
      <c r="I181">
        <v>410</v>
      </c>
      <c r="J181">
        <v>4041</v>
      </c>
      <c r="K181">
        <v>22768</v>
      </c>
      <c r="L181">
        <v>15352</v>
      </c>
      <c r="M181">
        <v>96</v>
      </c>
      <c r="N181">
        <v>51496</v>
      </c>
    </row>
    <row r="182" spans="1:14" x14ac:dyDescent="0.25">
      <c r="A182" s="2" t="s">
        <v>34</v>
      </c>
      <c r="B182">
        <v>2009</v>
      </c>
      <c r="C182">
        <v>98734026</v>
      </c>
      <c r="D182" s="2" t="s">
        <v>594</v>
      </c>
      <c r="E182" s="2" t="s">
        <v>595</v>
      </c>
      <c r="F182" s="2" t="s">
        <v>596</v>
      </c>
      <c r="G182" s="2" t="s">
        <v>588</v>
      </c>
      <c r="H182">
        <v>0</v>
      </c>
      <c r="I182">
        <v>0</v>
      </c>
      <c r="J182">
        <v>2624</v>
      </c>
      <c r="K182">
        <v>3426</v>
      </c>
      <c r="L182">
        <v>0</v>
      </c>
      <c r="M182">
        <v>0</v>
      </c>
      <c r="N182">
        <v>6050</v>
      </c>
    </row>
    <row r="183" spans="1:14" x14ac:dyDescent="0.25">
      <c r="A183" s="2" t="s">
        <v>34</v>
      </c>
      <c r="B183">
        <v>2009</v>
      </c>
      <c r="C183">
        <v>98700368</v>
      </c>
      <c r="D183" s="2" t="s">
        <v>597</v>
      </c>
      <c r="E183" s="2" t="s">
        <v>598</v>
      </c>
      <c r="F183" s="2" t="s">
        <v>599</v>
      </c>
      <c r="G183" s="2" t="s">
        <v>588</v>
      </c>
      <c r="H183">
        <v>84</v>
      </c>
      <c r="I183">
        <v>56</v>
      </c>
      <c r="J183">
        <v>0</v>
      </c>
      <c r="K183">
        <v>0</v>
      </c>
      <c r="L183">
        <v>118</v>
      </c>
      <c r="M183">
        <v>2</v>
      </c>
      <c r="N183">
        <v>260</v>
      </c>
    </row>
    <row r="184" spans="1:14" x14ac:dyDescent="0.25">
      <c r="A184" s="2" t="s">
        <v>34</v>
      </c>
      <c r="B184">
        <v>2009</v>
      </c>
      <c r="C184">
        <v>98734724</v>
      </c>
      <c r="D184" s="2" t="s">
        <v>600</v>
      </c>
      <c r="E184" s="2" t="s">
        <v>601</v>
      </c>
      <c r="F184" s="2" t="s">
        <v>587</v>
      </c>
      <c r="G184" s="2" t="s">
        <v>588</v>
      </c>
      <c r="H184">
        <v>15</v>
      </c>
      <c r="I184">
        <v>0</v>
      </c>
      <c r="J184">
        <v>7</v>
      </c>
      <c r="K184">
        <v>0</v>
      </c>
      <c r="L184">
        <v>0</v>
      </c>
      <c r="M184">
        <v>0</v>
      </c>
      <c r="N184">
        <v>22</v>
      </c>
    </row>
    <row r="185" spans="1:14" x14ac:dyDescent="0.25">
      <c r="A185" s="2" t="s">
        <v>34</v>
      </c>
      <c r="B185">
        <v>2009</v>
      </c>
      <c r="C185">
        <v>15401410</v>
      </c>
      <c r="D185" s="2" t="s">
        <v>602</v>
      </c>
      <c r="E185" s="2" t="s">
        <v>603</v>
      </c>
      <c r="F185" s="2" t="s">
        <v>604</v>
      </c>
      <c r="G185" s="2" t="s">
        <v>605</v>
      </c>
      <c r="H185">
        <v>0</v>
      </c>
      <c r="I185">
        <v>0</v>
      </c>
      <c r="J185">
        <v>0</v>
      </c>
      <c r="K185">
        <v>0</v>
      </c>
      <c r="L185">
        <v>3</v>
      </c>
      <c r="M185">
        <v>5</v>
      </c>
      <c r="N185">
        <v>8</v>
      </c>
    </row>
    <row r="186" spans="1:14" x14ac:dyDescent="0.25">
      <c r="A186" s="2" t="s">
        <v>34</v>
      </c>
      <c r="B186">
        <v>2009</v>
      </c>
      <c r="C186">
        <v>15405971</v>
      </c>
      <c r="D186" s="2" t="s">
        <v>606</v>
      </c>
      <c r="E186" s="2" t="s">
        <v>607</v>
      </c>
      <c r="F186" s="2" t="s">
        <v>608</v>
      </c>
      <c r="G186" s="2" t="s">
        <v>605</v>
      </c>
      <c r="H186">
        <v>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</row>
    <row r="187" spans="1:14" x14ac:dyDescent="0.25">
      <c r="A187" s="2" t="s">
        <v>34</v>
      </c>
      <c r="B187">
        <v>2009</v>
      </c>
      <c r="C187">
        <v>60300037</v>
      </c>
      <c r="D187" s="2" t="s">
        <v>609</v>
      </c>
      <c r="E187" s="2" t="s">
        <v>610</v>
      </c>
      <c r="F187" s="2" t="s">
        <v>611</v>
      </c>
      <c r="G187" s="2" t="s">
        <v>612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1642</v>
      </c>
      <c r="N187">
        <v>1642</v>
      </c>
    </row>
    <row r="188" spans="1:14" x14ac:dyDescent="0.25">
      <c r="A188" s="2" t="s">
        <v>34</v>
      </c>
      <c r="B188">
        <v>2009</v>
      </c>
      <c r="C188">
        <v>60300038</v>
      </c>
      <c r="D188" s="2" t="s">
        <v>613</v>
      </c>
      <c r="E188" s="2" t="s">
        <v>610</v>
      </c>
      <c r="F188" s="2" t="s">
        <v>611</v>
      </c>
      <c r="G188" s="2" t="s">
        <v>612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603</v>
      </c>
      <c r="N188">
        <v>603</v>
      </c>
    </row>
    <row r="189" spans="1:14" x14ac:dyDescent="0.25">
      <c r="A189" s="2" t="s">
        <v>34</v>
      </c>
      <c r="B189">
        <v>2009</v>
      </c>
      <c r="C189">
        <v>60300435</v>
      </c>
      <c r="D189" s="2" t="s">
        <v>614</v>
      </c>
      <c r="E189" s="2" t="s">
        <v>615</v>
      </c>
      <c r="F189" s="2" t="s">
        <v>616</v>
      </c>
      <c r="G189" s="2" t="s">
        <v>612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</v>
      </c>
      <c r="N189">
        <v>3</v>
      </c>
    </row>
    <row r="190" spans="1:14" x14ac:dyDescent="0.25">
      <c r="A190" s="2" t="s">
        <v>34</v>
      </c>
      <c r="B190">
        <v>2009</v>
      </c>
      <c r="C190">
        <v>99114520</v>
      </c>
      <c r="D190" s="2" t="s">
        <v>617</v>
      </c>
      <c r="E190" s="2" t="s">
        <v>618</v>
      </c>
      <c r="F190" s="2" t="s">
        <v>619</v>
      </c>
      <c r="G190" s="2" t="s">
        <v>620</v>
      </c>
      <c r="H190">
        <v>101</v>
      </c>
      <c r="I190">
        <v>0</v>
      </c>
      <c r="J190">
        <v>0</v>
      </c>
      <c r="K190">
        <v>0</v>
      </c>
      <c r="L190">
        <v>0</v>
      </c>
      <c r="M190">
        <v>83</v>
      </c>
      <c r="N190">
        <v>184</v>
      </c>
    </row>
    <row r="191" spans="1:14" x14ac:dyDescent="0.25">
      <c r="A191" s="2" t="s">
        <v>34</v>
      </c>
      <c r="B191">
        <v>2009</v>
      </c>
      <c r="C191">
        <v>99101301</v>
      </c>
      <c r="D191" s="2" t="s">
        <v>621</v>
      </c>
      <c r="E191" s="2" t="s">
        <v>622</v>
      </c>
      <c r="F191" s="2" t="s">
        <v>623</v>
      </c>
      <c r="G191" s="2" t="s">
        <v>620</v>
      </c>
      <c r="H191">
        <v>12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12</v>
      </c>
    </row>
    <row r="192" spans="1:14" x14ac:dyDescent="0.25">
      <c r="A192" s="2" t="s">
        <v>34</v>
      </c>
      <c r="B192">
        <v>2009</v>
      </c>
      <c r="C192">
        <v>99102956</v>
      </c>
      <c r="D192" s="2" t="s">
        <v>624</v>
      </c>
      <c r="E192" s="2" t="s">
        <v>625</v>
      </c>
      <c r="F192" s="2" t="s">
        <v>626</v>
      </c>
      <c r="G192" s="2" t="s">
        <v>620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11</v>
      </c>
      <c r="N192">
        <v>11</v>
      </c>
    </row>
    <row r="193" spans="1:14" x14ac:dyDescent="0.25">
      <c r="A193" s="2" t="s">
        <v>34</v>
      </c>
      <c r="B193">
        <v>2009</v>
      </c>
      <c r="C193">
        <v>99102834</v>
      </c>
      <c r="D193" s="2" t="s">
        <v>627</v>
      </c>
      <c r="E193" s="2" t="s">
        <v>628</v>
      </c>
      <c r="F193" s="2" t="s">
        <v>140</v>
      </c>
      <c r="G193" s="2" t="s">
        <v>620</v>
      </c>
      <c r="H193">
        <v>0</v>
      </c>
      <c r="I193">
        <v>7</v>
      </c>
      <c r="J193">
        <v>0</v>
      </c>
      <c r="K193">
        <v>0</v>
      </c>
      <c r="L193">
        <v>0</v>
      </c>
      <c r="M193">
        <v>0</v>
      </c>
      <c r="N193">
        <v>7</v>
      </c>
    </row>
    <row r="194" spans="1:14" x14ac:dyDescent="0.25">
      <c r="A194" s="2" t="s">
        <v>34</v>
      </c>
      <c r="B194">
        <v>2009</v>
      </c>
      <c r="C194">
        <v>33904058</v>
      </c>
      <c r="D194" s="2" t="s">
        <v>629</v>
      </c>
      <c r="E194" s="2" t="s">
        <v>630</v>
      </c>
      <c r="F194" s="2" t="s">
        <v>631</v>
      </c>
      <c r="G194" s="2" t="s">
        <v>632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2</v>
      </c>
    </row>
    <row r="195" spans="1:14" x14ac:dyDescent="0.25">
      <c r="A195" s="2" t="s">
        <v>34</v>
      </c>
      <c r="B195">
        <v>2009</v>
      </c>
      <c r="C195">
        <v>33903378</v>
      </c>
      <c r="D195" s="2" t="s">
        <v>633</v>
      </c>
      <c r="E195" s="2" t="s">
        <v>634</v>
      </c>
      <c r="F195" s="2" t="s">
        <v>635</v>
      </c>
      <c r="G195" s="2" t="s">
        <v>632</v>
      </c>
      <c r="H195">
        <v>2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</row>
    <row r="196" spans="1:14" x14ac:dyDescent="0.25">
      <c r="A196" s="2" t="s">
        <v>34</v>
      </c>
      <c r="B196">
        <v>2009</v>
      </c>
      <c r="C196">
        <v>33900697</v>
      </c>
      <c r="D196" s="2" t="s">
        <v>636</v>
      </c>
      <c r="E196" s="2" t="s">
        <v>637</v>
      </c>
      <c r="F196" s="2" t="s">
        <v>638</v>
      </c>
      <c r="G196" s="2" t="s">
        <v>632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53</v>
      </c>
      <c r="N196">
        <v>53</v>
      </c>
    </row>
    <row r="197" spans="1:14" x14ac:dyDescent="0.25">
      <c r="A197" s="2" t="s">
        <v>34</v>
      </c>
      <c r="B197">
        <v>2009</v>
      </c>
      <c r="C197">
        <v>45500959</v>
      </c>
      <c r="D197" s="2" t="s">
        <v>639</v>
      </c>
      <c r="E197" s="2" t="s">
        <v>640</v>
      </c>
      <c r="F197" s="2" t="s">
        <v>641</v>
      </c>
      <c r="G197" s="2" t="s">
        <v>642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</row>
    <row r="198" spans="1:14" x14ac:dyDescent="0.25">
      <c r="A198" s="2" t="s">
        <v>34</v>
      </c>
      <c r="B198">
        <v>2009</v>
      </c>
      <c r="C198">
        <v>58300357</v>
      </c>
      <c r="D198" s="2" t="s">
        <v>643</v>
      </c>
      <c r="E198" s="2" t="s">
        <v>644</v>
      </c>
      <c r="F198" s="2" t="s">
        <v>645</v>
      </c>
      <c r="G198" s="2" t="s">
        <v>646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12</v>
      </c>
      <c r="N198">
        <v>12</v>
      </c>
    </row>
    <row r="199" spans="1:14" x14ac:dyDescent="0.25">
      <c r="A199" s="2" t="s">
        <v>34</v>
      </c>
      <c r="B199">
        <v>2009</v>
      </c>
      <c r="C199">
        <v>58300882</v>
      </c>
      <c r="D199" s="2" t="s">
        <v>647</v>
      </c>
      <c r="E199" s="2" t="s">
        <v>648</v>
      </c>
      <c r="F199" s="2" t="s">
        <v>649</v>
      </c>
      <c r="G199" s="2" t="s">
        <v>646</v>
      </c>
      <c r="H199">
        <v>0</v>
      </c>
      <c r="I199">
        <v>3</v>
      </c>
      <c r="J199">
        <v>2</v>
      </c>
      <c r="K199">
        <v>1</v>
      </c>
      <c r="L199">
        <v>0</v>
      </c>
      <c r="M199">
        <v>0</v>
      </c>
      <c r="N199">
        <v>6</v>
      </c>
    </row>
    <row r="200" spans="1:14" x14ac:dyDescent="0.25">
      <c r="A200" s="2" t="s">
        <v>34</v>
      </c>
      <c r="B200">
        <v>2009</v>
      </c>
      <c r="C200">
        <v>58300621</v>
      </c>
      <c r="D200" s="2" t="s">
        <v>650</v>
      </c>
      <c r="E200" s="2" t="s">
        <v>651</v>
      </c>
      <c r="F200" s="2" t="s">
        <v>652</v>
      </c>
      <c r="G200" s="2" t="s">
        <v>646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1</v>
      </c>
    </row>
    <row r="201" spans="1:14" x14ac:dyDescent="0.25">
      <c r="A201" s="2" t="s">
        <v>34</v>
      </c>
      <c r="B201">
        <v>2009</v>
      </c>
      <c r="D201" s="2"/>
      <c r="E201" s="2"/>
      <c r="F201" s="2"/>
      <c r="G201" s="2"/>
      <c r="H201">
        <v>320697</v>
      </c>
      <c r="I201">
        <v>15053</v>
      </c>
      <c r="J201">
        <v>47396</v>
      </c>
      <c r="K201">
        <v>390897</v>
      </c>
      <c r="L201">
        <v>586364</v>
      </c>
      <c r="M201">
        <v>507851</v>
      </c>
      <c r="N201">
        <v>1868258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BA2D-9EAF-41EE-A8A7-C141025ED713}">
  <dimension ref="A1:O25"/>
  <sheetViews>
    <sheetView workbookViewId="0"/>
  </sheetViews>
  <sheetFormatPr defaultRowHeight="15" x14ac:dyDescent="0.25"/>
  <cols>
    <col min="1" max="1" width="9.85546875" bestFit="1" customWidth="1"/>
    <col min="2" max="2" width="8" bestFit="1" customWidth="1"/>
    <col min="3" max="3" width="13.140625" bestFit="1" customWidth="1"/>
    <col min="4" max="4" width="36" bestFit="1" customWidth="1"/>
    <col min="5" max="5" width="27.42578125" bestFit="1" customWidth="1"/>
    <col min="6" max="6" width="15.7109375" bestFit="1" customWidth="1"/>
    <col min="7" max="7" width="5.42578125" bestFit="1" customWidth="1"/>
    <col min="8" max="9" width="10.42578125" bestFit="1" customWidth="1"/>
    <col min="10" max="10" width="11.42578125" bestFit="1" customWidth="1"/>
    <col min="11" max="13" width="10.42578125" bestFit="1" customWidth="1"/>
    <col min="14" max="14" width="12.85546875" bestFit="1" customWidth="1"/>
    <col min="15" max="15" width="12.42578125" bestFit="1" customWidth="1"/>
  </cols>
  <sheetData>
    <row r="1" spans="1:15" x14ac:dyDescent="0.25">
      <c r="A1" t="s">
        <v>20</v>
      </c>
      <c r="B1" t="s">
        <v>653</v>
      </c>
      <c r="C1" t="s">
        <v>654</v>
      </c>
      <c r="D1" t="s">
        <v>655</v>
      </c>
      <c r="E1" t="s">
        <v>656</v>
      </c>
      <c r="F1" t="s">
        <v>25</v>
      </c>
      <c r="G1" t="s">
        <v>26</v>
      </c>
      <c r="H1" t="s">
        <v>657</v>
      </c>
      <c r="I1" t="s">
        <v>658</v>
      </c>
      <c r="J1" t="s">
        <v>659</v>
      </c>
      <c r="K1" t="s">
        <v>660</v>
      </c>
      <c r="L1" t="s">
        <v>661</v>
      </c>
      <c r="M1" t="s">
        <v>662</v>
      </c>
      <c r="N1" t="s">
        <v>663</v>
      </c>
      <c r="O1" t="s">
        <v>664</v>
      </c>
    </row>
    <row r="2" spans="1:15" x14ac:dyDescent="0.25">
      <c r="A2" s="2" t="s">
        <v>665</v>
      </c>
      <c r="B2">
        <v>2009</v>
      </c>
      <c r="C2">
        <v>98638426</v>
      </c>
      <c r="D2" s="2" t="s">
        <v>666</v>
      </c>
      <c r="E2" s="2" t="s">
        <v>667</v>
      </c>
      <c r="F2" s="2" t="s">
        <v>668</v>
      </c>
      <c r="G2" s="2" t="s">
        <v>62</v>
      </c>
      <c r="H2">
        <v>0</v>
      </c>
      <c r="I2">
        <v>0</v>
      </c>
      <c r="J2">
        <v>0</v>
      </c>
      <c r="K2">
        <v>0</v>
      </c>
      <c r="L2">
        <v>3</v>
      </c>
      <c r="M2">
        <v>5</v>
      </c>
      <c r="N2">
        <v>8</v>
      </c>
    </row>
    <row r="3" spans="1:15" x14ac:dyDescent="0.25">
      <c r="A3" s="2" t="s">
        <v>665</v>
      </c>
      <c r="B3">
        <v>2009</v>
      </c>
      <c r="C3">
        <v>98636542</v>
      </c>
      <c r="D3" s="2" t="s">
        <v>89</v>
      </c>
      <c r="E3" s="2" t="s">
        <v>90</v>
      </c>
      <c r="F3" s="2" t="s">
        <v>91</v>
      </c>
      <c r="G3" s="2" t="s">
        <v>62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1</v>
      </c>
    </row>
    <row r="4" spans="1:15" x14ac:dyDescent="0.25">
      <c r="A4" s="2" t="s">
        <v>665</v>
      </c>
      <c r="B4">
        <v>2009</v>
      </c>
      <c r="C4">
        <v>58402660</v>
      </c>
      <c r="D4" s="2" t="s">
        <v>669</v>
      </c>
      <c r="E4" s="2" t="s">
        <v>670</v>
      </c>
      <c r="F4" s="2" t="s">
        <v>671</v>
      </c>
      <c r="G4" s="2" t="s">
        <v>124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</row>
    <row r="5" spans="1:15" x14ac:dyDescent="0.25">
      <c r="A5" s="2" t="s">
        <v>665</v>
      </c>
      <c r="B5">
        <v>2009</v>
      </c>
      <c r="C5">
        <v>60635936</v>
      </c>
      <c r="D5" s="2" t="s">
        <v>672</v>
      </c>
      <c r="E5" s="2" t="s">
        <v>673</v>
      </c>
      <c r="F5" s="2" t="s">
        <v>674</v>
      </c>
      <c r="G5" s="2" t="s">
        <v>144</v>
      </c>
      <c r="H5">
        <v>1723</v>
      </c>
      <c r="I5">
        <v>2263</v>
      </c>
      <c r="J5">
        <v>1046</v>
      </c>
      <c r="K5">
        <v>25244</v>
      </c>
      <c r="L5">
        <v>3215</v>
      </c>
      <c r="M5">
        <v>0</v>
      </c>
      <c r="N5">
        <v>33491</v>
      </c>
    </row>
    <row r="6" spans="1:15" x14ac:dyDescent="0.25">
      <c r="A6" s="2" t="s">
        <v>665</v>
      </c>
      <c r="B6">
        <v>2009</v>
      </c>
      <c r="C6">
        <v>60633345</v>
      </c>
      <c r="D6" s="2" t="s">
        <v>141</v>
      </c>
      <c r="E6" s="2" t="s">
        <v>142</v>
      </c>
      <c r="F6" s="2" t="s">
        <v>143</v>
      </c>
      <c r="G6" s="2" t="s">
        <v>144</v>
      </c>
      <c r="H6">
        <v>0</v>
      </c>
      <c r="I6">
        <v>124</v>
      </c>
      <c r="J6">
        <v>255</v>
      </c>
      <c r="K6">
        <v>190</v>
      </c>
      <c r="L6">
        <v>441</v>
      </c>
      <c r="M6">
        <v>1992</v>
      </c>
      <c r="N6">
        <v>3002</v>
      </c>
    </row>
    <row r="7" spans="1:15" x14ac:dyDescent="0.25">
      <c r="A7" s="2" t="s">
        <v>665</v>
      </c>
      <c r="B7">
        <v>2009</v>
      </c>
      <c r="C7">
        <v>60600482</v>
      </c>
      <c r="D7" s="2" t="s">
        <v>154</v>
      </c>
      <c r="E7" s="2" t="s">
        <v>155</v>
      </c>
      <c r="F7" s="2" t="s">
        <v>156</v>
      </c>
      <c r="G7" s="2" t="s">
        <v>144</v>
      </c>
      <c r="H7">
        <v>198</v>
      </c>
      <c r="I7">
        <v>17</v>
      </c>
      <c r="J7">
        <v>24</v>
      </c>
      <c r="K7">
        <v>220</v>
      </c>
      <c r="L7">
        <v>228</v>
      </c>
      <c r="M7">
        <v>895</v>
      </c>
      <c r="N7">
        <v>1582</v>
      </c>
    </row>
    <row r="8" spans="1:15" x14ac:dyDescent="0.25">
      <c r="A8" s="2" t="s">
        <v>665</v>
      </c>
      <c r="B8">
        <v>2009</v>
      </c>
      <c r="C8">
        <v>15941170</v>
      </c>
      <c r="D8" s="2" t="s">
        <v>675</v>
      </c>
      <c r="E8" s="2" t="s">
        <v>676</v>
      </c>
      <c r="F8" s="2" t="s">
        <v>677</v>
      </c>
      <c r="G8" s="2" t="s">
        <v>160</v>
      </c>
      <c r="H8">
        <v>68264</v>
      </c>
      <c r="I8">
        <v>162</v>
      </c>
      <c r="J8">
        <v>533</v>
      </c>
      <c r="K8">
        <v>0</v>
      </c>
      <c r="L8">
        <v>719</v>
      </c>
      <c r="M8">
        <v>0</v>
      </c>
      <c r="N8">
        <v>69678</v>
      </c>
    </row>
    <row r="9" spans="1:15" x14ac:dyDescent="0.25">
      <c r="A9" s="2" t="s">
        <v>665</v>
      </c>
      <c r="B9">
        <v>2009</v>
      </c>
      <c r="C9">
        <v>15840168</v>
      </c>
      <c r="D9" s="2" t="s">
        <v>197</v>
      </c>
      <c r="E9" s="2" t="s">
        <v>198</v>
      </c>
      <c r="F9" s="2" t="s">
        <v>199</v>
      </c>
      <c r="G9" s="2" t="s">
        <v>190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</row>
    <row r="10" spans="1:15" x14ac:dyDescent="0.25">
      <c r="A10" s="2" t="s">
        <v>665</v>
      </c>
      <c r="B10">
        <v>2009</v>
      </c>
      <c r="C10">
        <v>33733384</v>
      </c>
      <c r="D10" s="2" t="s">
        <v>227</v>
      </c>
      <c r="E10" s="2" t="s">
        <v>228</v>
      </c>
      <c r="F10" s="2" t="s">
        <v>229</v>
      </c>
      <c r="G10" s="2" t="s">
        <v>223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</row>
    <row r="11" spans="1:15" x14ac:dyDescent="0.25">
      <c r="A11" s="2" t="s">
        <v>665</v>
      </c>
      <c r="B11">
        <v>2009</v>
      </c>
      <c r="C11">
        <v>54800478</v>
      </c>
      <c r="D11" s="2" t="s">
        <v>252</v>
      </c>
      <c r="E11" s="2" t="s">
        <v>253</v>
      </c>
      <c r="F11" s="2" t="s">
        <v>254</v>
      </c>
      <c r="G11" s="2" t="s">
        <v>255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</row>
    <row r="12" spans="1:15" x14ac:dyDescent="0.25">
      <c r="A12" s="2" t="s">
        <v>665</v>
      </c>
      <c r="B12">
        <v>2009</v>
      </c>
      <c r="C12">
        <v>60401684</v>
      </c>
      <c r="D12" s="2" t="s">
        <v>278</v>
      </c>
      <c r="E12" s="2" t="s">
        <v>279</v>
      </c>
      <c r="F12" s="2" t="s">
        <v>229</v>
      </c>
      <c r="G12" s="2" t="s">
        <v>275</v>
      </c>
      <c r="H12">
        <v>6558</v>
      </c>
      <c r="I12">
        <v>1020</v>
      </c>
      <c r="J12">
        <v>43173</v>
      </c>
      <c r="K12">
        <v>154465</v>
      </c>
      <c r="L12">
        <v>9192</v>
      </c>
      <c r="M12">
        <v>7487</v>
      </c>
      <c r="N12">
        <v>221895</v>
      </c>
    </row>
    <row r="13" spans="1:15" x14ac:dyDescent="0.25">
      <c r="A13" s="2" t="s">
        <v>665</v>
      </c>
      <c r="B13">
        <v>2009</v>
      </c>
      <c r="C13">
        <v>34101689</v>
      </c>
      <c r="D13" s="2" t="s">
        <v>313</v>
      </c>
      <c r="E13" s="2" t="s">
        <v>314</v>
      </c>
      <c r="F13" s="2" t="s">
        <v>315</v>
      </c>
      <c r="G13" s="2" t="s">
        <v>312</v>
      </c>
      <c r="H13">
        <v>2</v>
      </c>
      <c r="I13">
        <v>0</v>
      </c>
      <c r="J13">
        <v>0</v>
      </c>
      <c r="K13">
        <v>0</v>
      </c>
      <c r="L13">
        <v>56</v>
      </c>
      <c r="M13">
        <v>819</v>
      </c>
      <c r="N13">
        <v>877</v>
      </c>
    </row>
    <row r="14" spans="1:15" x14ac:dyDescent="0.25">
      <c r="A14" s="2" t="s">
        <v>665</v>
      </c>
      <c r="B14">
        <v>2009</v>
      </c>
      <c r="C14">
        <v>54304879</v>
      </c>
      <c r="D14" s="2" t="s">
        <v>322</v>
      </c>
      <c r="E14" s="2" t="s">
        <v>323</v>
      </c>
      <c r="F14" s="2" t="s">
        <v>324</v>
      </c>
      <c r="G14" s="2" t="s">
        <v>325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1</v>
      </c>
    </row>
    <row r="15" spans="1:15" x14ac:dyDescent="0.25">
      <c r="A15" s="2" t="s">
        <v>665</v>
      </c>
      <c r="B15">
        <v>2009</v>
      </c>
      <c r="C15">
        <v>15603066</v>
      </c>
      <c r="D15" s="2" t="s">
        <v>348</v>
      </c>
      <c r="E15" s="2" t="s">
        <v>349</v>
      </c>
      <c r="F15" s="2" t="s">
        <v>350</v>
      </c>
      <c r="G15" s="2" t="s">
        <v>351</v>
      </c>
      <c r="H15">
        <v>2</v>
      </c>
      <c r="I15">
        <v>5</v>
      </c>
      <c r="J15">
        <v>6</v>
      </c>
      <c r="K15">
        <v>4</v>
      </c>
      <c r="L15">
        <v>4</v>
      </c>
      <c r="M15">
        <v>0</v>
      </c>
      <c r="N15">
        <v>21</v>
      </c>
    </row>
    <row r="16" spans="1:15" x14ac:dyDescent="0.25">
      <c r="A16" s="2" t="s">
        <v>665</v>
      </c>
      <c r="B16">
        <v>2009</v>
      </c>
      <c r="C16">
        <v>60201484</v>
      </c>
      <c r="D16" s="2" t="s">
        <v>92</v>
      </c>
      <c r="E16" s="2" t="s">
        <v>387</v>
      </c>
      <c r="F16" s="2" t="s">
        <v>388</v>
      </c>
      <c r="G16" s="2" t="s">
        <v>380</v>
      </c>
      <c r="H16">
        <v>14549</v>
      </c>
      <c r="I16">
        <v>3982</v>
      </c>
      <c r="J16">
        <v>62739</v>
      </c>
      <c r="K16">
        <v>50426</v>
      </c>
      <c r="L16">
        <v>16004</v>
      </c>
      <c r="M16">
        <v>16125</v>
      </c>
      <c r="N16">
        <v>163825</v>
      </c>
    </row>
    <row r="17" spans="1:14" x14ac:dyDescent="0.25">
      <c r="A17" s="2" t="s">
        <v>665</v>
      </c>
      <c r="B17">
        <v>2009</v>
      </c>
      <c r="C17">
        <v>61601135</v>
      </c>
      <c r="D17" s="2" t="s">
        <v>678</v>
      </c>
      <c r="E17" s="2" t="s">
        <v>679</v>
      </c>
      <c r="F17" s="2" t="s">
        <v>244</v>
      </c>
      <c r="G17" s="2" t="s">
        <v>418</v>
      </c>
      <c r="H17">
        <v>0</v>
      </c>
      <c r="I17">
        <v>0</v>
      </c>
      <c r="J17">
        <v>0</v>
      </c>
      <c r="K17">
        <v>2</v>
      </c>
      <c r="L17">
        <v>7</v>
      </c>
      <c r="M17">
        <v>48</v>
      </c>
      <c r="N17">
        <v>57</v>
      </c>
    </row>
    <row r="18" spans="1:14" x14ac:dyDescent="0.25">
      <c r="A18" s="2" t="s">
        <v>665</v>
      </c>
      <c r="B18">
        <v>2009</v>
      </c>
      <c r="C18">
        <v>43101810</v>
      </c>
      <c r="D18" s="2" t="s">
        <v>435</v>
      </c>
      <c r="E18" s="2" t="s">
        <v>436</v>
      </c>
      <c r="F18" s="2" t="s">
        <v>437</v>
      </c>
      <c r="G18" s="2" t="s">
        <v>434</v>
      </c>
      <c r="H18">
        <v>4663</v>
      </c>
      <c r="I18">
        <v>0</v>
      </c>
      <c r="J18">
        <v>0</v>
      </c>
      <c r="K18">
        <v>0</v>
      </c>
      <c r="L18">
        <v>0</v>
      </c>
      <c r="M18">
        <v>0</v>
      </c>
      <c r="N18">
        <v>4663</v>
      </c>
    </row>
    <row r="19" spans="1:14" x14ac:dyDescent="0.25">
      <c r="A19" s="2" t="s">
        <v>665</v>
      </c>
      <c r="B19">
        <v>2009</v>
      </c>
      <c r="C19">
        <v>16204234</v>
      </c>
      <c r="D19" s="2" t="s">
        <v>680</v>
      </c>
      <c r="E19" s="2" t="s">
        <v>681</v>
      </c>
      <c r="F19" s="2" t="s">
        <v>682</v>
      </c>
      <c r="G19" s="2" t="s">
        <v>509</v>
      </c>
      <c r="H19">
        <v>42</v>
      </c>
      <c r="I19">
        <v>0</v>
      </c>
      <c r="J19">
        <v>0</v>
      </c>
      <c r="K19">
        <v>0</v>
      </c>
      <c r="L19">
        <v>0</v>
      </c>
      <c r="M19">
        <v>0</v>
      </c>
      <c r="N19">
        <v>42</v>
      </c>
    </row>
    <row r="20" spans="1:14" x14ac:dyDescent="0.25">
      <c r="A20" s="2" t="s">
        <v>665</v>
      </c>
      <c r="B20">
        <v>2009</v>
      </c>
      <c r="C20">
        <v>16238596</v>
      </c>
      <c r="D20" s="2" t="s">
        <v>683</v>
      </c>
      <c r="E20" s="2" t="s">
        <v>684</v>
      </c>
      <c r="F20" s="2" t="s">
        <v>685</v>
      </c>
      <c r="G20" s="2" t="s">
        <v>509</v>
      </c>
      <c r="H20">
        <v>0</v>
      </c>
      <c r="I20">
        <v>0</v>
      </c>
      <c r="J20">
        <v>0</v>
      </c>
      <c r="K20">
        <v>0</v>
      </c>
      <c r="L20">
        <v>0</v>
      </c>
      <c r="M20">
        <v>61</v>
      </c>
      <c r="N20">
        <v>61</v>
      </c>
    </row>
    <row r="21" spans="1:14" x14ac:dyDescent="0.25">
      <c r="A21" s="2" t="s">
        <v>665</v>
      </c>
      <c r="B21">
        <v>2009</v>
      </c>
      <c r="C21">
        <v>98700995</v>
      </c>
      <c r="D21" s="2" t="s">
        <v>592</v>
      </c>
      <c r="E21" s="2" t="s">
        <v>593</v>
      </c>
      <c r="F21" s="2" t="s">
        <v>587</v>
      </c>
      <c r="G21" s="2" t="s">
        <v>588</v>
      </c>
      <c r="H21">
        <v>0</v>
      </c>
      <c r="I21">
        <v>0</v>
      </c>
      <c r="J21">
        <v>0</v>
      </c>
      <c r="K21">
        <v>1786</v>
      </c>
      <c r="L21">
        <v>0</v>
      </c>
      <c r="M21">
        <v>0</v>
      </c>
      <c r="N21">
        <v>1786</v>
      </c>
    </row>
    <row r="22" spans="1:14" x14ac:dyDescent="0.25">
      <c r="A22" s="2" t="s">
        <v>665</v>
      </c>
      <c r="B22">
        <v>2009</v>
      </c>
      <c r="C22">
        <v>98734026</v>
      </c>
      <c r="D22" s="2" t="s">
        <v>594</v>
      </c>
      <c r="E22" s="2" t="s">
        <v>595</v>
      </c>
      <c r="F22" s="2" t="s">
        <v>596</v>
      </c>
      <c r="G22" s="2" t="s">
        <v>588</v>
      </c>
      <c r="H22">
        <v>45771</v>
      </c>
      <c r="I22">
        <v>0</v>
      </c>
      <c r="J22">
        <v>0</v>
      </c>
      <c r="K22">
        <v>0</v>
      </c>
      <c r="L22">
        <v>0</v>
      </c>
      <c r="M22">
        <v>0</v>
      </c>
      <c r="N22">
        <v>45771</v>
      </c>
    </row>
    <row r="23" spans="1:14" x14ac:dyDescent="0.25">
      <c r="A23" s="2" t="s">
        <v>665</v>
      </c>
      <c r="B23">
        <v>2009</v>
      </c>
      <c r="C23">
        <v>15401454</v>
      </c>
      <c r="D23" s="2" t="s">
        <v>686</v>
      </c>
      <c r="E23" s="2" t="s">
        <v>687</v>
      </c>
      <c r="F23" s="2" t="s">
        <v>688</v>
      </c>
      <c r="G23" s="2" t="s">
        <v>605</v>
      </c>
      <c r="H23">
        <v>0</v>
      </c>
      <c r="I23">
        <v>2</v>
      </c>
      <c r="J23">
        <v>0</v>
      </c>
      <c r="K23">
        <v>0</v>
      </c>
      <c r="L23">
        <v>2</v>
      </c>
      <c r="M23">
        <v>1</v>
      </c>
      <c r="N23">
        <v>5</v>
      </c>
    </row>
    <row r="24" spans="1:14" x14ac:dyDescent="0.25">
      <c r="A24" s="2" t="s">
        <v>665</v>
      </c>
      <c r="B24">
        <v>2009</v>
      </c>
      <c r="C24">
        <v>15401410</v>
      </c>
      <c r="D24" s="2" t="s">
        <v>602</v>
      </c>
      <c r="E24" s="2" t="s">
        <v>603</v>
      </c>
      <c r="F24" s="2" t="s">
        <v>604</v>
      </c>
      <c r="G24" s="2" t="s">
        <v>605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</row>
    <row r="25" spans="1:14" x14ac:dyDescent="0.25">
      <c r="A25" s="2" t="s">
        <v>665</v>
      </c>
      <c r="B25">
        <v>2009</v>
      </c>
      <c r="C25">
        <v>58303091</v>
      </c>
      <c r="D25" s="2" t="s">
        <v>689</v>
      </c>
      <c r="E25" s="2" t="s">
        <v>690</v>
      </c>
      <c r="F25" s="2" t="s">
        <v>691</v>
      </c>
      <c r="G25" s="2" t="s">
        <v>646</v>
      </c>
      <c r="H25">
        <v>68</v>
      </c>
      <c r="I25">
        <v>15</v>
      </c>
      <c r="J25">
        <v>57</v>
      </c>
      <c r="K25">
        <v>0</v>
      </c>
      <c r="L25">
        <v>94</v>
      </c>
      <c r="M25">
        <v>190</v>
      </c>
      <c r="N25">
        <v>424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7A6C-DDA3-4CE8-8F0F-4BAE8D8DEEA0}">
  <dimension ref="A1:H655"/>
  <sheetViews>
    <sheetView topLeftCell="A602" workbookViewId="0">
      <selection activeCell="A655" sqref="A655"/>
    </sheetView>
  </sheetViews>
  <sheetFormatPr defaultRowHeight="15" x14ac:dyDescent="0.25"/>
  <cols>
    <col min="1" max="1" width="7.7109375" bestFit="1" customWidth="1"/>
    <col min="2" max="2" width="8" bestFit="1" customWidth="1"/>
    <col min="3" max="3" width="11" bestFit="1" customWidth="1"/>
    <col min="4" max="4" width="52.85546875" bestFit="1" customWidth="1"/>
    <col min="5" max="5" width="43.140625" bestFit="1" customWidth="1"/>
    <col min="6" max="6" width="22" bestFit="1" customWidth="1"/>
    <col min="7" max="7" width="5.42578125" bestFit="1" customWidth="1"/>
    <col min="8" max="8" width="13.85546875" bestFit="1" customWidth="1"/>
  </cols>
  <sheetData>
    <row r="1" spans="1:8" x14ac:dyDescent="0.25">
      <c r="A1" t="s">
        <v>20</v>
      </c>
      <c r="B1" t="s">
        <v>653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692</v>
      </c>
    </row>
    <row r="2" spans="1:8" x14ac:dyDescent="0.25">
      <c r="A2" s="2" t="s">
        <v>693</v>
      </c>
      <c r="B2">
        <v>2009</v>
      </c>
      <c r="C2">
        <v>99201212</v>
      </c>
      <c r="D2" s="2" t="s">
        <v>694</v>
      </c>
      <c r="E2" s="2" t="s">
        <v>695</v>
      </c>
      <c r="F2" s="2" t="s">
        <v>696</v>
      </c>
      <c r="G2" s="2" t="s">
        <v>697</v>
      </c>
      <c r="H2">
        <v>2</v>
      </c>
    </row>
    <row r="3" spans="1:8" x14ac:dyDescent="0.25">
      <c r="A3" s="2" t="s">
        <v>693</v>
      </c>
      <c r="B3">
        <v>2009</v>
      </c>
      <c r="C3">
        <v>99200558</v>
      </c>
      <c r="D3" s="2" t="s">
        <v>698</v>
      </c>
      <c r="E3" s="2" t="s">
        <v>699</v>
      </c>
      <c r="F3" s="2" t="s">
        <v>700</v>
      </c>
      <c r="G3" s="2" t="s">
        <v>697</v>
      </c>
      <c r="H3">
        <v>1</v>
      </c>
    </row>
    <row r="4" spans="1:8" x14ac:dyDescent="0.25">
      <c r="A4" s="2" t="s">
        <v>693</v>
      </c>
      <c r="B4">
        <v>2009</v>
      </c>
      <c r="C4">
        <v>99200039</v>
      </c>
      <c r="D4" s="2" t="s">
        <v>701</v>
      </c>
      <c r="E4" s="2" t="s">
        <v>702</v>
      </c>
      <c r="F4" s="2" t="s">
        <v>703</v>
      </c>
      <c r="G4" s="2" t="s">
        <v>697</v>
      </c>
      <c r="H4">
        <v>3</v>
      </c>
    </row>
    <row r="5" spans="1:8" x14ac:dyDescent="0.25">
      <c r="A5" s="2" t="s">
        <v>693</v>
      </c>
      <c r="B5">
        <v>2009</v>
      </c>
      <c r="C5">
        <v>16337359</v>
      </c>
      <c r="D5" s="2" t="s">
        <v>39</v>
      </c>
      <c r="E5" s="2" t="s">
        <v>40</v>
      </c>
      <c r="F5" s="2" t="s">
        <v>41</v>
      </c>
      <c r="G5" s="2" t="s">
        <v>38</v>
      </c>
      <c r="H5">
        <v>26</v>
      </c>
    </row>
    <row r="6" spans="1:8" x14ac:dyDescent="0.25">
      <c r="A6" s="2" t="s">
        <v>693</v>
      </c>
      <c r="B6">
        <v>2009</v>
      </c>
      <c r="C6">
        <v>16302975</v>
      </c>
      <c r="D6" s="2" t="s">
        <v>704</v>
      </c>
      <c r="E6" s="2" t="s">
        <v>705</v>
      </c>
      <c r="F6" s="2" t="s">
        <v>706</v>
      </c>
      <c r="G6" s="2" t="s">
        <v>38</v>
      </c>
      <c r="H6">
        <v>3</v>
      </c>
    </row>
    <row r="7" spans="1:8" x14ac:dyDescent="0.25">
      <c r="A7" s="2" t="s">
        <v>693</v>
      </c>
      <c r="B7">
        <v>2009</v>
      </c>
      <c r="C7">
        <v>16300524</v>
      </c>
      <c r="D7" s="2" t="s">
        <v>707</v>
      </c>
      <c r="E7" s="2" t="s">
        <v>708</v>
      </c>
      <c r="F7" s="2" t="s">
        <v>709</v>
      </c>
      <c r="G7" s="2" t="s">
        <v>38</v>
      </c>
      <c r="H7">
        <v>2</v>
      </c>
    </row>
    <row r="8" spans="1:8" x14ac:dyDescent="0.25">
      <c r="A8" s="2" t="s">
        <v>693</v>
      </c>
      <c r="B8">
        <v>2009</v>
      </c>
      <c r="C8">
        <v>16302161</v>
      </c>
      <c r="D8" s="2" t="s">
        <v>710</v>
      </c>
      <c r="E8" s="2" t="s">
        <v>711</v>
      </c>
      <c r="F8" s="2" t="s">
        <v>574</v>
      </c>
      <c r="G8" s="2" t="s">
        <v>38</v>
      </c>
      <c r="H8">
        <v>2010</v>
      </c>
    </row>
    <row r="9" spans="1:8" x14ac:dyDescent="0.25">
      <c r="A9" s="2" t="s">
        <v>693</v>
      </c>
      <c r="B9">
        <v>2009</v>
      </c>
      <c r="C9">
        <v>57102476</v>
      </c>
      <c r="D9" s="2" t="s">
        <v>712</v>
      </c>
      <c r="E9" s="2" t="s">
        <v>713</v>
      </c>
      <c r="F9" s="2" t="s">
        <v>714</v>
      </c>
      <c r="G9" s="2" t="s">
        <v>45</v>
      </c>
      <c r="H9">
        <v>2</v>
      </c>
    </row>
    <row r="10" spans="1:8" x14ac:dyDescent="0.25">
      <c r="A10" s="2" t="s">
        <v>693</v>
      </c>
      <c r="B10">
        <v>2009</v>
      </c>
      <c r="C10">
        <v>57100301</v>
      </c>
      <c r="D10" s="2" t="s">
        <v>42</v>
      </c>
      <c r="E10" s="2" t="s">
        <v>43</v>
      </c>
      <c r="F10" s="2" t="s">
        <v>44</v>
      </c>
      <c r="G10" s="2" t="s">
        <v>45</v>
      </c>
      <c r="H10">
        <v>12</v>
      </c>
    </row>
    <row r="11" spans="1:8" x14ac:dyDescent="0.25">
      <c r="A11" s="2" t="s">
        <v>693</v>
      </c>
      <c r="B11">
        <v>2009</v>
      </c>
      <c r="C11">
        <v>57102211</v>
      </c>
      <c r="D11" s="2" t="s">
        <v>715</v>
      </c>
      <c r="E11" s="2" t="s">
        <v>716</v>
      </c>
      <c r="F11" s="2" t="s">
        <v>717</v>
      </c>
      <c r="G11" s="2" t="s">
        <v>45</v>
      </c>
      <c r="H11">
        <v>2</v>
      </c>
    </row>
    <row r="12" spans="1:8" x14ac:dyDescent="0.25">
      <c r="A12" s="2" t="s">
        <v>693</v>
      </c>
      <c r="B12">
        <v>2009</v>
      </c>
      <c r="C12">
        <v>57102339</v>
      </c>
      <c r="D12" s="2" t="s">
        <v>718</v>
      </c>
      <c r="E12" s="2" t="s">
        <v>719</v>
      </c>
      <c r="F12" s="2" t="s">
        <v>720</v>
      </c>
      <c r="G12" s="2" t="s">
        <v>45</v>
      </c>
      <c r="H12">
        <v>2</v>
      </c>
    </row>
    <row r="13" spans="1:8" x14ac:dyDescent="0.25">
      <c r="A13" s="2" t="s">
        <v>693</v>
      </c>
      <c r="B13">
        <v>2009</v>
      </c>
      <c r="C13">
        <v>57102487</v>
      </c>
      <c r="D13" s="2" t="s">
        <v>721</v>
      </c>
      <c r="E13" s="2" t="s">
        <v>722</v>
      </c>
      <c r="F13" s="2" t="s">
        <v>723</v>
      </c>
      <c r="G13" s="2" t="s">
        <v>45</v>
      </c>
      <c r="H13">
        <v>2</v>
      </c>
    </row>
    <row r="14" spans="1:8" x14ac:dyDescent="0.25">
      <c r="A14" s="2" t="s">
        <v>693</v>
      </c>
      <c r="B14">
        <v>2009</v>
      </c>
      <c r="C14">
        <v>57134716</v>
      </c>
      <c r="D14" s="2" t="s">
        <v>57</v>
      </c>
      <c r="E14" s="2" t="s">
        <v>58</v>
      </c>
      <c r="F14" s="2" t="s">
        <v>51</v>
      </c>
      <c r="G14" s="2" t="s">
        <v>45</v>
      </c>
      <c r="H14">
        <v>720</v>
      </c>
    </row>
    <row r="15" spans="1:8" x14ac:dyDescent="0.25">
      <c r="A15" s="2" t="s">
        <v>693</v>
      </c>
      <c r="B15">
        <v>2009</v>
      </c>
      <c r="C15">
        <v>98600962</v>
      </c>
      <c r="D15" s="2" t="s">
        <v>59</v>
      </c>
      <c r="E15" s="2" t="s">
        <v>60</v>
      </c>
      <c r="F15" s="2" t="s">
        <v>61</v>
      </c>
      <c r="G15" s="2" t="s">
        <v>62</v>
      </c>
      <c r="H15">
        <v>46</v>
      </c>
    </row>
    <row r="16" spans="1:8" x14ac:dyDescent="0.25">
      <c r="A16" s="2" t="s">
        <v>693</v>
      </c>
      <c r="B16">
        <v>2009</v>
      </c>
      <c r="C16">
        <v>98602447</v>
      </c>
      <c r="D16" s="2" t="s">
        <v>724</v>
      </c>
      <c r="E16" s="2" t="s">
        <v>725</v>
      </c>
      <c r="F16" s="2" t="s">
        <v>91</v>
      </c>
      <c r="G16" s="2" t="s">
        <v>62</v>
      </c>
      <c r="H16">
        <v>18</v>
      </c>
    </row>
    <row r="17" spans="1:8" x14ac:dyDescent="0.25">
      <c r="A17" s="2" t="s">
        <v>693</v>
      </c>
      <c r="B17">
        <v>2009</v>
      </c>
      <c r="C17">
        <v>98603730</v>
      </c>
      <c r="D17" s="2" t="s">
        <v>726</v>
      </c>
      <c r="E17" s="2" t="s">
        <v>727</v>
      </c>
      <c r="F17" s="2" t="s">
        <v>728</v>
      </c>
      <c r="G17" s="2" t="s">
        <v>62</v>
      </c>
      <c r="H17">
        <v>2</v>
      </c>
    </row>
    <row r="18" spans="1:8" x14ac:dyDescent="0.25">
      <c r="A18" s="2" t="s">
        <v>693</v>
      </c>
      <c r="B18">
        <v>2009</v>
      </c>
      <c r="C18">
        <v>98602515</v>
      </c>
      <c r="D18" s="2" t="s">
        <v>63</v>
      </c>
      <c r="E18" s="2" t="s">
        <v>64</v>
      </c>
      <c r="F18" s="2" t="s">
        <v>65</v>
      </c>
      <c r="G18" s="2" t="s">
        <v>62</v>
      </c>
      <c r="H18">
        <v>127</v>
      </c>
    </row>
    <row r="19" spans="1:8" x14ac:dyDescent="0.25">
      <c r="A19" s="2" t="s">
        <v>693</v>
      </c>
      <c r="B19">
        <v>2009</v>
      </c>
      <c r="C19">
        <v>98602530</v>
      </c>
      <c r="D19" s="2" t="s">
        <v>729</v>
      </c>
      <c r="E19" s="2" t="s">
        <v>730</v>
      </c>
      <c r="F19" s="2" t="s">
        <v>91</v>
      </c>
      <c r="G19" s="2" t="s">
        <v>62</v>
      </c>
      <c r="H19">
        <v>42</v>
      </c>
    </row>
    <row r="20" spans="1:8" x14ac:dyDescent="0.25">
      <c r="A20" s="2" t="s">
        <v>693</v>
      </c>
      <c r="B20">
        <v>2009</v>
      </c>
      <c r="C20">
        <v>98603200</v>
      </c>
      <c r="D20" s="2" t="s">
        <v>66</v>
      </c>
      <c r="E20" s="2" t="s">
        <v>67</v>
      </c>
      <c r="F20" s="2" t="s">
        <v>68</v>
      </c>
      <c r="G20" s="2" t="s">
        <v>62</v>
      </c>
      <c r="H20">
        <v>162</v>
      </c>
    </row>
    <row r="21" spans="1:8" x14ac:dyDescent="0.25">
      <c r="A21" s="2" t="s">
        <v>693</v>
      </c>
      <c r="B21">
        <v>2009</v>
      </c>
      <c r="C21">
        <v>98603013</v>
      </c>
      <c r="D21" s="2" t="s">
        <v>731</v>
      </c>
      <c r="E21" s="2" t="s">
        <v>732</v>
      </c>
      <c r="F21" s="2" t="s">
        <v>61</v>
      </c>
      <c r="G21" s="2" t="s">
        <v>62</v>
      </c>
      <c r="H21">
        <v>4</v>
      </c>
    </row>
    <row r="22" spans="1:8" x14ac:dyDescent="0.25">
      <c r="A22" s="2" t="s">
        <v>693</v>
      </c>
      <c r="B22">
        <v>2009</v>
      </c>
      <c r="C22">
        <v>98600947</v>
      </c>
      <c r="D22" s="2" t="s">
        <v>733</v>
      </c>
      <c r="E22" s="2" t="s">
        <v>734</v>
      </c>
      <c r="F22" s="2" t="s">
        <v>91</v>
      </c>
      <c r="G22" s="2" t="s">
        <v>62</v>
      </c>
      <c r="H22">
        <v>5</v>
      </c>
    </row>
    <row r="23" spans="1:8" x14ac:dyDescent="0.25">
      <c r="A23" s="2" t="s">
        <v>693</v>
      </c>
      <c r="B23">
        <v>2009</v>
      </c>
      <c r="C23">
        <v>98603616</v>
      </c>
      <c r="D23" s="2" t="s">
        <v>735</v>
      </c>
      <c r="E23" s="2" t="s">
        <v>736</v>
      </c>
      <c r="F23" s="2" t="s">
        <v>737</v>
      </c>
      <c r="G23" s="2" t="s">
        <v>62</v>
      </c>
      <c r="H23">
        <v>4</v>
      </c>
    </row>
    <row r="24" spans="1:8" x14ac:dyDescent="0.25">
      <c r="A24" s="2" t="s">
        <v>693</v>
      </c>
      <c r="B24">
        <v>2009</v>
      </c>
      <c r="C24">
        <v>98602058</v>
      </c>
      <c r="D24" s="2" t="s">
        <v>69</v>
      </c>
      <c r="E24" s="2" t="s">
        <v>70</v>
      </c>
      <c r="F24" s="2" t="s">
        <v>71</v>
      </c>
      <c r="G24" s="2" t="s">
        <v>62</v>
      </c>
      <c r="H24">
        <v>2082</v>
      </c>
    </row>
    <row r="25" spans="1:8" x14ac:dyDescent="0.25">
      <c r="A25" s="2" t="s">
        <v>693</v>
      </c>
      <c r="B25">
        <v>2009</v>
      </c>
      <c r="C25">
        <v>98600122</v>
      </c>
      <c r="D25" s="2" t="s">
        <v>738</v>
      </c>
      <c r="E25" s="2" t="s">
        <v>739</v>
      </c>
      <c r="F25" s="2" t="s">
        <v>740</v>
      </c>
      <c r="G25" s="2" t="s">
        <v>62</v>
      </c>
      <c r="H25">
        <v>6</v>
      </c>
    </row>
    <row r="26" spans="1:8" x14ac:dyDescent="0.25">
      <c r="A26" s="2" t="s">
        <v>693</v>
      </c>
      <c r="B26">
        <v>2009</v>
      </c>
      <c r="C26">
        <v>98603012</v>
      </c>
      <c r="D26" s="2" t="s">
        <v>741</v>
      </c>
      <c r="E26" s="2" t="s">
        <v>742</v>
      </c>
      <c r="F26" s="2" t="s">
        <v>94</v>
      </c>
      <c r="G26" s="2" t="s">
        <v>62</v>
      </c>
      <c r="H26">
        <v>1</v>
      </c>
    </row>
    <row r="27" spans="1:8" x14ac:dyDescent="0.25">
      <c r="A27" s="2" t="s">
        <v>693</v>
      </c>
      <c r="B27">
        <v>2009</v>
      </c>
      <c r="C27">
        <v>98601406</v>
      </c>
      <c r="D27" s="2" t="s">
        <v>72</v>
      </c>
      <c r="E27" s="2" t="s">
        <v>73</v>
      </c>
      <c r="F27" s="2" t="s">
        <v>74</v>
      </c>
      <c r="G27" s="2" t="s">
        <v>62</v>
      </c>
      <c r="H27">
        <v>254</v>
      </c>
    </row>
    <row r="28" spans="1:8" x14ac:dyDescent="0.25">
      <c r="A28" s="2" t="s">
        <v>693</v>
      </c>
      <c r="B28">
        <v>2009</v>
      </c>
      <c r="C28">
        <v>98601942</v>
      </c>
      <c r="D28" s="2" t="s">
        <v>743</v>
      </c>
      <c r="E28" s="2" t="s">
        <v>744</v>
      </c>
      <c r="F28" s="2" t="s">
        <v>745</v>
      </c>
      <c r="G28" s="2" t="s">
        <v>62</v>
      </c>
      <c r="H28">
        <v>3</v>
      </c>
    </row>
    <row r="29" spans="1:8" x14ac:dyDescent="0.25">
      <c r="A29" s="2" t="s">
        <v>693</v>
      </c>
      <c r="B29">
        <v>2009</v>
      </c>
      <c r="C29">
        <v>98603408</v>
      </c>
      <c r="D29" s="2" t="s">
        <v>746</v>
      </c>
      <c r="E29" s="2" t="s">
        <v>747</v>
      </c>
      <c r="F29" s="2" t="s">
        <v>61</v>
      </c>
      <c r="G29" s="2" t="s">
        <v>62</v>
      </c>
      <c r="H29">
        <v>24</v>
      </c>
    </row>
    <row r="30" spans="1:8" x14ac:dyDescent="0.25">
      <c r="A30" s="2" t="s">
        <v>693</v>
      </c>
      <c r="B30">
        <v>2009</v>
      </c>
      <c r="C30">
        <v>98602190</v>
      </c>
      <c r="D30" s="2" t="s">
        <v>748</v>
      </c>
      <c r="E30" s="2" t="s">
        <v>749</v>
      </c>
      <c r="F30" s="2" t="s">
        <v>74</v>
      </c>
      <c r="G30" s="2" t="s">
        <v>62</v>
      </c>
      <c r="H30">
        <v>28</v>
      </c>
    </row>
    <row r="31" spans="1:8" x14ac:dyDescent="0.25">
      <c r="A31" s="2" t="s">
        <v>693</v>
      </c>
      <c r="B31">
        <v>2009</v>
      </c>
      <c r="C31">
        <v>98602389</v>
      </c>
      <c r="D31" s="2" t="s">
        <v>750</v>
      </c>
      <c r="E31" s="2" t="s">
        <v>751</v>
      </c>
      <c r="F31" s="2" t="s">
        <v>68</v>
      </c>
      <c r="G31" s="2" t="s">
        <v>62</v>
      </c>
      <c r="H31">
        <v>1</v>
      </c>
    </row>
    <row r="32" spans="1:8" x14ac:dyDescent="0.25">
      <c r="A32" s="2" t="s">
        <v>693</v>
      </c>
      <c r="B32">
        <v>2009</v>
      </c>
      <c r="C32">
        <v>98601895</v>
      </c>
      <c r="D32" s="2" t="s">
        <v>752</v>
      </c>
      <c r="E32" s="2" t="s">
        <v>753</v>
      </c>
      <c r="F32" s="2" t="s">
        <v>754</v>
      </c>
      <c r="G32" s="2" t="s">
        <v>62</v>
      </c>
      <c r="H32">
        <v>1</v>
      </c>
    </row>
    <row r="33" spans="1:8" x14ac:dyDescent="0.25">
      <c r="A33" s="2" t="s">
        <v>693</v>
      </c>
      <c r="B33">
        <v>2009</v>
      </c>
      <c r="C33">
        <v>98601748</v>
      </c>
      <c r="D33" s="2" t="s">
        <v>755</v>
      </c>
      <c r="E33" s="2" t="s">
        <v>756</v>
      </c>
      <c r="F33" s="2" t="s">
        <v>745</v>
      </c>
      <c r="G33" s="2" t="s">
        <v>62</v>
      </c>
      <c r="H33">
        <v>46</v>
      </c>
    </row>
    <row r="34" spans="1:8" x14ac:dyDescent="0.25">
      <c r="A34" s="2" t="s">
        <v>693</v>
      </c>
      <c r="B34">
        <v>2009</v>
      </c>
      <c r="C34">
        <v>98602417</v>
      </c>
      <c r="D34" s="2" t="s">
        <v>757</v>
      </c>
      <c r="E34" s="2" t="s">
        <v>758</v>
      </c>
      <c r="F34" s="2" t="s">
        <v>759</v>
      </c>
      <c r="G34" s="2" t="s">
        <v>62</v>
      </c>
      <c r="H34">
        <v>100</v>
      </c>
    </row>
    <row r="35" spans="1:8" x14ac:dyDescent="0.25">
      <c r="A35" s="2" t="s">
        <v>693</v>
      </c>
      <c r="B35">
        <v>2009</v>
      </c>
      <c r="C35">
        <v>98602957</v>
      </c>
      <c r="D35" s="2" t="s">
        <v>760</v>
      </c>
      <c r="E35" s="2" t="s">
        <v>761</v>
      </c>
      <c r="F35" s="2" t="s">
        <v>762</v>
      </c>
      <c r="G35" s="2" t="s">
        <v>62</v>
      </c>
      <c r="H35">
        <v>43</v>
      </c>
    </row>
    <row r="36" spans="1:8" x14ac:dyDescent="0.25">
      <c r="A36" s="2" t="s">
        <v>693</v>
      </c>
      <c r="B36">
        <v>2009</v>
      </c>
      <c r="C36">
        <v>98600381</v>
      </c>
      <c r="D36" s="2" t="s">
        <v>763</v>
      </c>
      <c r="E36" s="2" t="s">
        <v>764</v>
      </c>
      <c r="F36" s="2" t="s">
        <v>65</v>
      </c>
      <c r="G36" s="2" t="s">
        <v>62</v>
      </c>
      <c r="H36">
        <v>5</v>
      </c>
    </row>
    <row r="37" spans="1:8" x14ac:dyDescent="0.25">
      <c r="A37" s="2" t="s">
        <v>693</v>
      </c>
      <c r="B37">
        <v>2009</v>
      </c>
      <c r="C37">
        <v>98637328</v>
      </c>
      <c r="D37" s="2" t="s">
        <v>765</v>
      </c>
      <c r="E37" s="2" t="s">
        <v>766</v>
      </c>
      <c r="F37" s="2" t="s">
        <v>61</v>
      </c>
      <c r="G37" s="2" t="s">
        <v>62</v>
      </c>
      <c r="H37">
        <v>23</v>
      </c>
    </row>
    <row r="38" spans="1:8" x14ac:dyDescent="0.25">
      <c r="A38" s="2" t="s">
        <v>693</v>
      </c>
      <c r="B38">
        <v>2009</v>
      </c>
      <c r="C38">
        <v>98603321</v>
      </c>
      <c r="D38" s="2" t="s">
        <v>767</v>
      </c>
      <c r="E38" s="2" t="s">
        <v>768</v>
      </c>
      <c r="F38" s="2" t="s">
        <v>71</v>
      </c>
      <c r="G38" s="2" t="s">
        <v>62</v>
      </c>
      <c r="H38">
        <v>7</v>
      </c>
    </row>
    <row r="39" spans="1:8" x14ac:dyDescent="0.25">
      <c r="A39" s="2" t="s">
        <v>693</v>
      </c>
      <c r="B39">
        <v>2009</v>
      </c>
      <c r="C39">
        <v>98602487</v>
      </c>
      <c r="D39" s="2" t="s">
        <v>769</v>
      </c>
      <c r="E39" s="2" t="s">
        <v>770</v>
      </c>
      <c r="F39" s="2" t="s">
        <v>91</v>
      </c>
      <c r="G39" s="2" t="s">
        <v>62</v>
      </c>
      <c r="H39">
        <v>321</v>
      </c>
    </row>
    <row r="40" spans="1:8" x14ac:dyDescent="0.25">
      <c r="A40" s="2" t="s">
        <v>693</v>
      </c>
      <c r="B40">
        <v>2009</v>
      </c>
      <c r="C40">
        <v>98603291</v>
      </c>
      <c r="D40" s="2" t="s">
        <v>771</v>
      </c>
      <c r="E40" s="2" t="s">
        <v>772</v>
      </c>
      <c r="F40" s="2" t="s">
        <v>773</v>
      </c>
      <c r="G40" s="2" t="s">
        <v>62</v>
      </c>
      <c r="H40">
        <v>1</v>
      </c>
    </row>
    <row r="41" spans="1:8" x14ac:dyDescent="0.25">
      <c r="A41" s="2" t="s">
        <v>693</v>
      </c>
      <c r="B41">
        <v>2009</v>
      </c>
      <c r="C41">
        <v>98603536</v>
      </c>
      <c r="D41" s="2" t="s">
        <v>774</v>
      </c>
      <c r="E41" s="2" t="s">
        <v>775</v>
      </c>
      <c r="F41" s="2" t="s">
        <v>61</v>
      </c>
      <c r="G41" s="2" t="s">
        <v>62</v>
      </c>
      <c r="H41">
        <v>4</v>
      </c>
    </row>
    <row r="42" spans="1:8" x14ac:dyDescent="0.25">
      <c r="A42" s="2" t="s">
        <v>693</v>
      </c>
      <c r="B42">
        <v>2009</v>
      </c>
      <c r="C42">
        <v>98600788</v>
      </c>
      <c r="D42" s="2" t="s">
        <v>776</v>
      </c>
      <c r="E42" s="2" t="s">
        <v>777</v>
      </c>
      <c r="F42" s="2" t="s">
        <v>728</v>
      </c>
      <c r="G42" s="2" t="s">
        <v>62</v>
      </c>
      <c r="H42">
        <v>8418</v>
      </c>
    </row>
    <row r="43" spans="1:8" x14ac:dyDescent="0.25">
      <c r="A43" s="2" t="s">
        <v>693</v>
      </c>
      <c r="B43">
        <v>2009</v>
      </c>
      <c r="C43">
        <v>98601124</v>
      </c>
      <c r="D43" s="2" t="s">
        <v>778</v>
      </c>
      <c r="E43" s="2" t="s">
        <v>779</v>
      </c>
      <c r="F43" s="2" t="s">
        <v>61</v>
      </c>
      <c r="G43" s="2" t="s">
        <v>62</v>
      </c>
      <c r="H43">
        <v>6</v>
      </c>
    </row>
    <row r="44" spans="1:8" x14ac:dyDescent="0.25">
      <c r="A44" s="2" t="s">
        <v>693</v>
      </c>
      <c r="B44">
        <v>2009</v>
      </c>
      <c r="C44">
        <v>98603707</v>
      </c>
      <c r="D44" s="2" t="s">
        <v>780</v>
      </c>
      <c r="E44" s="2" t="s">
        <v>781</v>
      </c>
      <c r="F44" s="2" t="s">
        <v>740</v>
      </c>
      <c r="G44" s="2" t="s">
        <v>62</v>
      </c>
      <c r="H44">
        <v>2</v>
      </c>
    </row>
    <row r="45" spans="1:8" x14ac:dyDescent="0.25">
      <c r="A45" s="2" t="s">
        <v>693</v>
      </c>
      <c r="B45">
        <v>2009</v>
      </c>
      <c r="C45">
        <v>98603142</v>
      </c>
      <c r="D45" s="2" t="s">
        <v>782</v>
      </c>
      <c r="E45" s="2" t="s">
        <v>783</v>
      </c>
      <c r="F45" s="2" t="s">
        <v>740</v>
      </c>
      <c r="G45" s="2" t="s">
        <v>62</v>
      </c>
      <c r="H45">
        <v>10</v>
      </c>
    </row>
    <row r="46" spans="1:8" x14ac:dyDescent="0.25">
      <c r="A46" s="2" t="s">
        <v>693</v>
      </c>
      <c r="B46">
        <v>2009</v>
      </c>
      <c r="C46">
        <v>98602996</v>
      </c>
      <c r="D46" s="2" t="s">
        <v>784</v>
      </c>
      <c r="E46" s="2" t="s">
        <v>785</v>
      </c>
      <c r="F46" s="2" t="s">
        <v>786</v>
      </c>
      <c r="G46" s="2" t="s">
        <v>62</v>
      </c>
      <c r="H46">
        <v>1</v>
      </c>
    </row>
    <row r="47" spans="1:8" x14ac:dyDescent="0.25">
      <c r="A47" s="2" t="s">
        <v>693</v>
      </c>
      <c r="B47">
        <v>2009</v>
      </c>
      <c r="C47">
        <v>98602822</v>
      </c>
      <c r="D47" s="2" t="s">
        <v>787</v>
      </c>
      <c r="E47" s="2" t="s">
        <v>788</v>
      </c>
      <c r="F47" s="2" t="s">
        <v>773</v>
      </c>
      <c r="G47" s="2" t="s">
        <v>62</v>
      </c>
      <c r="H47">
        <v>2</v>
      </c>
    </row>
    <row r="48" spans="1:8" x14ac:dyDescent="0.25">
      <c r="A48" s="2" t="s">
        <v>693</v>
      </c>
      <c r="B48">
        <v>2009</v>
      </c>
      <c r="C48">
        <v>98602277</v>
      </c>
      <c r="D48" s="2" t="s">
        <v>789</v>
      </c>
      <c r="E48" s="2" t="s">
        <v>790</v>
      </c>
      <c r="F48" s="2" t="s">
        <v>728</v>
      </c>
      <c r="G48" s="2" t="s">
        <v>62</v>
      </c>
      <c r="H48">
        <v>18</v>
      </c>
    </row>
    <row r="49" spans="1:8" x14ac:dyDescent="0.25">
      <c r="A49" s="2" t="s">
        <v>693</v>
      </c>
      <c r="B49">
        <v>2009</v>
      </c>
      <c r="C49">
        <v>98636542</v>
      </c>
      <c r="D49" s="2" t="s">
        <v>89</v>
      </c>
      <c r="E49" s="2" t="s">
        <v>90</v>
      </c>
      <c r="F49" s="2" t="s">
        <v>91</v>
      </c>
      <c r="G49" s="2" t="s">
        <v>62</v>
      </c>
      <c r="H49">
        <v>8</v>
      </c>
    </row>
    <row r="50" spans="1:8" x14ac:dyDescent="0.25">
      <c r="A50" s="2" t="s">
        <v>693</v>
      </c>
      <c r="B50">
        <v>2009</v>
      </c>
      <c r="C50">
        <v>98602410</v>
      </c>
      <c r="D50" s="2" t="s">
        <v>791</v>
      </c>
      <c r="E50" s="2" t="s">
        <v>792</v>
      </c>
      <c r="F50" s="2" t="s">
        <v>71</v>
      </c>
      <c r="G50" s="2" t="s">
        <v>62</v>
      </c>
      <c r="H50">
        <v>23</v>
      </c>
    </row>
    <row r="51" spans="1:8" x14ac:dyDescent="0.25">
      <c r="A51" s="2" t="s">
        <v>693</v>
      </c>
      <c r="B51">
        <v>2009</v>
      </c>
      <c r="C51">
        <v>98600695</v>
      </c>
      <c r="D51" s="2" t="s">
        <v>793</v>
      </c>
      <c r="E51" s="2" t="s">
        <v>794</v>
      </c>
      <c r="F51" s="2" t="s">
        <v>795</v>
      </c>
      <c r="G51" s="2" t="s">
        <v>62</v>
      </c>
      <c r="H51">
        <v>2</v>
      </c>
    </row>
    <row r="52" spans="1:8" x14ac:dyDescent="0.25">
      <c r="A52" s="2" t="s">
        <v>693</v>
      </c>
      <c r="B52">
        <v>2009</v>
      </c>
      <c r="C52">
        <v>98638308</v>
      </c>
      <c r="D52" s="2" t="s">
        <v>796</v>
      </c>
      <c r="E52" s="2" t="s">
        <v>797</v>
      </c>
      <c r="F52" s="2" t="s">
        <v>61</v>
      </c>
      <c r="G52" s="2" t="s">
        <v>62</v>
      </c>
      <c r="H52">
        <v>7</v>
      </c>
    </row>
    <row r="53" spans="1:8" x14ac:dyDescent="0.25">
      <c r="A53" s="2" t="s">
        <v>693</v>
      </c>
      <c r="B53">
        <v>2009</v>
      </c>
      <c r="C53">
        <v>98602748</v>
      </c>
      <c r="D53" s="2" t="s">
        <v>798</v>
      </c>
      <c r="E53" s="2" t="s">
        <v>799</v>
      </c>
      <c r="F53" s="2" t="s">
        <v>800</v>
      </c>
      <c r="G53" s="2" t="s">
        <v>62</v>
      </c>
      <c r="H53">
        <v>9</v>
      </c>
    </row>
    <row r="54" spans="1:8" x14ac:dyDescent="0.25">
      <c r="A54" s="2" t="s">
        <v>693</v>
      </c>
      <c r="B54">
        <v>2009</v>
      </c>
      <c r="C54">
        <v>98601115</v>
      </c>
      <c r="D54" s="2" t="s">
        <v>801</v>
      </c>
      <c r="E54" s="2" t="s">
        <v>802</v>
      </c>
      <c r="F54" s="2" t="s">
        <v>91</v>
      </c>
      <c r="G54" s="2" t="s">
        <v>62</v>
      </c>
      <c r="H54">
        <v>37</v>
      </c>
    </row>
    <row r="55" spans="1:8" x14ac:dyDescent="0.25">
      <c r="A55" s="2" t="s">
        <v>693</v>
      </c>
      <c r="B55">
        <v>2009</v>
      </c>
      <c r="C55">
        <v>98614472</v>
      </c>
      <c r="D55" s="2" t="s">
        <v>92</v>
      </c>
      <c r="E55" s="2" t="s">
        <v>93</v>
      </c>
      <c r="F55" s="2" t="s">
        <v>94</v>
      </c>
      <c r="G55" s="2" t="s">
        <v>62</v>
      </c>
      <c r="H55">
        <v>120</v>
      </c>
    </row>
    <row r="56" spans="1:8" x14ac:dyDescent="0.25">
      <c r="A56" s="2" t="s">
        <v>693</v>
      </c>
      <c r="B56">
        <v>2009</v>
      </c>
      <c r="C56">
        <v>98601907</v>
      </c>
      <c r="D56" s="2" t="s">
        <v>803</v>
      </c>
      <c r="E56" s="2" t="s">
        <v>804</v>
      </c>
      <c r="F56" s="2" t="s">
        <v>745</v>
      </c>
      <c r="G56" s="2" t="s">
        <v>62</v>
      </c>
      <c r="H56">
        <v>4</v>
      </c>
    </row>
    <row r="57" spans="1:8" x14ac:dyDescent="0.25">
      <c r="A57" s="2" t="s">
        <v>693</v>
      </c>
      <c r="B57">
        <v>2009</v>
      </c>
      <c r="C57">
        <v>98603073</v>
      </c>
      <c r="D57" s="2" t="s">
        <v>95</v>
      </c>
      <c r="E57" s="2" t="s">
        <v>96</v>
      </c>
      <c r="F57" s="2" t="s">
        <v>74</v>
      </c>
      <c r="G57" s="2" t="s">
        <v>62</v>
      </c>
      <c r="H57">
        <v>10</v>
      </c>
    </row>
    <row r="58" spans="1:8" x14ac:dyDescent="0.25">
      <c r="A58" s="2" t="s">
        <v>693</v>
      </c>
      <c r="B58">
        <v>2009</v>
      </c>
      <c r="C58">
        <v>98602792</v>
      </c>
      <c r="D58" s="2" t="s">
        <v>805</v>
      </c>
      <c r="E58" s="2" t="s">
        <v>806</v>
      </c>
      <c r="F58" s="2" t="s">
        <v>807</v>
      </c>
      <c r="G58" s="2" t="s">
        <v>62</v>
      </c>
      <c r="H58">
        <v>3</v>
      </c>
    </row>
    <row r="59" spans="1:8" x14ac:dyDescent="0.25">
      <c r="A59" s="2" t="s">
        <v>693</v>
      </c>
      <c r="B59">
        <v>2009</v>
      </c>
      <c r="C59">
        <v>98603237</v>
      </c>
      <c r="D59" s="2" t="s">
        <v>97</v>
      </c>
      <c r="E59" s="2" t="s">
        <v>98</v>
      </c>
      <c r="F59" s="2" t="s">
        <v>94</v>
      </c>
      <c r="G59" s="2" t="s">
        <v>62</v>
      </c>
      <c r="H59">
        <v>30</v>
      </c>
    </row>
    <row r="60" spans="1:8" x14ac:dyDescent="0.25">
      <c r="A60" s="2" t="s">
        <v>693</v>
      </c>
      <c r="B60">
        <v>2009</v>
      </c>
      <c r="C60">
        <v>97701370</v>
      </c>
      <c r="D60" s="2" t="s">
        <v>99</v>
      </c>
      <c r="E60" s="2" t="s">
        <v>100</v>
      </c>
      <c r="F60" s="2" t="s">
        <v>101</v>
      </c>
      <c r="G60" s="2" t="s">
        <v>102</v>
      </c>
      <c r="H60">
        <v>1</v>
      </c>
    </row>
    <row r="61" spans="1:8" x14ac:dyDescent="0.25">
      <c r="A61" s="2" t="s">
        <v>693</v>
      </c>
      <c r="B61">
        <v>2009</v>
      </c>
      <c r="C61">
        <v>93340727</v>
      </c>
      <c r="D61" s="2" t="s">
        <v>103</v>
      </c>
      <c r="E61" s="2" t="s">
        <v>104</v>
      </c>
      <c r="F61" s="2" t="s">
        <v>105</v>
      </c>
      <c r="G61" s="2" t="s">
        <v>102</v>
      </c>
      <c r="H61">
        <v>545</v>
      </c>
    </row>
    <row r="62" spans="1:8" x14ac:dyDescent="0.25">
      <c r="A62" s="2" t="s">
        <v>693</v>
      </c>
      <c r="B62">
        <v>2009</v>
      </c>
      <c r="C62">
        <v>96802197</v>
      </c>
      <c r="D62" s="2" t="s">
        <v>106</v>
      </c>
      <c r="E62" s="2" t="s">
        <v>107</v>
      </c>
      <c r="F62" s="2" t="s">
        <v>108</v>
      </c>
      <c r="G62" s="2" t="s">
        <v>102</v>
      </c>
      <c r="H62">
        <v>12</v>
      </c>
    </row>
    <row r="63" spans="1:8" x14ac:dyDescent="0.25">
      <c r="A63" s="2" t="s">
        <v>693</v>
      </c>
      <c r="B63">
        <v>2009</v>
      </c>
      <c r="C63">
        <v>93302624</v>
      </c>
      <c r="D63" s="2" t="s">
        <v>808</v>
      </c>
      <c r="E63" s="2" t="s">
        <v>809</v>
      </c>
      <c r="F63" s="2" t="s">
        <v>810</v>
      </c>
      <c r="G63" s="2" t="s">
        <v>102</v>
      </c>
      <c r="H63">
        <v>49</v>
      </c>
    </row>
    <row r="64" spans="1:8" x14ac:dyDescent="0.25">
      <c r="A64" s="2" t="s">
        <v>693</v>
      </c>
      <c r="B64">
        <v>2009</v>
      </c>
      <c r="C64">
        <v>97701704</v>
      </c>
      <c r="D64" s="2" t="s">
        <v>109</v>
      </c>
      <c r="E64" s="2" t="s">
        <v>110</v>
      </c>
      <c r="F64" s="2" t="s">
        <v>111</v>
      </c>
      <c r="G64" s="2" t="s">
        <v>102</v>
      </c>
      <c r="H64">
        <v>7</v>
      </c>
    </row>
    <row r="65" spans="1:8" x14ac:dyDescent="0.25">
      <c r="A65" s="2" t="s">
        <v>693</v>
      </c>
      <c r="B65">
        <v>2009</v>
      </c>
      <c r="C65">
        <v>93302580</v>
      </c>
      <c r="D65" s="2" t="s">
        <v>811</v>
      </c>
      <c r="E65" s="2" t="s">
        <v>812</v>
      </c>
      <c r="F65" s="2" t="s">
        <v>813</v>
      </c>
      <c r="G65" s="2" t="s">
        <v>102</v>
      </c>
      <c r="H65">
        <v>49</v>
      </c>
    </row>
    <row r="66" spans="1:8" x14ac:dyDescent="0.25">
      <c r="A66" s="2" t="s">
        <v>693</v>
      </c>
      <c r="B66">
        <v>2009</v>
      </c>
      <c r="C66">
        <v>96801531</v>
      </c>
      <c r="D66" s="2" t="s">
        <v>814</v>
      </c>
      <c r="E66" s="2" t="s">
        <v>815</v>
      </c>
      <c r="F66" s="2" t="s">
        <v>816</v>
      </c>
      <c r="G66" s="2" t="s">
        <v>102</v>
      </c>
      <c r="H66">
        <v>183</v>
      </c>
    </row>
    <row r="67" spans="1:8" x14ac:dyDescent="0.25">
      <c r="A67" s="2" t="s">
        <v>693</v>
      </c>
      <c r="B67">
        <v>2009</v>
      </c>
      <c r="C67">
        <v>97738092</v>
      </c>
      <c r="D67" s="2" t="s">
        <v>817</v>
      </c>
      <c r="E67" s="2" t="s">
        <v>818</v>
      </c>
      <c r="F67" s="2" t="s">
        <v>819</v>
      </c>
      <c r="G67" s="2" t="s">
        <v>102</v>
      </c>
      <c r="H67">
        <v>21</v>
      </c>
    </row>
    <row r="68" spans="1:8" x14ac:dyDescent="0.25">
      <c r="A68" s="2" t="s">
        <v>693</v>
      </c>
      <c r="B68">
        <v>2009</v>
      </c>
      <c r="C68">
        <v>93302896</v>
      </c>
      <c r="D68" s="2" t="s">
        <v>820</v>
      </c>
      <c r="E68" s="2" t="s">
        <v>821</v>
      </c>
      <c r="F68" s="2" t="s">
        <v>822</v>
      </c>
      <c r="G68" s="2" t="s">
        <v>102</v>
      </c>
      <c r="H68">
        <v>20</v>
      </c>
    </row>
    <row r="69" spans="1:8" x14ac:dyDescent="0.25">
      <c r="A69" s="2" t="s">
        <v>693</v>
      </c>
      <c r="B69">
        <v>2009</v>
      </c>
      <c r="C69">
        <v>96802086</v>
      </c>
      <c r="D69" s="2" t="s">
        <v>118</v>
      </c>
      <c r="E69" s="2" t="s">
        <v>119</v>
      </c>
      <c r="F69" s="2" t="s">
        <v>120</v>
      </c>
      <c r="G69" s="2" t="s">
        <v>102</v>
      </c>
      <c r="H69">
        <v>8</v>
      </c>
    </row>
    <row r="70" spans="1:8" x14ac:dyDescent="0.25">
      <c r="A70" s="2" t="s">
        <v>693</v>
      </c>
      <c r="B70">
        <v>2009</v>
      </c>
      <c r="C70">
        <v>58402447</v>
      </c>
      <c r="D70" s="2" t="s">
        <v>823</v>
      </c>
      <c r="E70" s="2" t="s">
        <v>824</v>
      </c>
      <c r="F70" s="2" t="s">
        <v>825</v>
      </c>
      <c r="G70" s="2" t="s">
        <v>124</v>
      </c>
      <c r="H70">
        <v>49</v>
      </c>
    </row>
    <row r="71" spans="1:8" x14ac:dyDescent="0.25">
      <c r="A71" s="2" t="s">
        <v>693</v>
      </c>
      <c r="B71">
        <v>2009</v>
      </c>
      <c r="C71">
        <v>58402660</v>
      </c>
      <c r="D71" s="2" t="s">
        <v>669</v>
      </c>
      <c r="E71" s="2" t="s">
        <v>670</v>
      </c>
      <c r="F71" s="2" t="s">
        <v>671</v>
      </c>
      <c r="G71" s="2" t="s">
        <v>124</v>
      </c>
      <c r="H71">
        <v>2</v>
      </c>
    </row>
    <row r="72" spans="1:8" x14ac:dyDescent="0.25">
      <c r="A72" s="2" t="s">
        <v>693</v>
      </c>
      <c r="B72">
        <v>2009</v>
      </c>
      <c r="C72">
        <v>58437579</v>
      </c>
      <c r="D72" s="2" t="s">
        <v>826</v>
      </c>
      <c r="E72" s="2" t="s">
        <v>827</v>
      </c>
      <c r="F72" s="2" t="s">
        <v>828</v>
      </c>
      <c r="G72" s="2" t="s">
        <v>124</v>
      </c>
      <c r="H72">
        <v>111</v>
      </c>
    </row>
    <row r="73" spans="1:8" x14ac:dyDescent="0.25">
      <c r="A73" s="2" t="s">
        <v>693</v>
      </c>
      <c r="B73">
        <v>2009</v>
      </c>
      <c r="C73">
        <v>58402128</v>
      </c>
      <c r="D73" s="2" t="s">
        <v>829</v>
      </c>
      <c r="E73" s="2" t="s">
        <v>830</v>
      </c>
      <c r="F73" s="2" t="s">
        <v>693</v>
      </c>
      <c r="G73" s="2" t="s">
        <v>124</v>
      </c>
      <c r="H73">
        <v>1</v>
      </c>
    </row>
    <row r="74" spans="1:8" x14ac:dyDescent="0.25">
      <c r="A74" s="2" t="s">
        <v>693</v>
      </c>
      <c r="B74">
        <v>2009</v>
      </c>
      <c r="C74">
        <v>58401710</v>
      </c>
      <c r="D74" s="2" t="s">
        <v>831</v>
      </c>
      <c r="E74" s="2" t="s">
        <v>832</v>
      </c>
      <c r="F74" s="2" t="s">
        <v>833</v>
      </c>
      <c r="G74" s="2" t="s">
        <v>124</v>
      </c>
      <c r="H74">
        <v>3</v>
      </c>
    </row>
    <row r="75" spans="1:8" x14ac:dyDescent="0.25">
      <c r="A75" s="2" t="s">
        <v>693</v>
      </c>
      <c r="B75">
        <v>2009</v>
      </c>
      <c r="C75">
        <v>58401869</v>
      </c>
      <c r="D75" s="2" t="s">
        <v>834</v>
      </c>
      <c r="E75" s="2" t="s">
        <v>835</v>
      </c>
      <c r="F75" s="2" t="s">
        <v>836</v>
      </c>
      <c r="G75" s="2" t="s">
        <v>124</v>
      </c>
      <c r="H75">
        <v>47</v>
      </c>
    </row>
    <row r="76" spans="1:8" x14ac:dyDescent="0.25">
      <c r="A76" s="2" t="s">
        <v>693</v>
      </c>
      <c r="B76">
        <v>2009</v>
      </c>
      <c r="C76">
        <v>58402122</v>
      </c>
      <c r="D76" s="2" t="s">
        <v>125</v>
      </c>
      <c r="E76" s="2" t="s">
        <v>126</v>
      </c>
      <c r="F76" s="2" t="s">
        <v>127</v>
      </c>
      <c r="G76" s="2" t="s">
        <v>124</v>
      </c>
      <c r="H76">
        <v>37</v>
      </c>
    </row>
    <row r="77" spans="1:8" x14ac:dyDescent="0.25">
      <c r="A77" s="2" t="s">
        <v>693</v>
      </c>
      <c r="B77">
        <v>2009</v>
      </c>
      <c r="C77">
        <v>58402893</v>
      </c>
      <c r="D77" s="2" t="s">
        <v>128</v>
      </c>
      <c r="E77" s="2" t="s">
        <v>129</v>
      </c>
      <c r="F77" s="2" t="s">
        <v>130</v>
      </c>
      <c r="G77" s="2" t="s">
        <v>124</v>
      </c>
      <c r="H77">
        <v>30</v>
      </c>
    </row>
    <row r="78" spans="1:8" x14ac:dyDescent="0.25">
      <c r="A78" s="2" t="s">
        <v>693</v>
      </c>
      <c r="B78">
        <v>2009</v>
      </c>
      <c r="C78">
        <v>58402371</v>
      </c>
      <c r="D78" s="2" t="s">
        <v>131</v>
      </c>
      <c r="E78" s="2" t="s">
        <v>126</v>
      </c>
      <c r="F78" s="2" t="s">
        <v>127</v>
      </c>
      <c r="G78" s="2" t="s">
        <v>124</v>
      </c>
      <c r="H78">
        <v>1</v>
      </c>
    </row>
    <row r="79" spans="1:8" x14ac:dyDescent="0.25">
      <c r="A79" s="2" t="s">
        <v>693</v>
      </c>
      <c r="B79">
        <v>2009</v>
      </c>
      <c r="C79">
        <v>58400531</v>
      </c>
      <c r="D79" s="2" t="s">
        <v>837</v>
      </c>
      <c r="E79" s="2" t="s">
        <v>838</v>
      </c>
      <c r="F79" s="2" t="s">
        <v>839</v>
      </c>
      <c r="G79" s="2" t="s">
        <v>124</v>
      </c>
      <c r="H79">
        <v>1</v>
      </c>
    </row>
    <row r="80" spans="1:8" x14ac:dyDescent="0.25">
      <c r="A80" s="2" t="s">
        <v>693</v>
      </c>
      <c r="B80">
        <v>2009</v>
      </c>
      <c r="C80">
        <v>58402650</v>
      </c>
      <c r="D80" s="2" t="s">
        <v>840</v>
      </c>
      <c r="E80" s="2" t="s">
        <v>841</v>
      </c>
      <c r="F80" s="2" t="s">
        <v>842</v>
      </c>
      <c r="G80" s="2" t="s">
        <v>124</v>
      </c>
      <c r="H80">
        <v>17</v>
      </c>
    </row>
    <row r="81" spans="1:8" x14ac:dyDescent="0.25">
      <c r="A81" s="2" t="s">
        <v>693</v>
      </c>
      <c r="B81">
        <v>2009</v>
      </c>
      <c r="C81">
        <v>58402728</v>
      </c>
      <c r="D81" s="2" t="s">
        <v>843</v>
      </c>
      <c r="E81" s="2" t="s">
        <v>844</v>
      </c>
      <c r="F81" s="2" t="s">
        <v>845</v>
      </c>
      <c r="G81" s="2" t="s">
        <v>124</v>
      </c>
      <c r="H81">
        <v>1</v>
      </c>
    </row>
    <row r="82" spans="1:8" x14ac:dyDescent="0.25">
      <c r="A82" s="2" t="s">
        <v>693</v>
      </c>
      <c r="B82">
        <v>2009</v>
      </c>
      <c r="C82">
        <v>58402226</v>
      </c>
      <c r="D82" s="2" t="s">
        <v>846</v>
      </c>
      <c r="E82" s="2" t="s">
        <v>847</v>
      </c>
      <c r="F82" s="2" t="s">
        <v>127</v>
      </c>
      <c r="G82" s="2" t="s">
        <v>124</v>
      </c>
      <c r="H82">
        <v>7</v>
      </c>
    </row>
    <row r="83" spans="1:8" x14ac:dyDescent="0.25">
      <c r="A83" s="2" t="s">
        <v>693</v>
      </c>
      <c r="B83">
        <v>2009</v>
      </c>
      <c r="C83">
        <v>58433821</v>
      </c>
      <c r="D83" s="2" t="s">
        <v>848</v>
      </c>
      <c r="E83" s="2" t="s">
        <v>849</v>
      </c>
      <c r="F83" s="2" t="s">
        <v>850</v>
      </c>
      <c r="G83" s="2" t="s">
        <v>124</v>
      </c>
      <c r="H83">
        <v>1</v>
      </c>
    </row>
    <row r="84" spans="1:8" x14ac:dyDescent="0.25">
      <c r="A84" s="2" t="s">
        <v>693</v>
      </c>
      <c r="B84">
        <v>2009</v>
      </c>
      <c r="C84">
        <v>60601644</v>
      </c>
      <c r="D84" s="2" t="s">
        <v>851</v>
      </c>
      <c r="E84" s="2" t="s">
        <v>852</v>
      </c>
      <c r="F84" s="2" t="s">
        <v>853</v>
      </c>
      <c r="G84" s="2" t="s">
        <v>144</v>
      </c>
      <c r="H84">
        <v>2356</v>
      </c>
    </row>
    <row r="85" spans="1:8" x14ac:dyDescent="0.25">
      <c r="A85" s="2" t="s">
        <v>693</v>
      </c>
      <c r="B85">
        <v>2009</v>
      </c>
      <c r="C85">
        <v>60600520</v>
      </c>
      <c r="D85" s="2" t="s">
        <v>854</v>
      </c>
      <c r="E85" s="2" t="s">
        <v>855</v>
      </c>
      <c r="F85" s="2" t="s">
        <v>143</v>
      </c>
      <c r="G85" s="2" t="s">
        <v>144</v>
      </c>
      <c r="H85">
        <v>46483</v>
      </c>
    </row>
    <row r="86" spans="1:8" x14ac:dyDescent="0.25">
      <c r="A86" s="2" t="s">
        <v>693</v>
      </c>
      <c r="B86">
        <v>2009</v>
      </c>
      <c r="C86">
        <v>60634862</v>
      </c>
      <c r="D86" s="2" t="s">
        <v>856</v>
      </c>
      <c r="E86" s="2" t="s">
        <v>857</v>
      </c>
      <c r="F86" s="2" t="s">
        <v>858</v>
      </c>
      <c r="G86" s="2" t="s">
        <v>144</v>
      </c>
      <c r="H86">
        <v>3</v>
      </c>
    </row>
    <row r="87" spans="1:8" x14ac:dyDescent="0.25">
      <c r="A87" s="2" t="s">
        <v>693</v>
      </c>
      <c r="B87">
        <v>2009</v>
      </c>
      <c r="C87">
        <v>60600102</v>
      </c>
      <c r="D87" s="2" t="s">
        <v>859</v>
      </c>
      <c r="E87" s="2" t="s">
        <v>860</v>
      </c>
      <c r="F87" s="2" t="s">
        <v>484</v>
      </c>
      <c r="G87" s="2" t="s">
        <v>144</v>
      </c>
      <c r="H87">
        <v>10</v>
      </c>
    </row>
    <row r="88" spans="1:8" x14ac:dyDescent="0.25">
      <c r="A88" s="2" t="s">
        <v>693</v>
      </c>
      <c r="B88">
        <v>2009</v>
      </c>
      <c r="C88">
        <v>60601238</v>
      </c>
      <c r="D88" s="2" t="s">
        <v>145</v>
      </c>
      <c r="E88" s="2" t="s">
        <v>146</v>
      </c>
      <c r="F88" s="2" t="s">
        <v>147</v>
      </c>
      <c r="G88" s="2" t="s">
        <v>144</v>
      </c>
      <c r="H88">
        <v>9</v>
      </c>
    </row>
    <row r="89" spans="1:8" x14ac:dyDescent="0.25">
      <c r="A89" s="2" t="s">
        <v>693</v>
      </c>
      <c r="B89">
        <v>2009</v>
      </c>
      <c r="C89">
        <v>60600252</v>
      </c>
      <c r="D89" s="2" t="s">
        <v>861</v>
      </c>
      <c r="E89" s="2" t="s">
        <v>862</v>
      </c>
      <c r="F89" s="2" t="s">
        <v>863</v>
      </c>
      <c r="G89" s="2" t="s">
        <v>144</v>
      </c>
      <c r="H89">
        <v>269276</v>
      </c>
    </row>
    <row r="90" spans="1:8" x14ac:dyDescent="0.25">
      <c r="A90" s="2" t="s">
        <v>693</v>
      </c>
      <c r="B90">
        <v>2009</v>
      </c>
      <c r="C90">
        <v>60600449</v>
      </c>
      <c r="D90" s="2" t="s">
        <v>864</v>
      </c>
      <c r="E90" s="2" t="s">
        <v>865</v>
      </c>
      <c r="F90" s="2" t="s">
        <v>150</v>
      </c>
      <c r="G90" s="2" t="s">
        <v>144</v>
      </c>
      <c r="H90">
        <v>1</v>
      </c>
    </row>
    <row r="91" spans="1:8" x14ac:dyDescent="0.25">
      <c r="A91" s="2" t="s">
        <v>693</v>
      </c>
      <c r="B91">
        <v>2009</v>
      </c>
      <c r="C91">
        <v>60600773</v>
      </c>
      <c r="D91" s="2" t="s">
        <v>866</v>
      </c>
      <c r="E91" s="2" t="s">
        <v>867</v>
      </c>
      <c r="F91" s="2" t="s">
        <v>863</v>
      </c>
      <c r="G91" s="2" t="s">
        <v>144</v>
      </c>
      <c r="H91">
        <v>6940</v>
      </c>
    </row>
    <row r="92" spans="1:8" x14ac:dyDescent="0.25">
      <c r="A92" s="2" t="s">
        <v>693</v>
      </c>
      <c r="B92">
        <v>2009</v>
      </c>
      <c r="C92">
        <v>60601096</v>
      </c>
      <c r="D92" s="2" t="s">
        <v>868</v>
      </c>
      <c r="E92" s="2" t="s">
        <v>869</v>
      </c>
      <c r="F92" s="2" t="s">
        <v>870</v>
      </c>
      <c r="G92" s="2" t="s">
        <v>144</v>
      </c>
      <c r="H92">
        <v>3957</v>
      </c>
    </row>
    <row r="93" spans="1:8" x14ac:dyDescent="0.25">
      <c r="A93" s="2" t="s">
        <v>693</v>
      </c>
      <c r="B93">
        <v>2009</v>
      </c>
      <c r="C93">
        <v>60600729</v>
      </c>
      <c r="D93" s="2" t="s">
        <v>871</v>
      </c>
      <c r="E93" s="2" t="s">
        <v>872</v>
      </c>
      <c r="F93" s="2" t="s">
        <v>858</v>
      </c>
      <c r="G93" s="2" t="s">
        <v>144</v>
      </c>
      <c r="H93">
        <v>48820</v>
      </c>
    </row>
    <row r="94" spans="1:8" x14ac:dyDescent="0.25">
      <c r="A94" s="2" t="s">
        <v>693</v>
      </c>
      <c r="B94">
        <v>2009</v>
      </c>
      <c r="C94">
        <v>85100338</v>
      </c>
      <c r="D94" s="2" t="s">
        <v>873</v>
      </c>
      <c r="E94" s="2" t="s">
        <v>874</v>
      </c>
      <c r="F94" s="2" t="s">
        <v>875</v>
      </c>
      <c r="G94" s="2" t="s">
        <v>876</v>
      </c>
      <c r="H94">
        <v>5</v>
      </c>
    </row>
    <row r="95" spans="1:8" x14ac:dyDescent="0.25">
      <c r="A95" s="2" t="s">
        <v>693</v>
      </c>
      <c r="B95">
        <v>2009</v>
      </c>
      <c r="C95">
        <v>15946862</v>
      </c>
      <c r="D95" s="2" t="s">
        <v>877</v>
      </c>
      <c r="E95" s="2" t="s">
        <v>878</v>
      </c>
      <c r="F95" s="2" t="s">
        <v>879</v>
      </c>
      <c r="G95" s="2" t="s">
        <v>160</v>
      </c>
      <c r="H95">
        <v>12</v>
      </c>
    </row>
    <row r="96" spans="1:8" x14ac:dyDescent="0.25">
      <c r="A96" s="2" t="s">
        <v>693</v>
      </c>
      <c r="B96">
        <v>2009</v>
      </c>
      <c r="C96">
        <v>15907305</v>
      </c>
      <c r="D96" s="2" t="s">
        <v>880</v>
      </c>
      <c r="E96" s="2" t="s">
        <v>881</v>
      </c>
      <c r="F96" s="2" t="s">
        <v>882</v>
      </c>
      <c r="G96" s="2" t="s">
        <v>160</v>
      </c>
      <c r="H96">
        <v>3</v>
      </c>
    </row>
    <row r="97" spans="1:8" x14ac:dyDescent="0.25">
      <c r="A97" s="2" t="s">
        <v>693</v>
      </c>
      <c r="B97">
        <v>2009</v>
      </c>
      <c r="C97">
        <v>15906914</v>
      </c>
      <c r="D97" s="2" t="s">
        <v>883</v>
      </c>
      <c r="E97" s="2" t="s">
        <v>884</v>
      </c>
      <c r="F97" s="2" t="s">
        <v>885</v>
      </c>
      <c r="G97" s="2" t="s">
        <v>160</v>
      </c>
      <c r="H97">
        <v>3</v>
      </c>
    </row>
    <row r="98" spans="1:8" x14ac:dyDescent="0.25">
      <c r="A98" s="2" t="s">
        <v>693</v>
      </c>
      <c r="B98">
        <v>2009</v>
      </c>
      <c r="C98">
        <v>15901343</v>
      </c>
      <c r="D98" s="2" t="s">
        <v>886</v>
      </c>
      <c r="E98" s="2" t="s">
        <v>887</v>
      </c>
      <c r="F98" s="2" t="s">
        <v>888</v>
      </c>
      <c r="G98" s="2" t="s">
        <v>160</v>
      </c>
      <c r="H98">
        <v>9</v>
      </c>
    </row>
    <row r="99" spans="1:8" x14ac:dyDescent="0.25">
      <c r="A99" s="2" t="s">
        <v>693</v>
      </c>
      <c r="B99">
        <v>2009</v>
      </c>
      <c r="C99">
        <v>15905746</v>
      </c>
      <c r="D99" s="2" t="s">
        <v>889</v>
      </c>
      <c r="E99" s="2" t="s">
        <v>890</v>
      </c>
      <c r="F99" s="2" t="s">
        <v>891</v>
      </c>
      <c r="G99" s="2" t="s">
        <v>160</v>
      </c>
      <c r="H99">
        <v>20</v>
      </c>
    </row>
    <row r="100" spans="1:8" x14ac:dyDescent="0.25">
      <c r="A100" s="2" t="s">
        <v>693</v>
      </c>
      <c r="B100">
        <v>2009</v>
      </c>
      <c r="C100">
        <v>15909126</v>
      </c>
      <c r="D100" s="2" t="s">
        <v>892</v>
      </c>
      <c r="E100" s="2" t="s">
        <v>893</v>
      </c>
      <c r="F100" s="2" t="s">
        <v>894</v>
      </c>
      <c r="G100" s="2" t="s">
        <v>160</v>
      </c>
      <c r="H100">
        <v>28</v>
      </c>
    </row>
    <row r="101" spans="1:8" x14ac:dyDescent="0.25">
      <c r="A101" s="2" t="s">
        <v>693</v>
      </c>
      <c r="B101">
        <v>2009</v>
      </c>
      <c r="C101">
        <v>15905392</v>
      </c>
      <c r="D101" s="2" t="s">
        <v>157</v>
      </c>
      <c r="E101" s="2" t="s">
        <v>158</v>
      </c>
      <c r="F101" s="2" t="s">
        <v>159</v>
      </c>
      <c r="G101" s="2" t="s">
        <v>160</v>
      </c>
      <c r="H101">
        <v>1786</v>
      </c>
    </row>
    <row r="102" spans="1:8" x14ac:dyDescent="0.25">
      <c r="A102" s="2" t="s">
        <v>693</v>
      </c>
      <c r="B102">
        <v>2009</v>
      </c>
      <c r="C102">
        <v>15903577</v>
      </c>
      <c r="D102" s="2" t="s">
        <v>895</v>
      </c>
      <c r="E102" s="2" t="s">
        <v>896</v>
      </c>
      <c r="F102" s="2" t="s">
        <v>897</v>
      </c>
      <c r="G102" s="2" t="s">
        <v>160</v>
      </c>
      <c r="H102">
        <v>41</v>
      </c>
    </row>
    <row r="103" spans="1:8" x14ac:dyDescent="0.25">
      <c r="A103" s="2" t="s">
        <v>693</v>
      </c>
      <c r="B103">
        <v>2009</v>
      </c>
      <c r="C103">
        <v>15907991</v>
      </c>
      <c r="D103" s="2" t="s">
        <v>898</v>
      </c>
      <c r="E103" s="2" t="s">
        <v>899</v>
      </c>
      <c r="F103" s="2" t="s">
        <v>900</v>
      </c>
      <c r="G103" s="2" t="s">
        <v>160</v>
      </c>
      <c r="H103">
        <v>187</v>
      </c>
    </row>
    <row r="104" spans="1:8" x14ac:dyDescent="0.25">
      <c r="A104" s="2" t="s">
        <v>693</v>
      </c>
      <c r="B104">
        <v>2009</v>
      </c>
      <c r="C104">
        <v>15939794</v>
      </c>
      <c r="D104" s="2" t="s">
        <v>901</v>
      </c>
      <c r="E104" s="2" t="s">
        <v>902</v>
      </c>
      <c r="F104" s="2" t="s">
        <v>354</v>
      </c>
      <c r="G104" s="2" t="s">
        <v>160</v>
      </c>
      <c r="H104">
        <v>5</v>
      </c>
    </row>
    <row r="105" spans="1:8" x14ac:dyDescent="0.25">
      <c r="A105" s="2" t="s">
        <v>693</v>
      </c>
      <c r="B105">
        <v>2009</v>
      </c>
      <c r="C105">
        <v>15909072</v>
      </c>
      <c r="D105" s="2" t="s">
        <v>903</v>
      </c>
      <c r="E105" s="2" t="s">
        <v>179</v>
      </c>
      <c r="F105" s="2" t="s">
        <v>180</v>
      </c>
      <c r="G105" s="2" t="s">
        <v>160</v>
      </c>
      <c r="H105">
        <v>2</v>
      </c>
    </row>
    <row r="106" spans="1:8" x14ac:dyDescent="0.25">
      <c r="A106" s="2" t="s">
        <v>693</v>
      </c>
      <c r="B106">
        <v>2009</v>
      </c>
      <c r="C106">
        <v>15906680</v>
      </c>
      <c r="D106" s="2" t="s">
        <v>904</v>
      </c>
      <c r="E106" s="2" t="s">
        <v>905</v>
      </c>
      <c r="F106" s="2" t="s">
        <v>906</v>
      </c>
      <c r="G106" s="2" t="s">
        <v>160</v>
      </c>
      <c r="H106">
        <v>18</v>
      </c>
    </row>
    <row r="107" spans="1:8" x14ac:dyDescent="0.25">
      <c r="A107" s="2" t="s">
        <v>693</v>
      </c>
      <c r="B107">
        <v>2009</v>
      </c>
      <c r="C107">
        <v>15909274</v>
      </c>
      <c r="D107" s="2" t="s">
        <v>907</v>
      </c>
      <c r="E107" s="2" t="s">
        <v>908</v>
      </c>
      <c r="F107" s="2" t="s">
        <v>909</v>
      </c>
      <c r="G107" s="2" t="s">
        <v>160</v>
      </c>
      <c r="H107">
        <v>665</v>
      </c>
    </row>
    <row r="108" spans="1:8" x14ac:dyDescent="0.25">
      <c r="A108" s="2" t="s">
        <v>693</v>
      </c>
      <c r="B108">
        <v>2009</v>
      </c>
      <c r="C108">
        <v>15908281</v>
      </c>
      <c r="D108" s="2" t="s">
        <v>910</v>
      </c>
      <c r="E108" s="2" t="s">
        <v>911</v>
      </c>
      <c r="F108" s="2" t="s">
        <v>912</v>
      </c>
      <c r="G108" s="2" t="s">
        <v>160</v>
      </c>
      <c r="H108">
        <v>16</v>
      </c>
    </row>
    <row r="109" spans="1:8" x14ac:dyDescent="0.25">
      <c r="A109" s="2" t="s">
        <v>693</v>
      </c>
      <c r="B109">
        <v>2009</v>
      </c>
      <c r="C109">
        <v>15909552</v>
      </c>
      <c r="D109" s="2" t="s">
        <v>913</v>
      </c>
      <c r="E109" s="2" t="s">
        <v>914</v>
      </c>
      <c r="F109" s="2" t="s">
        <v>915</v>
      </c>
      <c r="G109" s="2" t="s">
        <v>160</v>
      </c>
      <c r="H109">
        <v>41</v>
      </c>
    </row>
    <row r="110" spans="1:8" x14ac:dyDescent="0.25">
      <c r="A110" s="2" t="s">
        <v>693</v>
      </c>
      <c r="B110">
        <v>2009</v>
      </c>
      <c r="C110">
        <v>15901002</v>
      </c>
      <c r="D110" s="2" t="s">
        <v>167</v>
      </c>
      <c r="E110" s="2" t="s">
        <v>168</v>
      </c>
      <c r="F110" s="2" t="s">
        <v>169</v>
      </c>
      <c r="G110" s="2" t="s">
        <v>160</v>
      </c>
      <c r="H110">
        <v>30</v>
      </c>
    </row>
    <row r="111" spans="1:8" x14ac:dyDescent="0.25">
      <c r="A111" s="2" t="s">
        <v>693</v>
      </c>
      <c r="B111">
        <v>2009</v>
      </c>
      <c r="C111">
        <v>15940806</v>
      </c>
      <c r="D111" s="2" t="s">
        <v>170</v>
      </c>
      <c r="E111" s="2" t="s">
        <v>171</v>
      </c>
      <c r="F111" s="2" t="s">
        <v>166</v>
      </c>
      <c r="G111" s="2" t="s">
        <v>160</v>
      </c>
      <c r="H111">
        <v>12340</v>
      </c>
    </row>
    <row r="112" spans="1:8" x14ac:dyDescent="0.25">
      <c r="A112" s="2" t="s">
        <v>693</v>
      </c>
      <c r="B112">
        <v>2009</v>
      </c>
      <c r="C112">
        <v>15917454</v>
      </c>
      <c r="D112" s="2" t="s">
        <v>916</v>
      </c>
      <c r="E112" s="2" t="s">
        <v>917</v>
      </c>
      <c r="F112" s="2" t="s">
        <v>918</v>
      </c>
      <c r="G112" s="2" t="s">
        <v>160</v>
      </c>
      <c r="H112">
        <v>896</v>
      </c>
    </row>
    <row r="113" spans="1:8" x14ac:dyDescent="0.25">
      <c r="A113" s="2" t="s">
        <v>693</v>
      </c>
      <c r="B113">
        <v>2009</v>
      </c>
      <c r="C113">
        <v>15940998</v>
      </c>
      <c r="D113" s="2" t="s">
        <v>919</v>
      </c>
      <c r="E113" s="2" t="s">
        <v>917</v>
      </c>
      <c r="F113" s="2" t="s">
        <v>918</v>
      </c>
      <c r="G113" s="2" t="s">
        <v>160</v>
      </c>
      <c r="H113">
        <v>7304</v>
      </c>
    </row>
    <row r="114" spans="1:8" x14ac:dyDescent="0.25">
      <c r="A114" s="2" t="s">
        <v>693</v>
      </c>
      <c r="B114">
        <v>2009</v>
      </c>
      <c r="C114">
        <v>15909528</v>
      </c>
      <c r="D114" s="2" t="s">
        <v>920</v>
      </c>
      <c r="E114" s="2" t="s">
        <v>921</v>
      </c>
      <c r="F114" s="2" t="s">
        <v>922</v>
      </c>
      <c r="G114" s="2" t="s">
        <v>160</v>
      </c>
      <c r="H114">
        <v>16</v>
      </c>
    </row>
    <row r="115" spans="1:8" x14ac:dyDescent="0.25">
      <c r="A115" s="2" t="s">
        <v>693</v>
      </c>
      <c r="B115">
        <v>2009</v>
      </c>
      <c r="C115">
        <v>15902094</v>
      </c>
      <c r="D115" s="2" t="s">
        <v>923</v>
      </c>
      <c r="E115" s="2" t="s">
        <v>924</v>
      </c>
      <c r="F115" s="2" t="s">
        <v>925</v>
      </c>
      <c r="G115" s="2" t="s">
        <v>160</v>
      </c>
      <c r="H115">
        <v>34</v>
      </c>
    </row>
    <row r="116" spans="1:8" x14ac:dyDescent="0.25">
      <c r="A116" s="2" t="s">
        <v>693</v>
      </c>
      <c r="B116">
        <v>2009</v>
      </c>
      <c r="C116">
        <v>15903131</v>
      </c>
      <c r="D116" s="2" t="s">
        <v>926</v>
      </c>
      <c r="E116" s="2" t="s">
        <v>927</v>
      </c>
      <c r="F116" s="2" t="s">
        <v>928</v>
      </c>
      <c r="G116" s="2" t="s">
        <v>160</v>
      </c>
      <c r="H116">
        <v>58</v>
      </c>
    </row>
    <row r="117" spans="1:8" x14ac:dyDescent="0.25">
      <c r="A117" s="2" t="s">
        <v>693</v>
      </c>
      <c r="B117">
        <v>2009</v>
      </c>
      <c r="C117">
        <v>15908662</v>
      </c>
      <c r="D117" s="2" t="s">
        <v>929</v>
      </c>
      <c r="E117" s="2" t="s">
        <v>930</v>
      </c>
      <c r="F117" s="2" t="s">
        <v>159</v>
      </c>
      <c r="G117" s="2" t="s">
        <v>160</v>
      </c>
      <c r="H117">
        <v>40</v>
      </c>
    </row>
    <row r="118" spans="1:8" x14ac:dyDescent="0.25">
      <c r="A118" s="2" t="s">
        <v>693</v>
      </c>
      <c r="B118">
        <v>2009</v>
      </c>
      <c r="C118">
        <v>15947048</v>
      </c>
      <c r="D118" s="2" t="s">
        <v>931</v>
      </c>
      <c r="E118" s="2" t="s">
        <v>932</v>
      </c>
      <c r="F118" s="2" t="s">
        <v>888</v>
      </c>
      <c r="G118" s="2" t="s">
        <v>160</v>
      </c>
      <c r="H118">
        <v>2</v>
      </c>
    </row>
    <row r="119" spans="1:8" x14ac:dyDescent="0.25">
      <c r="A119" s="2" t="s">
        <v>693</v>
      </c>
      <c r="B119">
        <v>2009</v>
      </c>
      <c r="C119">
        <v>15901092</v>
      </c>
      <c r="D119" s="2" t="s">
        <v>933</v>
      </c>
      <c r="E119" s="2" t="s">
        <v>934</v>
      </c>
      <c r="F119" s="2" t="s">
        <v>935</v>
      </c>
      <c r="G119" s="2" t="s">
        <v>160</v>
      </c>
      <c r="H119">
        <v>1</v>
      </c>
    </row>
    <row r="120" spans="1:8" x14ac:dyDescent="0.25">
      <c r="A120" s="2" t="s">
        <v>693</v>
      </c>
      <c r="B120">
        <v>2009</v>
      </c>
      <c r="C120">
        <v>15909083</v>
      </c>
      <c r="D120" s="2" t="s">
        <v>936</v>
      </c>
      <c r="E120" s="2" t="s">
        <v>937</v>
      </c>
      <c r="F120" s="2" t="s">
        <v>938</v>
      </c>
      <c r="G120" s="2" t="s">
        <v>160</v>
      </c>
      <c r="H120">
        <v>9</v>
      </c>
    </row>
    <row r="121" spans="1:8" x14ac:dyDescent="0.25">
      <c r="A121" s="2" t="s">
        <v>693</v>
      </c>
      <c r="B121">
        <v>2009</v>
      </c>
      <c r="C121">
        <v>15903855</v>
      </c>
      <c r="D121" s="2" t="s">
        <v>939</v>
      </c>
      <c r="E121" s="2" t="s">
        <v>940</v>
      </c>
      <c r="F121" s="2" t="s">
        <v>941</v>
      </c>
      <c r="G121" s="2" t="s">
        <v>160</v>
      </c>
      <c r="H121">
        <v>148</v>
      </c>
    </row>
    <row r="122" spans="1:8" x14ac:dyDescent="0.25">
      <c r="A122" s="2" t="s">
        <v>693</v>
      </c>
      <c r="B122">
        <v>2009</v>
      </c>
      <c r="C122">
        <v>15900004</v>
      </c>
      <c r="D122" s="2" t="s">
        <v>942</v>
      </c>
      <c r="E122" s="2" t="s">
        <v>943</v>
      </c>
      <c r="F122" s="2" t="s">
        <v>900</v>
      </c>
      <c r="G122" s="2" t="s">
        <v>160</v>
      </c>
      <c r="H122">
        <v>1</v>
      </c>
    </row>
    <row r="123" spans="1:8" x14ac:dyDescent="0.25">
      <c r="A123" s="2" t="s">
        <v>693</v>
      </c>
      <c r="B123">
        <v>2009</v>
      </c>
      <c r="C123">
        <v>15946787</v>
      </c>
      <c r="D123" s="2" t="s">
        <v>944</v>
      </c>
      <c r="E123" s="2" t="s">
        <v>945</v>
      </c>
      <c r="F123" s="2" t="s">
        <v>946</v>
      </c>
      <c r="G123" s="2" t="s">
        <v>160</v>
      </c>
      <c r="H123">
        <v>135</v>
      </c>
    </row>
    <row r="124" spans="1:8" x14ac:dyDescent="0.25">
      <c r="A124" s="2" t="s">
        <v>693</v>
      </c>
      <c r="B124">
        <v>2009</v>
      </c>
      <c r="C124">
        <v>15904524</v>
      </c>
      <c r="D124" s="2" t="s">
        <v>175</v>
      </c>
      <c r="E124" s="2" t="s">
        <v>176</v>
      </c>
      <c r="F124" s="2" t="s">
        <v>177</v>
      </c>
      <c r="G124" s="2" t="s">
        <v>160</v>
      </c>
      <c r="H124">
        <v>267</v>
      </c>
    </row>
    <row r="125" spans="1:8" x14ac:dyDescent="0.25">
      <c r="A125" s="2" t="s">
        <v>693</v>
      </c>
      <c r="B125">
        <v>2009</v>
      </c>
      <c r="C125">
        <v>15909076</v>
      </c>
      <c r="D125" s="2" t="s">
        <v>178</v>
      </c>
      <c r="E125" s="2" t="s">
        <v>179</v>
      </c>
      <c r="F125" s="2" t="s">
        <v>180</v>
      </c>
      <c r="G125" s="2" t="s">
        <v>160</v>
      </c>
      <c r="H125">
        <v>22</v>
      </c>
    </row>
    <row r="126" spans="1:8" x14ac:dyDescent="0.25">
      <c r="A126" s="2" t="s">
        <v>693</v>
      </c>
      <c r="B126">
        <v>2009</v>
      </c>
      <c r="C126">
        <v>15910109</v>
      </c>
      <c r="D126" s="2" t="s">
        <v>947</v>
      </c>
      <c r="E126" s="2" t="s">
        <v>948</v>
      </c>
      <c r="F126" s="2" t="s">
        <v>938</v>
      </c>
      <c r="G126" s="2" t="s">
        <v>160</v>
      </c>
      <c r="H126">
        <v>14</v>
      </c>
    </row>
    <row r="127" spans="1:8" x14ac:dyDescent="0.25">
      <c r="A127" s="2" t="s">
        <v>693</v>
      </c>
      <c r="B127">
        <v>2009</v>
      </c>
      <c r="C127">
        <v>15908014</v>
      </c>
      <c r="D127" s="2" t="s">
        <v>949</v>
      </c>
      <c r="E127" s="2" t="s">
        <v>950</v>
      </c>
      <c r="F127" s="2" t="s">
        <v>951</v>
      </c>
      <c r="G127" s="2" t="s">
        <v>160</v>
      </c>
      <c r="H127">
        <v>37</v>
      </c>
    </row>
    <row r="128" spans="1:8" x14ac:dyDescent="0.25">
      <c r="A128" s="2" t="s">
        <v>693</v>
      </c>
      <c r="B128">
        <v>2009</v>
      </c>
      <c r="C128">
        <v>15908821</v>
      </c>
      <c r="D128" s="2" t="s">
        <v>952</v>
      </c>
      <c r="E128" s="2" t="s">
        <v>953</v>
      </c>
      <c r="F128" s="2" t="s">
        <v>954</v>
      </c>
      <c r="G128" s="2" t="s">
        <v>160</v>
      </c>
      <c r="H128">
        <v>138</v>
      </c>
    </row>
    <row r="129" spans="1:8" x14ac:dyDescent="0.25">
      <c r="A129" s="2" t="s">
        <v>693</v>
      </c>
      <c r="B129">
        <v>2009</v>
      </c>
      <c r="C129">
        <v>15907190</v>
      </c>
      <c r="D129" s="2" t="s">
        <v>955</v>
      </c>
      <c r="E129" s="2" t="s">
        <v>956</v>
      </c>
      <c r="F129" s="2" t="s">
        <v>888</v>
      </c>
      <c r="G129" s="2" t="s">
        <v>160</v>
      </c>
      <c r="H129">
        <v>13</v>
      </c>
    </row>
    <row r="130" spans="1:8" x14ac:dyDescent="0.25">
      <c r="A130" s="2" t="s">
        <v>693</v>
      </c>
      <c r="B130">
        <v>2009</v>
      </c>
      <c r="C130">
        <v>15909619</v>
      </c>
      <c r="D130" s="2" t="s">
        <v>957</v>
      </c>
      <c r="E130" s="2" t="s">
        <v>958</v>
      </c>
      <c r="F130" s="2" t="s">
        <v>177</v>
      </c>
      <c r="G130" s="2" t="s">
        <v>160</v>
      </c>
      <c r="H130">
        <v>44</v>
      </c>
    </row>
    <row r="131" spans="1:8" x14ac:dyDescent="0.25">
      <c r="A131" s="2" t="s">
        <v>693</v>
      </c>
      <c r="B131">
        <v>2009</v>
      </c>
      <c r="C131">
        <v>15908780</v>
      </c>
      <c r="D131" s="2" t="s">
        <v>959</v>
      </c>
      <c r="E131" s="2" t="s">
        <v>960</v>
      </c>
      <c r="F131" s="2" t="s">
        <v>961</v>
      </c>
      <c r="G131" s="2" t="s">
        <v>160</v>
      </c>
      <c r="H131">
        <v>2</v>
      </c>
    </row>
    <row r="132" spans="1:8" x14ac:dyDescent="0.25">
      <c r="A132" s="2" t="s">
        <v>693</v>
      </c>
      <c r="B132">
        <v>2009</v>
      </c>
      <c r="C132">
        <v>15905765</v>
      </c>
      <c r="D132" s="2" t="s">
        <v>962</v>
      </c>
      <c r="E132" s="2" t="s">
        <v>963</v>
      </c>
      <c r="F132" s="2" t="s">
        <v>964</v>
      </c>
      <c r="G132" s="2" t="s">
        <v>160</v>
      </c>
      <c r="H132">
        <v>5</v>
      </c>
    </row>
    <row r="133" spans="1:8" x14ac:dyDescent="0.25">
      <c r="A133" s="2" t="s">
        <v>693</v>
      </c>
      <c r="B133">
        <v>2009</v>
      </c>
      <c r="C133">
        <v>15905974</v>
      </c>
      <c r="D133" s="2" t="s">
        <v>965</v>
      </c>
      <c r="E133" s="2" t="s">
        <v>966</v>
      </c>
      <c r="F133" s="2" t="s">
        <v>967</v>
      </c>
      <c r="G133" s="2" t="s">
        <v>160</v>
      </c>
      <c r="H133">
        <v>10</v>
      </c>
    </row>
    <row r="134" spans="1:8" x14ac:dyDescent="0.25">
      <c r="A134" s="2" t="s">
        <v>693</v>
      </c>
      <c r="B134">
        <v>2009</v>
      </c>
      <c r="C134">
        <v>15900881</v>
      </c>
      <c r="D134" s="2" t="s">
        <v>968</v>
      </c>
      <c r="E134" s="2" t="s">
        <v>969</v>
      </c>
      <c r="F134" s="2" t="s">
        <v>970</v>
      </c>
      <c r="G134" s="2" t="s">
        <v>160</v>
      </c>
      <c r="H134">
        <v>150</v>
      </c>
    </row>
    <row r="135" spans="1:8" x14ac:dyDescent="0.25">
      <c r="A135" s="2" t="s">
        <v>693</v>
      </c>
      <c r="B135">
        <v>2009</v>
      </c>
      <c r="C135">
        <v>15804769</v>
      </c>
      <c r="D135" s="2" t="s">
        <v>971</v>
      </c>
      <c r="E135" s="2" t="s">
        <v>972</v>
      </c>
      <c r="F135" s="2" t="s">
        <v>973</v>
      </c>
      <c r="G135" s="2" t="s">
        <v>190</v>
      </c>
      <c r="H135">
        <v>2</v>
      </c>
    </row>
    <row r="136" spans="1:8" x14ac:dyDescent="0.25">
      <c r="A136" s="2" t="s">
        <v>693</v>
      </c>
      <c r="B136">
        <v>2009</v>
      </c>
      <c r="C136">
        <v>15805214</v>
      </c>
      <c r="D136" s="2" t="s">
        <v>974</v>
      </c>
      <c r="E136" s="2" t="s">
        <v>975</v>
      </c>
      <c r="F136" s="2" t="s">
        <v>976</v>
      </c>
      <c r="G136" s="2" t="s">
        <v>190</v>
      </c>
      <c r="H136">
        <v>29</v>
      </c>
    </row>
    <row r="137" spans="1:8" x14ac:dyDescent="0.25">
      <c r="A137" s="2" t="s">
        <v>693</v>
      </c>
      <c r="B137">
        <v>2009</v>
      </c>
      <c r="C137">
        <v>15802906</v>
      </c>
      <c r="D137" s="2" t="s">
        <v>977</v>
      </c>
      <c r="E137" s="2" t="s">
        <v>978</v>
      </c>
      <c r="F137" s="2" t="s">
        <v>979</v>
      </c>
      <c r="G137" s="2" t="s">
        <v>190</v>
      </c>
      <c r="H137">
        <v>6</v>
      </c>
    </row>
    <row r="138" spans="1:8" x14ac:dyDescent="0.25">
      <c r="A138" s="2" t="s">
        <v>693</v>
      </c>
      <c r="B138">
        <v>2009</v>
      </c>
      <c r="C138">
        <v>15802643</v>
      </c>
      <c r="D138" s="2" t="s">
        <v>980</v>
      </c>
      <c r="E138" s="2" t="s">
        <v>981</v>
      </c>
      <c r="F138" s="2" t="s">
        <v>321</v>
      </c>
      <c r="G138" s="2" t="s">
        <v>190</v>
      </c>
      <c r="H138">
        <v>5721</v>
      </c>
    </row>
    <row r="139" spans="1:8" x14ac:dyDescent="0.25">
      <c r="A139" s="2" t="s">
        <v>693</v>
      </c>
      <c r="B139">
        <v>2009</v>
      </c>
      <c r="C139">
        <v>15804296</v>
      </c>
      <c r="D139" s="2" t="s">
        <v>69</v>
      </c>
      <c r="E139" s="2" t="s">
        <v>982</v>
      </c>
      <c r="F139" s="2" t="s">
        <v>983</v>
      </c>
      <c r="G139" s="2" t="s">
        <v>190</v>
      </c>
      <c r="H139">
        <v>799</v>
      </c>
    </row>
    <row r="140" spans="1:8" x14ac:dyDescent="0.25">
      <c r="A140" s="2" t="s">
        <v>693</v>
      </c>
      <c r="B140">
        <v>2009</v>
      </c>
      <c r="C140">
        <v>15804119</v>
      </c>
      <c r="D140" s="2" t="s">
        <v>984</v>
      </c>
      <c r="E140" s="2" t="s">
        <v>985</v>
      </c>
      <c r="F140" s="2" t="s">
        <v>986</v>
      </c>
      <c r="G140" s="2" t="s">
        <v>190</v>
      </c>
      <c r="H140">
        <v>26</v>
      </c>
    </row>
    <row r="141" spans="1:8" x14ac:dyDescent="0.25">
      <c r="A141" s="2" t="s">
        <v>693</v>
      </c>
      <c r="B141">
        <v>2009</v>
      </c>
      <c r="C141">
        <v>15800675</v>
      </c>
      <c r="D141" s="2" t="s">
        <v>987</v>
      </c>
      <c r="E141" s="2" t="s">
        <v>988</v>
      </c>
      <c r="F141" s="2" t="s">
        <v>989</v>
      </c>
      <c r="G141" s="2" t="s">
        <v>190</v>
      </c>
      <c r="H141">
        <v>4839</v>
      </c>
    </row>
    <row r="142" spans="1:8" x14ac:dyDescent="0.25">
      <c r="A142" s="2" t="s">
        <v>693</v>
      </c>
      <c r="B142">
        <v>2009</v>
      </c>
      <c r="C142">
        <v>15804577</v>
      </c>
      <c r="D142" s="2" t="s">
        <v>990</v>
      </c>
      <c r="E142" s="2" t="s">
        <v>991</v>
      </c>
      <c r="F142" s="2" t="s">
        <v>992</v>
      </c>
      <c r="G142" s="2" t="s">
        <v>190</v>
      </c>
      <c r="H142">
        <v>138</v>
      </c>
    </row>
    <row r="143" spans="1:8" x14ac:dyDescent="0.25">
      <c r="A143" s="2" t="s">
        <v>693</v>
      </c>
      <c r="B143">
        <v>2009</v>
      </c>
      <c r="C143">
        <v>15803798</v>
      </c>
      <c r="D143" s="2" t="s">
        <v>187</v>
      </c>
      <c r="E143" s="2" t="s">
        <v>188</v>
      </c>
      <c r="F143" s="2" t="s">
        <v>189</v>
      </c>
      <c r="G143" s="2" t="s">
        <v>190</v>
      </c>
      <c r="H143">
        <v>6</v>
      </c>
    </row>
    <row r="144" spans="1:8" x14ac:dyDescent="0.25">
      <c r="A144" s="2" t="s">
        <v>693</v>
      </c>
      <c r="B144">
        <v>2009</v>
      </c>
      <c r="C144">
        <v>15800115</v>
      </c>
      <c r="D144" s="2" t="s">
        <v>993</v>
      </c>
      <c r="E144" s="2" t="s">
        <v>994</v>
      </c>
      <c r="F144" s="2" t="s">
        <v>995</v>
      </c>
      <c r="G144" s="2" t="s">
        <v>190</v>
      </c>
      <c r="H144">
        <v>2</v>
      </c>
    </row>
    <row r="145" spans="1:8" x14ac:dyDescent="0.25">
      <c r="A145" s="2" t="s">
        <v>693</v>
      </c>
      <c r="B145">
        <v>2009</v>
      </c>
      <c r="C145">
        <v>15801270</v>
      </c>
      <c r="D145" s="2" t="s">
        <v>996</v>
      </c>
      <c r="E145" s="2" t="s">
        <v>997</v>
      </c>
      <c r="F145" s="2" t="s">
        <v>202</v>
      </c>
      <c r="G145" s="2" t="s">
        <v>190</v>
      </c>
      <c r="H145">
        <v>24</v>
      </c>
    </row>
    <row r="146" spans="1:8" x14ac:dyDescent="0.25">
      <c r="A146" s="2" t="s">
        <v>693</v>
      </c>
      <c r="B146">
        <v>2009</v>
      </c>
      <c r="C146">
        <v>15805501</v>
      </c>
      <c r="D146" s="2" t="s">
        <v>998</v>
      </c>
      <c r="E146" s="2" t="s">
        <v>999</v>
      </c>
      <c r="F146" s="2" t="s">
        <v>1000</v>
      </c>
      <c r="G146" s="2" t="s">
        <v>190</v>
      </c>
      <c r="H146">
        <v>4</v>
      </c>
    </row>
    <row r="147" spans="1:8" x14ac:dyDescent="0.25">
      <c r="A147" s="2" t="s">
        <v>693</v>
      </c>
      <c r="B147">
        <v>2009</v>
      </c>
      <c r="C147">
        <v>15804952</v>
      </c>
      <c r="D147" s="2" t="s">
        <v>194</v>
      </c>
      <c r="E147" s="2" t="s">
        <v>195</v>
      </c>
      <c r="F147" s="2" t="s">
        <v>196</v>
      </c>
      <c r="G147" s="2" t="s">
        <v>190</v>
      </c>
      <c r="H147">
        <v>488</v>
      </c>
    </row>
    <row r="148" spans="1:8" x14ac:dyDescent="0.25">
      <c r="A148" s="2" t="s">
        <v>693</v>
      </c>
      <c r="B148">
        <v>2009</v>
      </c>
      <c r="C148">
        <v>15840168</v>
      </c>
      <c r="D148" s="2" t="s">
        <v>197</v>
      </c>
      <c r="E148" s="2" t="s">
        <v>198</v>
      </c>
      <c r="F148" s="2" t="s">
        <v>199</v>
      </c>
      <c r="G148" s="2" t="s">
        <v>190</v>
      </c>
      <c r="H148">
        <v>69</v>
      </c>
    </row>
    <row r="149" spans="1:8" x14ac:dyDescent="0.25">
      <c r="A149" s="2" t="s">
        <v>693</v>
      </c>
      <c r="B149">
        <v>2009</v>
      </c>
      <c r="C149">
        <v>15801355</v>
      </c>
      <c r="D149" s="2" t="s">
        <v>1001</v>
      </c>
      <c r="E149" s="2" t="s">
        <v>1002</v>
      </c>
      <c r="F149" s="2" t="s">
        <v>976</v>
      </c>
      <c r="G149" s="2" t="s">
        <v>190</v>
      </c>
      <c r="H149">
        <v>1</v>
      </c>
    </row>
    <row r="150" spans="1:8" x14ac:dyDescent="0.25">
      <c r="A150" s="2" t="s">
        <v>693</v>
      </c>
      <c r="B150">
        <v>2009</v>
      </c>
      <c r="C150">
        <v>15804511</v>
      </c>
      <c r="D150" s="2" t="s">
        <v>1003</v>
      </c>
      <c r="E150" s="2" t="s">
        <v>1004</v>
      </c>
      <c r="F150" s="2" t="s">
        <v>1005</v>
      </c>
      <c r="G150" s="2" t="s">
        <v>190</v>
      </c>
      <c r="H150">
        <v>2</v>
      </c>
    </row>
    <row r="151" spans="1:8" x14ac:dyDescent="0.25">
      <c r="A151" s="2" t="s">
        <v>693</v>
      </c>
      <c r="B151">
        <v>2009</v>
      </c>
      <c r="C151">
        <v>15803604</v>
      </c>
      <c r="D151" s="2" t="s">
        <v>1006</v>
      </c>
      <c r="E151" s="2" t="s">
        <v>1007</v>
      </c>
      <c r="F151" s="2" t="s">
        <v>1008</v>
      </c>
      <c r="G151" s="2" t="s">
        <v>190</v>
      </c>
      <c r="H151">
        <v>1</v>
      </c>
    </row>
    <row r="152" spans="1:8" x14ac:dyDescent="0.25">
      <c r="A152" s="2" t="s">
        <v>693</v>
      </c>
      <c r="B152">
        <v>2009</v>
      </c>
      <c r="C152">
        <v>15804956</v>
      </c>
      <c r="D152" s="2" t="s">
        <v>1009</v>
      </c>
      <c r="E152" s="2" t="s">
        <v>1010</v>
      </c>
      <c r="F152" s="2" t="s">
        <v>1011</v>
      </c>
      <c r="G152" s="2" t="s">
        <v>190</v>
      </c>
      <c r="H152">
        <v>10</v>
      </c>
    </row>
    <row r="153" spans="1:8" x14ac:dyDescent="0.25">
      <c r="A153" s="2" t="s">
        <v>693</v>
      </c>
      <c r="B153">
        <v>2009</v>
      </c>
      <c r="C153">
        <v>15804927</v>
      </c>
      <c r="D153" s="2" t="s">
        <v>1012</v>
      </c>
      <c r="E153" s="2" t="s">
        <v>1013</v>
      </c>
      <c r="F153" s="2" t="s">
        <v>1014</v>
      </c>
      <c r="G153" s="2" t="s">
        <v>190</v>
      </c>
      <c r="H153">
        <v>10</v>
      </c>
    </row>
    <row r="154" spans="1:8" x14ac:dyDescent="0.25">
      <c r="A154" s="2" t="s">
        <v>693</v>
      </c>
      <c r="B154">
        <v>2009</v>
      </c>
      <c r="C154">
        <v>15803875</v>
      </c>
      <c r="D154" s="2" t="s">
        <v>200</v>
      </c>
      <c r="E154" s="2" t="s">
        <v>201</v>
      </c>
      <c r="F154" s="2" t="s">
        <v>202</v>
      </c>
      <c r="G154" s="2" t="s">
        <v>190</v>
      </c>
      <c r="H154">
        <v>9</v>
      </c>
    </row>
    <row r="155" spans="1:8" x14ac:dyDescent="0.25">
      <c r="A155" s="2" t="s">
        <v>693</v>
      </c>
      <c r="B155">
        <v>2009</v>
      </c>
      <c r="C155">
        <v>54202003</v>
      </c>
      <c r="D155" s="2" t="s">
        <v>1015</v>
      </c>
      <c r="E155" s="2" t="s">
        <v>1016</v>
      </c>
      <c r="F155" s="2" t="s">
        <v>1017</v>
      </c>
      <c r="G155" s="2" t="s">
        <v>206</v>
      </c>
      <c r="H155">
        <v>2</v>
      </c>
    </row>
    <row r="156" spans="1:8" x14ac:dyDescent="0.25">
      <c r="A156" s="2" t="s">
        <v>693</v>
      </c>
      <c r="B156">
        <v>2009</v>
      </c>
      <c r="C156">
        <v>54201348</v>
      </c>
      <c r="D156" s="2" t="s">
        <v>1018</v>
      </c>
      <c r="E156" s="2" t="s">
        <v>1016</v>
      </c>
      <c r="F156" s="2" t="s">
        <v>1017</v>
      </c>
      <c r="G156" s="2" t="s">
        <v>206</v>
      </c>
      <c r="H156">
        <v>6</v>
      </c>
    </row>
    <row r="157" spans="1:8" x14ac:dyDescent="0.25">
      <c r="A157" s="2" t="s">
        <v>693</v>
      </c>
      <c r="B157">
        <v>2009</v>
      </c>
      <c r="C157">
        <v>54201706</v>
      </c>
      <c r="D157" s="2" t="s">
        <v>207</v>
      </c>
      <c r="E157" s="2" t="s">
        <v>208</v>
      </c>
      <c r="F157" s="2" t="s">
        <v>209</v>
      </c>
      <c r="G157" s="2" t="s">
        <v>206</v>
      </c>
      <c r="H157">
        <v>2095</v>
      </c>
    </row>
    <row r="158" spans="1:8" x14ac:dyDescent="0.25">
      <c r="A158" s="2" t="s">
        <v>693</v>
      </c>
      <c r="B158">
        <v>2009</v>
      </c>
      <c r="C158">
        <v>54201425</v>
      </c>
      <c r="D158" s="2" t="s">
        <v>1019</v>
      </c>
      <c r="E158" s="2" t="s">
        <v>1020</v>
      </c>
      <c r="F158" s="2" t="s">
        <v>1021</v>
      </c>
      <c r="G158" s="2" t="s">
        <v>206</v>
      </c>
      <c r="H158">
        <v>34</v>
      </c>
    </row>
    <row r="159" spans="1:8" x14ac:dyDescent="0.25">
      <c r="A159" s="2" t="s">
        <v>693</v>
      </c>
      <c r="B159">
        <v>2009</v>
      </c>
      <c r="C159">
        <v>98235032</v>
      </c>
      <c r="D159" s="2" t="s">
        <v>1022</v>
      </c>
      <c r="E159" s="2" t="s">
        <v>1023</v>
      </c>
      <c r="F159" s="2" t="s">
        <v>1024</v>
      </c>
      <c r="G159" s="2" t="s">
        <v>213</v>
      </c>
      <c r="H159">
        <v>624</v>
      </c>
    </row>
    <row r="160" spans="1:8" x14ac:dyDescent="0.25">
      <c r="A160" s="2" t="s">
        <v>693</v>
      </c>
      <c r="B160">
        <v>2009</v>
      </c>
      <c r="C160">
        <v>98200639</v>
      </c>
      <c r="D160" s="2" t="s">
        <v>1025</v>
      </c>
      <c r="E160" s="2" t="s">
        <v>1026</v>
      </c>
      <c r="F160" s="2" t="s">
        <v>1027</v>
      </c>
      <c r="G160" s="2" t="s">
        <v>213</v>
      </c>
      <c r="H160">
        <v>105</v>
      </c>
    </row>
    <row r="161" spans="1:8" x14ac:dyDescent="0.25">
      <c r="A161" s="2" t="s">
        <v>693</v>
      </c>
      <c r="B161">
        <v>2009</v>
      </c>
      <c r="C161">
        <v>98200341</v>
      </c>
      <c r="D161" s="2" t="s">
        <v>1028</v>
      </c>
      <c r="E161" s="2" t="s">
        <v>1029</v>
      </c>
      <c r="F161" s="2" t="s">
        <v>1030</v>
      </c>
      <c r="G161" s="2" t="s">
        <v>213</v>
      </c>
      <c r="H161">
        <v>2</v>
      </c>
    </row>
    <row r="162" spans="1:8" x14ac:dyDescent="0.25">
      <c r="A162" s="2" t="s">
        <v>693</v>
      </c>
      <c r="B162">
        <v>2009</v>
      </c>
      <c r="C162">
        <v>98200759</v>
      </c>
      <c r="D162" s="2" t="s">
        <v>1031</v>
      </c>
      <c r="E162" s="2" t="s">
        <v>1032</v>
      </c>
      <c r="F162" s="2" t="s">
        <v>219</v>
      </c>
      <c r="G162" s="2" t="s">
        <v>213</v>
      </c>
      <c r="H162">
        <v>5</v>
      </c>
    </row>
    <row r="163" spans="1:8" x14ac:dyDescent="0.25">
      <c r="A163" s="2" t="s">
        <v>693</v>
      </c>
      <c r="B163">
        <v>2009</v>
      </c>
      <c r="C163">
        <v>98200914</v>
      </c>
      <c r="D163" s="2" t="s">
        <v>1033</v>
      </c>
      <c r="E163" s="2" t="s">
        <v>1034</v>
      </c>
      <c r="F163" s="2" t="s">
        <v>1024</v>
      </c>
      <c r="G163" s="2" t="s">
        <v>213</v>
      </c>
      <c r="H163">
        <v>3</v>
      </c>
    </row>
    <row r="164" spans="1:8" x14ac:dyDescent="0.25">
      <c r="A164" s="2" t="s">
        <v>693</v>
      </c>
      <c r="B164">
        <v>2009</v>
      </c>
      <c r="C164">
        <v>98200913</v>
      </c>
      <c r="D164" s="2" t="s">
        <v>210</v>
      </c>
      <c r="E164" s="2" t="s">
        <v>211</v>
      </c>
      <c r="F164" s="2" t="s">
        <v>212</v>
      </c>
      <c r="G164" s="2" t="s">
        <v>213</v>
      </c>
      <c r="H164">
        <v>35</v>
      </c>
    </row>
    <row r="165" spans="1:8" x14ac:dyDescent="0.25">
      <c r="A165" s="2" t="s">
        <v>693</v>
      </c>
      <c r="B165">
        <v>2009</v>
      </c>
      <c r="C165">
        <v>98201252</v>
      </c>
      <c r="D165" s="2" t="s">
        <v>1035</v>
      </c>
      <c r="E165" s="2" t="s">
        <v>1036</v>
      </c>
      <c r="F165" s="2" t="s">
        <v>219</v>
      </c>
      <c r="G165" s="2" t="s">
        <v>213</v>
      </c>
      <c r="H165">
        <v>11</v>
      </c>
    </row>
    <row r="166" spans="1:8" x14ac:dyDescent="0.25">
      <c r="A166" s="2" t="s">
        <v>693</v>
      </c>
      <c r="B166">
        <v>2009</v>
      </c>
      <c r="C166">
        <v>98201498</v>
      </c>
      <c r="D166" s="2" t="s">
        <v>1037</v>
      </c>
      <c r="E166" s="2" t="s">
        <v>1038</v>
      </c>
      <c r="F166" s="2" t="s">
        <v>1039</v>
      </c>
      <c r="G166" s="2" t="s">
        <v>213</v>
      </c>
      <c r="H166">
        <v>6</v>
      </c>
    </row>
    <row r="167" spans="1:8" x14ac:dyDescent="0.25">
      <c r="A167" s="2" t="s">
        <v>693</v>
      </c>
      <c r="B167">
        <v>2009</v>
      </c>
      <c r="C167">
        <v>98200449</v>
      </c>
      <c r="D167" s="2" t="s">
        <v>1040</v>
      </c>
      <c r="E167" s="2" t="s">
        <v>1032</v>
      </c>
      <c r="F167" s="2" t="s">
        <v>219</v>
      </c>
      <c r="G167" s="2" t="s">
        <v>213</v>
      </c>
      <c r="H167">
        <v>3</v>
      </c>
    </row>
    <row r="168" spans="1:8" x14ac:dyDescent="0.25">
      <c r="A168" s="2" t="s">
        <v>693</v>
      </c>
      <c r="B168">
        <v>2009</v>
      </c>
      <c r="C168">
        <v>98201401</v>
      </c>
      <c r="D168" s="2" t="s">
        <v>1041</v>
      </c>
      <c r="E168" s="2" t="s">
        <v>1042</v>
      </c>
      <c r="F168" s="2" t="s">
        <v>1043</v>
      </c>
      <c r="G168" s="2" t="s">
        <v>213</v>
      </c>
      <c r="H168">
        <v>2</v>
      </c>
    </row>
    <row r="169" spans="1:8" x14ac:dyDescent="0.25">
      <c r="A169" s="2" t="s">
        <v>693</v>
      </c>
      <c r="B169">
        <v>2009</v>
      </c>
      <c r="C169">
        <v>98233354</v>
      </c>
      <c r="D169" s="2" t="s">
        <v>1044</v>
      </c>
      <c r="E169" s="2" t="s">
        <v>1045</v>
      </c>
      <c r="F169" s="2" t="s">
        <v>1046</v>
      </c>
      <c r="G169" s="2" t="s">
        <v>213</v>
      </c>
      <c r="H169">
        <v>4</v>
      </c>
    </row>
    <row r="170" spans="1:8" x14ac:dyDescent="0.25">
      <c r="A170" s="2" t="s">
        <v>693</v>
      </c>
      <c r="B170">
        <v>2009</v>
      </c>
      <c r="C170">
        <v>98201243</v>
      </c>
      <c r="D170" s="2" t="s">
        <v>1047</v>
      </c>
      <c r="E170" s="2" t="s">
        <v>1048</v>
      </c>
      <c r="F170" s="2" t="s">
        <v>1049</v>
      </c>
      <c r="G170" s="2" t="s">
        <v>213</v>
      </c>
      <c r="H170">
        <v>153</v>
      </c>
    </row>
    <row r="171" spans="1:8" x14ac:dyDescent="0.25">
      <c r="A171" s="2" t="s">
        <v>693</v>
      </c>
      <c r="B171">
        <v>2009</v>
      </c>
      <c r="C171">
        <v>98201043</v>
      </c>
      <c r="D171" s="2" t="s">
        <v>1050</v>
      </c>
      <c r="E171" s="2" t="s">
        <v>1051</v>
      </c>
      <c r="F171" s="2" t="s">
        <v>1046</v>
      </c>
      <c r="G171" s="2" t="s">
        <v>213</v>
      </c>
      <c r="H171">
        <v>1</v>
      </c>
    </row>
    <row r="172" spans="1:8" x14ac:dyDescent="0.25">
      <c r="A172" s="2" t="s">
        <v>693</v>
      </c>
      <c r="B172">
        <v>2009</v>
      </c>
      <c r="C172">
        <v>98200569</v>
      </c>
      <c r="D172" s="2" t="s">
        <v>214</v>
      </c>
      <c r="E172" s="2" t="s">
        <v>215</v>
      </c>
      <c r="F172" s="2" t="s">
        <v>216</v>
      </c>
      <c r="G172" s="2" t="s">
        <v>213</v>
      </c>
      <c r="H172">
        <v>22</v>
      </c>
    </row>
    <row r="173" spans="1:8" x14ac:dyDescent="0.25">
      <c r="A173" s="2" t="s">
        <v>693</v>
      </c>
      <c r="B173">
        <v>2009</v>
      </c>
      <c r="C173">
        <v>98200317</v>
      </c>
      <c r="D173" s="2" t="s">
        <v>217</v>
      </c>
      <c r="E173" s="2" t="s">
        <v>218</v>
      </c>
      <c r="F173" s="2" t="s">
        <v>219</v>
      </c>
      <c r="G173" s="2" t="s">
        <v>213</v>
      </c>
      <c r="H173">
        <v>93</v>
      </c>
    </row>
    <row r="174" spans="1:8" x14ac:dyDescent="0.25">
      <c r="A174" s="2" t="s">
        <v>693</v>
      </c>
      <c r="B174">
        <v>2009</v>
      </c>
      <c r="C174">
        <v>98201317</v>
      </c>
      <c r="D174" s="2" t="s">
        <v>1052</v>
      </c>
      <c r="E174" s="2" t="s">
        <v>1053</v>
      </c>
      <c r="F174" s="2" t="s">
        <v>1054</v>
      </c>
      <c r="G174" s="2" t="s">
        <v>213</v>
      </c>
      <c r="H174">
        <v>10</v>
      </c>
    </row>
    <row r="175" spans="1:8" x14ac:dyDescent="0.25">
      <c r="A175" s="2" t="s">
        <v>693</v>
      </c>
      <c r="B175">
        <v>2009</v>
      </c>
      <c r="C175">
        <v>33636039</v>
      </c>
      <c r="D175" s="2" t="s">
        <v>1055</v>
      </c>
      <c r="E175" s="2" t="s">
        <v>1056</v>
      </c>
      <c r="F175" s="2" t="s">
        <v>238</v>
      </c>
      <c r="G175" s="2" t="s">
        <v>223</v>
      </c>
      <c r="H175">
        <v>17014</v>
      </c>
    </row>
    <row r="176" spans="1:8" x14ac:dyDescent="0.25">
      <c r="A176" s="2" t="s">
        <v>693</v>
      </c>
      <c r="B176">
        <v>2009</v>
      </c>
      <c r="C176">
        <v>33637390</v>
      </c>
      <c r="D176" s="2" t="s">
        <v>1057</v>
      </c>
      <c r="E176" s="2" t="s">
        <v>1058</v>
      </c>
      <c r="F176" s="2" t="s">
        <v>1059</v>
      </c>
      <c r="G176" s="2" t="s">
        <v>223</v>
      </c>
      <c r="H176">
        <v>2715</v>
      </c>
    </row>
    <row r="177" spans="1:8" x14ac:dyDescent="0.25">
      <c r="A177" s="2" t="s">
        <v>693</v>
      </c>
      <c r="B177">
        <v>2009</v>
      </c>
      <c r="C177">
        <v>33702191</v>
      </c>
      <c r="D177" s="2" t="s">
        <v>1060</v>
      </c>
      <c r="E177" s="2" t="s">
        <v>1061</v>
      </c>
      <c r="F177" s="2" t="s">
        <v>1062</v>
      </c>
      <c r="G177" s="2" t="s">
        <v>223</v>
      </c>
      <c r="H177">
        <v>1</v>
      </c>
    </row>
    <row r="178" spans="1:8" x14ac:dyDescent="0.25">
      <c r="A178" s="2" t="s">
        <v>693</v>
      </c>
      <c r="B178">
        <v>2009</v>
      </c>
      <c r="C178">
        <v>33635626</v>
      </c>
      <c r="D178" s="2" t="s">
        <v>1063</v>
      </c>
      <c r="E178" s="2" t="s">
        <v>1064</v>
      </c>
      <c r="F178" s="2" t="s">
        <v>1065</v>
      </c>
      <c r="G178" s="2" t="s">
        <v>223</v>
      </c>
      <c r="H178">
        <v>27</v>
      </c>
    </row>
    <row r="179" spans="1:8" x14ac:dyDescent="0.25">
      <c r="A179" s="2" t="s">
        <v>693</v>
      </c>
      <c r="B179">
        <v>2009</v>
      </c>
      <c r="C179">
        <v>33735964</v>
      </c>
      <c r="D179" s="2" t="s">
        <v>230</v>
      </c>
      <c r="E179" s="2" t="s">
        <v>231</v>
      </c>
      <c r="F179" s="2" t="s">
        <v>232</v>
      </c>
      <c r="G179" s="2" t="s">
        <v>223</v>
      </c>
      <c r="H179">
        <v>43</v>
      </c>
    </row>
    <row r="180" spans="1:8" x14ac:dyDescent="0.25">
      <c r="A180" s="2" t="s">
        <v>693</v>
      </c>
      <c r="B180">
        <v>2009</v>
      </c>
      <c r="C180">
        <v>33601415</v>
      </c>
      <c r="D180" s="2" t="s">
        <v>1066</v>
      </c>
      <c r="E180" s="2" t="s">
        <v>1067</v>
      </c>
      <c r="F180" s="2" t="s">
        <v>222</v>
      </c>
      <c r="G180" s="2" t="s">
        <v>223</v>
      </c>
      <c r="H180">
        <v>2</v>
      </c>
    </row>
    <row r="181" spans="1:8" x14ac:dyDescent="0.25">
      <c r="A181" s="2" t="s">
        <v>693</v>
      </c>
      <c r="B181">
        <v>2009</v>
      </c>
      <c r="C181">
        <v>33600873</v>
      </c>
      <c r="D181" s="2" t="s">
        <v>1068</v>
      </c>
      <c r="E181" s="2" t="s">
        <v>1069</v>
      </c>
      <c r="F181" s="2" t="s">
        <v>1070</v>
      </c>
      <c r="G181" s="2" t="s">
        <v>223</v>
      </c>
      <c r="H181">
        <v>11</v>
      </c>
    </row>
    <row r="182" spans="1:8" x14ac:dyDescent="0.25">
      <c r="A182" s="2" t="s">
        <v>693</v>
      </c>
      <c r="B182">
        <v>2009</v>
      </c>
      <c r="C182">
        <v>33602131</v>
      </c>
      <c r="D182" s="2" t="s">
        <v>1071</v>
      </c>
      <c r="E182" s="2" t="s">
        <v>1072</v>
      </c>
      <c r="F182" s="2" t="s">
        <v>1073</v>
      </c>
      <c r="G182" s="2" t="s">
        <v>223</v>
      </c>
      <c r="H182">
        <v>2</v>
      </c>
    </row>
    <row r="183" spans="1:8" x14ac:dyDescent="0.25">
      <c r="A183" s="2" t="s">
        <v>693</v>
      </c>
      <c r="B183">
        <v>2009</v>
      </c>
      <c r="C183">
        <v>33637004</v>
      </c>
      <c r="D183" s="2" t="s">
        <v>233</v>
      </c>
      <c r="E183" s="2" t="s">
        <v>234</v>
      </c>
      <c r="F183" s="2" t="s">
        <v>235</v>
      </c>
      <c r="G183" s="2" t="s">
        <v>223</v>
      </c>
      <c r="H183">
        <v>38766</v>
      </c>
    </row>
    <row r="184" spans="1:8" x14ac:dyDescent="0.25">
      <c r="A184" s="2" t="s">
        <v>693</v>
      </c>
      <c r="B184">
        <v>2009</v>
      </c>
      <c r="C184">
        <v>33601205</v>
      </c>
      <c r="D184" s="2" t="s">
        <v>1074</v>
      </c>
      <c r="E184" s="2" t="s">
        <v>1075</v>
      </c>
      <c r="F184" s="2" t="s">
        <v>1076</v>
      </c>
      <c r="G184" s="2" t="s">
        <v>223</v>
      </c>
      <c r="H184">
        <v>3</v>
      </c>
    </row>
    <row r="185" spans="1:8" x14ac:dyDescent="0.25">
      <c r="A185" s="2" t="s">
        <v>693</v>
      </c>
      <c r="B185">
        <v>2009</v>
      </c>
      <c r="C185">
        <v>33635798</v>
      </c>
      <c r="D185" s="2" t="s">
        <v>236</v>
      </c>
      <c r="E185" s="2" t="s">
        <v>237</v>
      </c>
      <c r="F185" s="2" t="s">
        <v>238</v>
      </c>
      <c r="G185" s="2" t="s">
        <v>223</v>
      </c>
      <c r="H185">
        <v>18977</v>
      </c>
    </row>
    <row r="186" spans="1:8" x14ac:dyDescent="0.25">
      <c r="A186" s="2" t="s">
        <v>693</v>
      </c>
      <c r="B186">
        <v>2009</v>
      </c>
      <c r="C186">
        <v>43503134</v>
      </c>
      <c r="D186" s="2" t="s">
        <v>246</v>
      </c>
      <c r="E186" s="2" t="s">
        <v>247</v>
      </c>
      <c r="F186" s="2" t="s">
        <v>248</v>
      </c>
      <c r="G186" s="2" t="s">
        <v>245</v>
      </c>
      <c r="H186">
        <v>9</v>
      </c>
    </row>
    <row r="187" spans="1:8" x14ac:dyDescent="0.25">
      <c r="A187" s="2" t="s">
        <v>693</v>
      </c>
      <c r="B187">
        <v>2009</v>
      </c>
      <c r="C187">
        <v>43501991</v>
      </c>
      <c r="D187" s="2" t="s">
        <v>1077</v>
      </c>
      <c r="E187" s="2" t="s">
        <v>1078</v>
      </c>
      <c r="F187" s="2" t="s">
        <v>1079</v>
      </c>
      <c r="G187" s="2" t="s">
        <v>245</v>
      </c>
      <c r="H187">
        <v>10</v>
      </c>
    </row>
    <row r="188" spans="1:8" x14ac:dyDescent="0.25">
      <c r="A188" s="2" t="s">
        <v>693</v>
      </c>
      <c r="B188">
        <v>2009</v>
      </c>
      <c r="C188">
        <v>43502842</v>
      </c>
      <c r="D188" s="2" t="s">
        <v>1080</v>
      </c>
      <c r="E188" s="2" t="s">
        <v>1081</v>
      </c>
      <c r="F188" s="2" t="s">
        <v>553</v>
      </c>
      <c r="G188" s="2" t="s">
        <v>245</v>
      </c>
      <c r="H188">
        <v>10</v>
      </c>
    </row>
    <row r="189" spans="1:8" x14ac:dyDescent="0.25">
      <c r="A189" s="2" t="s">
        <v>693</v>
      </c>
      <c r="B189">
        <v>2009</v>
      </c>
      <c r="C189">
        <v>43502389</v>
      </c>
      <c r="D189" s="2" t="s">
        <v>1082</v>
      </c>
      <c r="E189" s="2" t="s">
        <v>1083</v>
      </c>
      <c r="F189" s="2" t="s">
        <v>1084</v>
      </c>
      <c r="G189" s="2" t="s">
        <v>245</v>
      </c>
      <c r="H189">
        <v>12</v>
      </c>
    </row>
    <row r="190" spans="1:8" x14ac:dyDescent="0.25">
      <c r="A190" s="2" t="s">
        <v>693</v>
      </c>
      <c r="B190">
        <v>2009</v>
      </c>
      <c r="C190">
        <v>43538094</v>
      </c>
      <c r="D190" s="2" t="s">
        <v>249</v>
      </c>
      <c r="E190" s="2" t="s">
        <v>250</v>
      </c>
      <c r="F190" s="2" t="s">
        <v>251</v>
      </c>
      <c r="G190" s="2" t="s">
        <v>245</v>
      </c>
      <c r="H190">
        <v>12</v>
      </c>
    </row>
    <row r="191" spans="1:8" x14ac:dyDescent="0.25">
      <c r="A191" s="2" t="s">
        <v>693</v>
      </c>
      <c r="B191">
        <v>2009</v>
      </c>
      <c r="C191">
        <v>43502742</v>
      </c>
      <c r="D191" s="2" t="s">
        <v>1085</v>
      </c>
      <c r="E191" s="2" t="s">
        <v>1086</v>
      </c>
      <c r="F191" s="2" t="s">
        <v>244</v>
      </c>
      <c r="G191" s="2" t="s">
        <v>245</v>
      </c>
      <c r="H191">
        <v>5</v>
      </c>
    </row>
    <row r="192" spans="1:8" x14ac:dyDescent="0.25">
      <c r="A192" s="2" t="s">
        <v>693</v>
      </c>
      <c r="B192">
        <v>2009</v>
      </c>
      <c r="C192">
        <v>43501630</v>
      </c>
      <c r="D192" s="2" t="s">
        <v>1087</v>
      </c>
      <c r="E192" s="2" t="s">
        <v>1088</v>
      </c>
      <c r="F192" s="2" t="s">
        <v>1089</v>
      </c>
      <c r="G192" s="2" t="s">
        <v>245</v>
      </c>
      <c r="H192">
        <v>170</v>
      </c>
    </row>
    <row r="193" spans="1:8" x14ac:dyDescent="0.25">
      <c r="A193" s="2" t="s">
        <v>693</v>
      </c>
      <c r="B193">
        <v>2009</v>
      </c>
      <c r="C193">
        <v>43500341</v>
      </c>
      <c r="D193" s="2" t="s">
        <v>1090</v>
      </c>
      <c r="E193" s="2" t="s">
        <v>1091</v>
      </c>
      <c r="F193" s="2" t="s">
        <v>1092</v>
      </c>
      <c r="G193" s="2" t="s">
        <v>245</v>
      </c>
      <c r="H193">
        <v>23</v>
      </c>
    </row>
    <row r="194" spans="1:8" x14ac:dyDescent="0.25">
      <c r="A194" s="2" t="s">
        <v>693</v>
      </c>
      <c r="B194">
        <v>2009</v>
      </c>
      <c r="C194">
        <v>43502315</v>
      </c>
      <c r="D194" s="2" t="s">
        <v>1093</v>
      </c>
      <c r="E194" s="2" t="s">
        <v>1094</v>
      </c>
      <c r="F194" s="2" t="s">
        <v>1095</v>
      </c>
      <c r="G194" s="2" t="s">
        <v>245</v>
      </c>
      <c r="H194">
        <v>8</v>
      </c>
    </row>
    <row r="195" spans="1:8" x14ac:dyDescent="0.25">
      <c r="A195" s="2" t="s">
        <v>693</v>
      </c>
      <c r="B195">
        <v>2009</v>
      </c>
      <c r="C195">
        <v>43502927</v>
      </c>
      <c r="D195" s="2" t="s">
        <v>1096</v>
      </c>
      <c r="E195" s="2" t="s">
        <v>1097</v>
      </c>
      <c r="F195" s="2" t="s">
        <v>1098</v>
      </c>
      <c r="G195" s="2" t="s">
        <v>245</v>
      </c>
      <c r="H195">
        <v>12</v>
      </c>
    </row>
    <row r="196" spans="1:8" x14ac:dyDescent="0.25">
      <c r="A196" s="2" t="s">
        <v>693</v>
      </c>
      <c r="B196">
        <v>2009</v>
      </c>
      <c r="C196">
        <v>54800478</v>
      </c>
      <c r="D196" s="2" t="s">
        <v>252</v>
      </c>
      <c r="E196" s="2" t="s">
        <v>253</v>
      </c>
      <c r="F196" s="2" t="s">
        <v>254</v>
      </c>
      <c r="G196" s="2" t="s">
        <v>255</v>
      </c>
      <c r="H196">
        <v>1</v>
      </c>
    </row>
    <row r="197" spans="1:8" x14ac:dyDescent="0.25">
      <c r="A197" s="2" t="s">
        <v>693</v>
      </c>
      <c r="B197">
        <v>2009</v>
      </c>
      <c r="C197">
        <v>54801458</v>
      </c>
      <c r="D197" s="2" t="s">
        <v>1099</v>
      </c>
      <c r="E197" s="2" t="s">
        <v>1100</v>
      </c>
      <c r="F197" s="2" t="s">
        <v>258</v>
      </c>
      <c r="G197" s="2" t="s">
        <v>255</v>
      </c>
      <c r="H197">
        <v>3</v>
      </c>
    </row>
    <row r="198" spans="1:8" x14ac:dyDescent="0.25">
      <c r="A198" s="2" t="s">
        <v>693</v>
      </c>
      <c r="B198">
        <v>2009</v>
      </c>
      <c r="C198">
        <v>54835734</v>
      </c>
      <c r="D198" s="2" t="s">
        <v>256</v>
      </c>
      <c r="E198" s="2" t="s">
        <v>257</v>
      </c>
      <c r="F198" s="2" t="s">
        <v>258</v>
      </c>
      <c r="G198" s="2" t="s">
        <v>255</v>
      </c>
      <c r="H198">
        <v>1</v>
      </c>
    </row>
    <row r="199" spans="1:8" x14ac:dyDescent="0.25">
      <c r="A199" s="2" t="s">
        <v>693</v>
      </c>
      <c r="B199">
        <v>2009</v>
      </c>
      <c r="C199">
        <v>54801341</v>
      </c>
      <c r="D199" s="2" t="s">
        <v>1101</v>
      </c>
      <c r="E199" s="2" t="s">
        <v>1102</v>
      </c>
      <c r="F199" s="2" t="s">
        <v>1103</v>
      </c>
      <c r="G199" s="2" t="s">
        <v>255</v>
      </c>
      <c r="H199">
        <v>2</v>
      </c>
    </row>
    <row r="200" spans="1:8" x14ac:dyDescent="0.25">
      <c r="A200" s="2" t="s">
        <v>693</v>
      </c>
      <c r="B200">
        <v>2009</v>
      </c>
      <c r="C200">
        <v>54801996</v>
      </c>
      <c r="D200" s="2" t="s">
        <v>1104</v>
      </c>
      <c r="E200" s="2" t="s">
        <v>1105</v>
      </c>
      <c r="F200" s="2" t="s">
        <v>1106</v>
      </c>
      <c r="G200" s="2" t="s">
        <v>255</v>
      </c>
      <c r="H200">
        <v>2</v>
      </c>
    </row>
    <row r="201" spans="1:8" x14ac:dyDescent="0.25">
      <c r="A201" s="2" t="s">
        <v>693</v>
      </c>
      <c r="B201">
        <v>2009</v>
      </c>
      <c r="C201">
        <v>54801933</v>
      </c>
      <c r="D201" s="2" t="s">
        <v>1107</v>
      </c>
      <c r="E201" s="2" t="s">
        <v>1108</v>
      </c>
      <c r="F201" s="2" t="s">
        <v>1109</v>
      </c>
      <c r="G201" s="2" t="s">
        <v>255</v>
      </c>
      <c r="H201">
        <v>1</v>
      </c>
    </row>
    <row r="202" spans="1:8" x14ac:dyDescent="0.25">
      <c r="A202" s="2" t="s">
        <v>693</v>
      </c>
      <c r="B202">
        <v>2009</v>
      </c>
      <c r="C202">
        <v>54802039</v>
      </c>
      <c r="D202" s="2" t="s">
        <v>1110</v>
      </c>
      <c r="E202" s="2" t="s">
        <v>1111</v>
      </c>
      <c r="F202" s="2" t="s">
        <v>1112</v>
      </c>
      <c r="G202" s="2" t="s">
        <v>255</v>
      </c>
      <c r="H202">
        <v>1</v>
      </c>
    </row>
    <row r="203" spans="1:8" x14ac:dyDescent="0.25">
      <c r="A203" s="2" t="s">
        <v>693</v>
      </c>
      <c r="B203">
        <v>2009</v>
      </c>
      <c r="C203">
        <v>54800341</v>
      </c>
      <c r="D203" s="2" t="s">
        <v>1113</v>
      </c>
      <c r="E203" s="2" t="s">
        <v>1114</v>
      </c>
      <c r="F203" s="2" t="s">
        <v>1115</v>
      </c>
      <c r="G203" s="2" t="s">
        <v>255</v>
      </c>
      <c r="H203">
        <v>3</v>
      </c>
    </row>
    <row r="204" spans="1:8" x14ac:dyDescent="0.25">
      <c r="A204" s="2" t="s">
        <v>693</v>
      </c>
      <c r="B204">
        <v>2009</v>
      </c>
      <c r="C204">
        <v>54802017</v>
      </c>
      <c r="D204" s="2" t="s">
        <v>1116</v>
      </c>
      <c r="E204" s="2" t="s">
        <v>1117</v>
      </c>
      <c r="F204" s="2" t="s">
        <v>1118</v>
      </c>
      <c r="G204" s="2" t="s">
        <v>255</v>
      </c>
      <c r="H204">
        <v>1</v>
      </c>
    </row>
    <row r="205" spans="1:8" x14ac:dyDescent="0.25">
      <c r="A205" s="2" t="s">
        <v>693</v>
      </c>
      <c r="B205">
        <v>2009</v>
      </c>
      <c r="C205">
        <v>54801846</v>
      </c>
      <c r="D205" s="2" t="s">
        <v>1119</v>
      </c>
      <c r="E205" s="2" t="s">
        <v>1120</v>
      </c>
      <c r="F205" s="2" t="s">
        <v>1121</v>
      </c>
      <c r="G205" s="2" t="s">
        <v>255</v>
      </c>
      <c r="H205">
        <v>4</v>
      </c>
    </row>
    <row r="206" spans="1:8" x14ac:dyDescent="0.25">
      <c r="A206" s="2" t="s">
        <v>693</v>
      </c>
      <c r="B206">
        <v>2009</v>
      </c>
      <c r="C206">
        <v>54801876</v>
      </c>
      <c r="D206" s="2" t="s">
        <v>1122</v>
      </c>
      <c r="E206" s="2" t="s">
        <v>1123</v>
      </c>
      <c r="F206" s="2" t="s">
        <v>1124</v>
      </c>
      <c r="G206" s="2" t="s">
        <v>255</v>
      </c>
      <c r="H206">
        <v>2</v>
      </c>
    </row>
    <row r="207" spans="1:8" x14ac:dyDescent="0.25">
      <c r="A207" s="2" t="s">
        <v>693</v>
      </c>
      <c r="B207">
        <v>2009</v>
      </c>
      <c r="C207">
        <v>54801778</v>
      </c>
      <c r="D207" s="2" t="s">
        <v>1125</v>
      </c>
      <c r="E207" s="2" t="s">
        <v>1126</v>
      </c>
      <c r="F207" s="2" t="s">
        <v>1127</v>
      </c>
      <c r="G207" s="2" t="s">
        <v>255</v>
      </c>
      <c r="H207">
        <v>1</v>
      </c>
    </row>
    <row r="208" spans="1:8" x14ac:dyDescent="0.25">
      <c r="A208" s="2" t="s">
        <v>693</v>
      </c>
      <c r="B208">
        <v>2009</v>
      </c>
      <c r="C208">
        <v>54801863</v>
      </c>
      <c r="D208" s="2" t="s">
        <v>1128</v>
      </c>
      <c r="E208" s="2" t="s">
        <v>1129</v>
      </c>
      <c r="F208" s="2" t="s">
        <v>1130</v>
      </c>
      <c r="G208" s="2" t="s">
        <v>255</v>
      </c>
      <c r="H208">
        <v>1</v>
      </c>
    </row>
    <row r="209" spans="1:8" x14ac:dyDescent="0.25">
      <c r="A209" s="2" t="s">
        <v>693</v>
      </c>
      <c r="B209">
        <v>2009</v>
      </c>
      <c r="C209">
        <v>54800618</v>
      </c>
      <c r="D209" s="2" t="s">
        <v>1131</v>
      </c>
      <c r="E209" s="2" t="s">
        <v>1132</v>
      </c>
      <c r="F209" s="2" t="s">
        <v>1133</v>
      </c>
      <c r="G209" s="2" t="s">
        <v>255</v>
      </c>
      <c r="H209">
        <v>11</v>
      </c>
    </row>
    <row r="210" spans="1:8" x14ac:dyDescent="0.25">
      <c r="A210" s="2" t="s">
        <v>693</v>
      </c>
      <c r="B210">
        <v>2009</v>
      </c>
      <c r="C210">
        <v>54801775</v>
      </c>
      <c r="D210" s="2" t="s">
        <v>1134</v>
      </c>
      <c r="E210" s="2" t="s">
        <v>1135</v>
      </c>
      <c r="F210" s="2" t="s">
        <v>1136</v>
      </c>
      <c r="G210" s="2" t="s">
        <v>255</v>
      </c>
      <c r="H210">
        <v>1</v>
      </c>
    </row>
    <row r="211" spans="1:8" x14ac:dyDescent="0.25">
      <c r="A211" s="2" t="s">
        <v>693</v>
      </c>
      <c r="B211">
        <v>2009</v>
      </c>
      <c r="C211">
        <v>46103421</v>
      </c>
      <c r="D211" s="2" t="s">
        <v>1137</v>
      </c>
      <c r="E211" s="2" t="s">
        <v>1138</v>
      </c>
      <c r="F211" s="2" t="s">
        <v>1139</v>
      </c>
      <c r="G211" s="2" t="s">
        <v>265</v>
      </c>
      <c r="H211">
        <v>6</v>
      </c>
    </row>
    <row r="212" spans="1:8" x14ac:dyDescent="0.25">
      <c r="A212" s="2" t="s">
        <v>693</v>
      </c>
      <c r="B212">
        <v>2009</v>
      </c>
      <c r="C212">
        <v>46100968</v>
      </c>
      <c r="D212" s="2" t="s">
        <v>1140</v>
      </c>
      <c r="E212" s="2" t="s">
        <v>1141</v>
      </c>
      <c r="F212" s="2" t="s">
        <v>1089</v>
      </c>
      <c r="G212" s="2" t="s">
        <v>265</v>
      </c>
      <c r="H212">
        <v>79</v>
      </c>
    </row>
    <row r="213" spans="1:8" x14ac:dyDescent="0.25">
      <c r="A213" s="2" t="s">
        <v>693</v>
      </c>
      <c r="B213">
        <v>2009</v>
      </c>
      <c r="C213">
        <v>46103174</v>
      </c>
      <c r="D213" s="2" t="s">
        <v>1142</v>
      </c>
      <c r="E213" s="2" t="s">
        <v>1143</v>
      </c>
      <c r="F213" s="2" t="s">
        <v>1144</v>
      </c>
      <c r="G213" s="2" t="s">
        <v>265</v>
      </c>
      <c r="H213">
        <v>1</v>
      </c>
    </row>
    <row r="214" spans="1:8" x14ac:dyDescent="0.25">
      <c r="A214" s="2" t="s">
        <v>693</v>
      </c>
      <c r="B214">
        <v>2009</v>
      </c>
      <c r="C214">
        <v>46102904</v>
      </c>
      <c r="D214" s="2" t="s">
        <v>1145</v>
      </c>
      <c r="E214" s="2" t="s">
        <v>1146</v>
      </c>
      <c r="F214" s="2" t="s">
        <v>1147</v>
      </c>
      <c r="G214" s="2" t="s">
        <v>265</v>
      </c>
      <c r="H214">
        <v>25</v>
      </c>
    </row>
    <row r="215" spans="1:8" x14ac:dyDescent="0.25">
      <c r="A215" s="2" t="s">
        <v>693</v>
      </c>
      <c r="B215">
        <v>2009</v>
      </c>
      <c r="C215">
        <v>46100511</v>
      </c>
      <c r="D215" s="2" t="s">
        <v>262</v>
      </c>
      <c r="E215" s="2" t="s">
        <v>263</v>
      </c>
      <c r="F215" s="2" t="s">
        <v>264</v>
      </c>
      <c r="G215" s="2" t="s">
        <v>265</v>
      </c>
      <c r="H215">
        <v>5864</v>
      </c>
    </row>
    <row r="216" spans="1:8" x14ac:dyDescent="0.25">
      <c r="A216" s="2" t="s">
        <v>693</v>
      </c>
      <c r="B216">
        <v>2009</v>
      </c>
      <c r="C216">
        <v>46133576</v>
      </c>
      <c r="D216" s="2" t="s">
        <v>1148</v>
      </c>
      <c r="E216" s="2" t="s">
        <v>1149</v>
      </c>
      <c r="F216" s="2" t="s">
        <v>1150</v>
      </c>
      <c r="G216" s="2" t="s">
        <v>265</v>
      </c>
      <c r="H216">
        <v>8</v>
      </c>
    </row>
    <row r="217" spans="1:8" x14ac:dyDescent="0.25">
      <c r="A217" s="2" t="s">
        <v>693</v>
      </c>
      <c r="B217">
        <v>2009</v>
      </c>
      <c r="C217">
        <v>46101973</v>
      </c>
      <c r="D217" s="2" t="s">
        <v>425</v>
      </c>
      <c r="E217" s="2" t="s">
        <v>1151</v>
      </c>
      <c r="F217" s="2" t="s">
        <v>1152</v>
      </c>
      <c r="G217" s="2" t="s">
        <v>265</v>
      </c>
      <c r="H217">
        <v>134390</v>
      </c>
    </row>
    <row r="218" spans="1:8" x14ac:dyDescent="0.25">
      <c r="A218" s="2" t="s">
        <v>693</v>
      </c>
      <c r="B218">
        <v>2009</v>
      </c>
      <c r="C218">
        <v>46103033</v>
      </c>
      <c r="D218" s="2" t="s">
        <v>1153</v>
      </c>
      <c r="E218" s="2" t="s">
        <v>1154</v>
      </c>
      <c r="F218" s="2" t="s">
        <v>1155</v>
      </c>
      <c r="G218" s="2" t="s">
        <v>265</v>
      </c>
      <c r="H218">
        <v>14</v>
      </c>
    </row>
    <row r="219" spans="1:8" x14ac:dyDescent="0.25">
      <c r="A219" s="2" t="s">
        <v>693</v>
      </c>
      <c r="B219">
        <v>2009</v>
      </c>
      <c r="C219">
        <v>57202013</v>
      </c>
      <c r="D219" s="2" t="s">
        <v>1156</v>
      </c>
      <c r="E219" s="2" t="s">
        <v>1157</v>
      </c>
      <c r="F219" s="2" t="s">
        <v>1158</v>
      </c>
      <c r="G219" s="2" t="s">
        <v>1159</v>
      </c>
      <c r="H219">
        <v>3</v>
      </c>
    </row>
    <row r="220" spans="1:8" x14ac:dyDescent="0.25">
      <c r="A220" s="2" t="s">
        <v>693</v>
      </c>
      <c r="B220">
        <v>2009</v>
      </c>
      <c r="C220">
        <v>57200825</v>
      </c>
      <c r="D220" s="2" t="s">
        <v>1160</v>
      </c>
      <c r="E220" s="2" t="s">
        <v>1161</v>
      </c>
      <c r="F220" s="2" t="s">
        <v>1162</v>
      </c>
      <c r="G220" s="2" t="s">
        <v>1159</v>
      </c>
      <c r="H220">
        <v>5573</v>
      </c>
    </row>
    <row r="221" spans="1:8" x14ac:dyDescent="0.25">
      <c r="A221" s="2" t="s">
        <v>693</v>
      </c>
      <c r="B221">
        <v>2009</v>
      </c>
      <c r="C221">
        <v>57202487</v>
      </c>
      <c r="D221" s="2" t="s">
        <v>1163</v>
      </c>
      <c r="E221" s="2" t="s">
        <v>1164</v>
      </c>
      <c r="F221" s="2" t="s">
        <v>1165</v>
      </c>
      <c r="G221" s="2" t="s">
        <v>1159</v>
      </c>
      <c r="H221">
        <v>28</v>
      </c>
    </row>
    <row r="222" spans="1:8" x14ac:dyDescent="0.25">
      <c r="A222" s="2" t="s">
        <v>693</v>
      </c>
      <c r="B222">
        <v>2009</v>
      </c>
      <c r="C222">
        <v>57200714</v>
      </c>
      <c r="D222" s="2" t="s">
        <v>1166</v>
      </c>
      <c r="E222" s="2" t="s">
        <v>1167</v>
      </c>
      <c r="F222" s="2" t="s">
        <v>1168</v>
      </c>
      <c r="G222" s="2" t="s">
        <v>1159</v>
      </c>
      <c r="H222">
        <v>1</v>
      </c>
    </row>
    <row r="223" spans="1:8" x14ac:dyDescent="0.25">
      <c r="A223" s="2" t="s">
        <v>693</v>
      </c>
      <c r="B223">
        <v>2009</v>
      </c>
      <c r="C223">
        <v>60411509</v>
      </c>
      <c r="D223" s="2" t="s">
        <v>1169</v>
      </c>
      <c r="E223" s="2" t="s">
        <v>1170</v>
      </c>
      <c r="F223" s="2" t="s">
        <v>1171</v>
      </c>
      <c r="G223" s="2" t="s">
        <v>275</v>
      </c>
      <c r="H223">
        <v>8</v>
      </c>
    </row>
    <row r="224" spans="1:8" x14ac:dyDescent="0.25">
      <c r="A224" s="2" t="s">
        <v>693</v>
      </c>
      <c r="B224">
        <v>2009</v>
      </c>
      <c r="C224">
        <v>60400915</v>
      </c>
      <c r="D224" s="2" t="s">
        <v>1172</v>
      </c>
      <c r="E224" s="2" t="s">
        <v>1173</v>
      </c>
      <c r="F224" s="2" t="s">
        <v>1174</v>
      </c>
      <c r="G224" s="2" t="s">
        <v>275</v>
      </c>
      <c r="H224">
        <v>505</v>
      </c>
    </row>
    <row r="225" spans="1:8" x14ac:dyDescent="0.25">
      <c r="A225" s="2" t="s">
        <v>693</v>
      </c>
      <c r="B225">
        <v>2009</v>
      </c>
      <c r="C225">
        <v>60435456</v>
      </c>
      <c r="D225" s="2" t="s">
        <v>276</v>
      </c>
      <c r="E225" s="2" t="s">
        <v>277</v>
      </c>
      <c r="F225" s="2" t="s">
        <v>274</v>
      </c>
      <c r="G225" s="2" t="s">
        <v>275</v>
      </c>
      <c r="H225">
        <v>7889</v>
      </c>
    </row>
    <row r="226" spans="1:8" x14ac:dyDescent="0.25">
      <c r="A226" s="2" t="s">
        <v>693</v>
      </c>
      <c r="B226">
        <v>2009</v>
      </c>
      <c r="C226">
        <v>60433152</v>
      </c>
      <c r="D226" s="2" t="s">
        <v>1175</v>
      </c>
      <c r="E226" s="2" t="s">
        <v>1176</v>
      </c>
      <c r="F226" s="2" t="s">
        <v>1177</v>
      </c>
      <c r="G226" s="2" t="s">
        <v>275</v>
      </c>
      <c r="H226">
        <v>130853</v>
      </c>
    </row>
    <row r="227" spans="1:8" x14ac:dyDescent="0.25">
      <c r="A227" s="2" t="s">
        <v>693</v>
      </c>
      <c r="B227">
        <v>2009</v>
      </c>
      <c r="C227">
        <v>60402299</v>
      </c>
      <c r="D227" s="2" t="s">
        <v>1178</v>
      </c>
      <c r="E227" s="2" t="s">
        <v>1179</v>
      </c>
      <c r="F227" s="2" t="s">
        <v>1180</v>
      </c>
      <c r="G227" s="2" t="s">
        <v>275</v>
      </c>
      <c r="H227">
        <v>12</v>
      </c>
    </row>
    <row r="228" spans="1:8" x14ac:dyDescent="0.25">
      <c r="A228" s="2" t="s">
        <v>693</v>
      </c>
      <c r="B228">
        <v>2009</v>
      </c>
      <c r="C228">
        <v>60401684</v>
      </c>
      <c r="D228" s="2" t="s">
        <v>278</v>
      </c>
      <c r="E228" s="2" t="s">
        <v>279</v>
      </c>
      <c r="F228" s="2" t="s">
        <v>229</v>
      </c>
      <c r="G228" s="2" t="s">
        <v>275</v>
      </c>
      <c r="H228">
        <v>110057</v>
      </c>
    </row>
    <row r="229" spans="1:8" x14ac:dyDescent="0.25">
      <c r="A229" s="2" t="s">
        <v>693</v>
      </c>
      <c r="B229">
        <v>2009</v>
      </c>
      <c r="C229">
        <v>60401163</v>
      </c>
      <c r="D229" s="2" t="s">
        <v>1181</v>
      </c>
      <c r="E229" s="2" t="s">
        <v>1182</v>
      </c>
      <c r="F229" s="2" t="s">
        <v>1183</v>
      </c>
      <c r="G229" s="2" t="s">
        <v>275</v>
      </c>
      <c r="H229">
        <v>11</v>
      </c>
    </row>
    <row r="230" spans="1:8" x14ac:dyDescent="0.25">
      <c r="A230" s="2" t="s">
        <v>693</v>
      </c>
      <c r="B230">
        <v>2009</v>
      </c>
      <c r="C230">
        <v>60436644</v>
      </c>
      <c r="D230" s="2" t="s">
        <v>1184</v>
      </c>
      <c r="E230" s="2" t="s">
        <v>1185</v>
      </c>
      <c r="F230" s="2" t="s">
        <v>77</v>
      </c>
      <c r="G230" s="2" t="s">
        <v>275</v>
      </c>
      <c r="H230">
        <v>56</v>
      </c>
    </row>
    <row r="231" spans="1:8" x14ac:dyDescent="0.25">
      <c r="A231" s="2" t="s">
        <v>693</v>
      </c>
      <c r="B231">
        <v>2009</v>
      </c>
      <c r="C231">
        <v>85202525</v>
      </c>
      <c r="D231" s="2" t="s">
        <v>1186</v>
      </c>
      <c r="E231" s="2" t="s">
        <v>1187</v>
      </c>
      <c r="F231" s="2" t="s">
        <v>1188</v>
      </c>
      <c r="G231" s="2" t="s">
        <v>283</v>
      </c>
      <c r="H231">
        <v>1</v>
      </c>
    </row>
    <row r="232" spans="1:8" x14ac:dyDescent="0.25">
      <c r="A232" s="2" t="s">
        <v>693</v>
      </c>
      <c r="B232">
        <v>2009</v>
      </c>
      <c r="C232">
        <v>85202227</v>
      </c>
      <c r="D232" s="2" t="s">
        <v>1189</v>
      </c>
      <c r="E232" s="2" t="s">
        <v>1190</v>
      </c>
      <c r="F232" s="2" t="s">
        <v>1191</v>
      </c>
      <c r="G232" s="2" t="s">
        <v>283</v>
      </c>
      <c r="H232">
        <v>24</v>
      </c>
    </row>
    <row r="233" spans="1:8" x14ac:dyDescent="0.25">
      <c r="A233" s="2" t="s">
        <v>693</v>
      </c>
      <c r="B233">
        <v>2009</v>
      </c>
      <c r="C233">
        <v>85202711</v>
      </c>
      <c r="D233" s="2" t="s">
        <v>1192</v>
      </c>
      <c r="E233" s="2" t="s">
        <v>1193</v>
      </c>
      <c r="F233" s="2" t="s">
        <v>1043</v>
      </c>
      <c r="G233" s="2" t="s">
        <v>283</v>
      </c>
      <c r="H233">
        <v>7</v>
      </c>
    </row>
    <row r="234" spans="1:8" x14ac:dyDescent="0.25">
      <c r="A234" s="2" t="s">
        <v>693</v>
      </c>
      <c r="B234">
        <v>2009</v>
      </c>
      <c r="C234">
        <v>85202358</v>
      </c>
      <c r="D234" s="2" t="s">
        <v>284</v>
      </c>
      <c r="E234" s="2" t="s">
        <v>285</v>
      </c>
      <c r="F234" s="2" t="s">
        <v>286</v>
      </c>
      <c r="G234" s="2" t="s">
        <v>283</v>
      </c>
      <c r="H234">
        <v>9100</v>
      </c>
    </row>
    <row r="235" spans="1:8" x14ac:dyDescent="0.25">
      <c r="A235" s="2" t="s">
        <v>693</v>
      </c>
      <c r="B235">
        <v>2009</v>
      </c>
      <c r="C235">
        <v>85211500</v>
      </c>
      <c r="D235" s="2" t="s">
        <v>1194</v>
      </c>
      <c r="E235" s="2" t="s">
        <v>1195</v>
      </c>
      <c r="F235" s="2" t="s">
        <v>1196</v>
      </c>
      <c r="G235" s="2" t="s">
        <v>283</v>
      </c>
      <c r="H235">
        <v>289</v>
      </c>
    </row>
    <row r="236" spans="1:8" x14ac:dyDescent="0.25">
      <c r="A236" s="2" t="s">
        <v>693</v>
      </c>
      <c r="B236">
        <v>2009</v>
      </c>
      <c r="C236">
        <v>60100956</v>
      </c>
      <c r="D236" s="2" t="s">
        <v>69</v>
      </c>
      <c r="E236" s="2" t="s">
        <v>1197</v>
      </c>
      <c r="F236" s="2" t="s">
        <v>1198</v>
      </c>
      <c r="G236" s="2" t="s">
        <v>289</v>
      </c>
      <c r="H236">
        <v>83382</v>
      </c>
    </row>
    <row r="237" spans="1:8" x14ac:dyDescent="0.25">
      <c r="A237" s="2" t="s">
        <v>693</v>
      </c>
      <c r="B237">
        <v>2009</v>
      </c>
      <c r="C237">
        <v>60101126</v>
      </c>
      <c r="D237" s="2" t="s">
        <v>1199</v>
      </c>
      <c r="E237" s="2" t="s">
        <v>1200</v>
      </c>
      <c r="F237" s="2" t="s">
        <v>1201</v>
      </c>
      <c r="G237" s="2" t="s">
        <v>289</v>
      </c>
      <c r="H237">
        <v>6</v>
      </c>
    </row>
    <row r="238" spans="1:8" x14ac:dyDescent="0.25">
      <c r="A238" s="2" t="s">
        <v>693</v>
      </c>
      <c r="B238">
        <v>2009</v>
      </c>
      <c r="C238">
        <v>60101041</v>
      </c>
      <c r="D238" s="2" t="s">
        <v>1202</v>
      </c>
      <c r="E238" s="2" t="s">
        <v>1203</v>
      </c>
      <c r="F238" s="2" t="s">
        <v>1204</v>
      </c>
      <c r="G238" s="2" t="s">
        <v>289</v>
      </c>
      <c r="H238">
        <v>3</v>
      </c>
    </row>
    <row r="239" spans="1:8" x14ac:dyDescent="0.25">
      <c r="A239" s="2" t="s">
        <v>693</v>
      </c>
      <c r="B239">
        <v>2009</v>
      </c>
      <c r="C239">
        <v>60101351</v>
      </c>
      <c r="D239" s="2" t="s">
        <v>1205</v>
      </c>
      <c r="E239" s="2" t="s">
        <v>1206</v>
      </c>
      <c r="F239" s="2" t="s">
        <v>1207</v>
      </c>
      <c r="G239" s="2" t="s">
        <v>289</v>
      </c>
      <c r="H239">
        <v>11</v>
      </c>
    </row>
    <row r="240" spans="1:8" x14ac:dyDescent="0.25">
      <c r="A240" s="2" t="s">
        <v>693</v>
      </c>
      <c r="B240">
        <v>2009</v>
      </c>
      <c r="C240">
        <v>60101487</v>
      </c>
      <c r="D240" s="2" t="s">
        <v>1208</v>
      </c>
      <c r="E240" s="2" t="s">
        <v>1209</v>
      </c>
      <c r="F240" s="2" t="s">
        <v>1210</v>
      </c>
      <c r="G240" s="2" t="s">
        <v>289</v>
      </c>
      <c r="H240">
        <v>1</v>
      </c>
    </row>
    <row r="241" spans="1:8" x14ac:dyDescent="0.25">
      <c r="A241" s="2" t="s">
        <v>693</v>
      </c>
      <c r="B241">
        <v>2009</v>
      </c>
      <c r="C241">
        <v>43804221</v>
      </c>
      <c r="D241" s="2" t="s">
        <v>1211</v>
      </c>
      <c r="E241" s="2" t="s">
        <v>1212</v>
      </c>
      <c r="F241" s="2" t="s">
        <v>1213</v>
      </c>
      <c r="G241" s="2" t="s">
        <v>293</v>
      </c>
      <c r="H241">
        <v>19</v>
      </c>
    </row>
    <row r="242" spans="1:8" x14ac:dyDescent="0.25">
      <c r="A242" s="2" t="s">
        <v>693</v>
      </c>
      <c r="B242">
        <v>2009</v>
      </c>
      <c r="C242">
        <v>43813395</v>
      </c>
      <c r="D242" s="2" t="s">
        <v>1214</v>
      </c>
      <c r="E242" s="2" t="s">
        <v>1215</v>
      </c>
      <c r="F242" s="2" t="s">
        <v>1216</v>
      </c>
      <c r="G242" s="2" t="s">
        <v>293</v>
      </c>
      <c r="H242">
        <v>2</v>
      </c>
    </row>
    <row r="243" spans="1:8" x14ac:dyDescent="0.25">
      <c r="A243" s="2" t="s">
        <v>693</v>
      </c>
      <c r="B243">
        <v>2009</v>
      </c>
      <c r="C243">
        <v>43804707</v>
      </c>
      <c r="D243" s="2" t="s">
        <v>1217</v>
      </c>
      <c r="E243" s="2" t="s">
        <v>1218</v>
      </c>
      <c r="F243" s="2" t="s">
        <v>1219</v>
      </c>
      <c r="G243" s="2" t="s">
        <v>293</v>
      </c>
      <c r="H243">
        <v>1</v>
      </c>
    </row>
    <row r="244" spans="1:8" x14ac:dyDescent="0.25">
      <c r="A244" s="2" t="s">
        <v>693</v>
      </c>
      <c r="B244">
        <v>2009</v>
      </c>
      <c r="C244">
        <v>43842898</v>
      </c>
      <c r="D244" s="2" t="s">
        <v>1220</v>
      </c>
      <c r="E244" s="2" t="s">
        <v>1221</v>
      </c>
      <c r="F244" s="2" t="s">
        <v>1222</v>
      </c>
      <c r="G244" s="2" t="s">
        <v>293</v>
      </c>
      <c r="H244">
        <v>2</v>
      </c>
    </row>
    <row r="245" spans="1:8" x14ac:dyDescent="0.25">
      <c r="A245" s="2" t="s">
        <v>693</v>
      </c>
      <c r="B245">
        <v>2009</v>
      </c>
      <c r="C245">
        <v>43804650</v>
      </c>
      <c r="D245" s="2" t="s">
        <v>294</v>
      </c>
      <c r="E245" s="2" t="s">
        <v>295</v>
      </c>
      <c r="F245" s="2" t="s">
        <v>296</v>
      </c>
      <c r="G245" s="2" t="s">
        <v>293</v>
      </c>
      <c r="H245">
        <v>2</v>
      </c>
    </row>
    <row r="246" spans="1:8" x14ac:dyDescent="0.25">
      <c r="A246" s="2" t="s">
        <v>693</v>
      </c>
      <c r="B246">
        <v>2009</v>
      </c>
      <c r="C246">
        <v>43802612</v>
      </c>
      <c r="D246" s="2" t="s">
        <v>1223</v>
      </c>
      <c r="E246" s="2" t="s">
        <v>1224</v>
      </c>
      <c r="F246" s="2" t="s">
        <v>1225</v>
      </c>
      <c r="G246" s="2" t="s">
        <v>293</v>
      </c>
      <c r="H246">
        <v>3</v>
      </c>
    </row>
    <row r="247" spans="1:8" x14ac:dyDescent="0.25">
      <c r="A247" s="2" t="s">
        <v>693</v>
      </c>
      <c r="B247">
        <v>2009</v>
      </c>
      <c r="C247">
        <v>43803907</v>
      </c>
      <c r="D247" s="2" t="s">
        <v>1226</v>
      </c>
      <c r="E247" s="2" t="s">
        <v>1227</v>
      </c>
      <c r="F247" s="2" t="s">
        <v>1228</v>
      </c>
      <c r="G247" s="2" t="s">
        <v>293</v>
      </c>
      <c r="H247">
        <v>46</v>
      </c>
    </row>
    <row r="248" spans="1:8" x14ac:dyDescent="0.25">
      <c r="A248" s="2" t="s">
        <v>693</v>
      </c>
      <c r="B248">
        <v>2009</v>
      </c>
      <c r="C248">
        <v>43803198</v>
      </c>
      <c r="D248" s="2" t="s">
        <v>1229</v>
      </c>
      <c r="E248" s="2" t="s">
        <v>1230</v>
      </c>
      <c r="F248" s="2" t="s">
        <v>1231</v>
      </c>
      <c r="G248" s="2" t="s">
        <v>293</v>
      </c>
      <c r="H248">
        <v>2</v>
      </c>
    </row>
    <row r="249" spans="1:8" x14ac:dyDescent="0.25">
      <c r="A249" s="2" t="s">
        <v>693</v>
      </c>
      <c r="B249">
        <v>2009</v>
      </c>
      <c r="C249">
        <v>43802543</v>
      </c>
      <c r="D249" s="2" t="s">
        <v>297</v>
      </c>
      <c r="E249" s="2" t="s">
        <v>298</v>
      </c>
      <c r="F249" s="2" t="s">
        <v>299</v>
      </c>
      <c r="G249" s="2" t="s">
        <v>293</v>
      </c>
      <c r="H249">
        <v>1</v>
      </c>
    </row>
    <row r="250" spans="1:8" x14ac:dyDescent="0.25">
      <c r="A250" s="2" t="s">
        <v>693</v>
      </c>
      <c r="B250">
        <v>2009</v>
      </c>
      <c r="C250">
        <v>43800250</v>
      </c>
      <c r="D250" s="2" t="s">
        <v>1232</v>
      </c>
      <c r="E250" s="2" t="s">
        <v>1233</v>
      </c>
      <c r="F250" s="2" t="s">
        <v>1234</v>
      </c>
      <c r="G250" s="2" t="s">
        <v>293</v>
      </c>
      <c r="H250">
        <v>112</v>
      </c>
    </row>
    <row r="251" spans="1:8" x14ac:dyDescent="0.25">
      <c r="A251" s="2" t="s">
        <v>693</v>
      </c>
      <c r="B251">
        <v>2009</v>
      </c>
      <c r="C251">
        <v>43803551</v>
      </c>
      <c r="D251" s="2" t="s">
        <v>300</v>
      </c>
      <c r="E251" s="2" t="s">
        <v>301</v>
      </c>
      <c r="F251" s="2" t="s">
        <v>302</v>
      </c>
      <c r="G251" s="2" t="s">
        <v>293</v>
      </c>
      <c r="H251">
        <v>1</v>
      </c>
    </row>
    <row r="252" spans="1:8" x14ac:dyDescent="0.25">
      <c r="A252" s="2" t="s">
        <v>693</v>
      </c>
      <c r="B252">
        <v>2009</v>
      </c>
      <c r="C252">
        <v>43803362</v>
      </c>
      <c r="D252" s="2" t="s">
        <v>1235</v>
      </c>
      <c r="E252" s="2" t="s">
        <v>1236</v>
      </c>
      <c r="F252" s="2" t="s">
        <v>373</v>
      </c>
      <c r="G252" s="2" t="s">
        <v>293</v>
      </c>
      <c r="H252">
        <v>1</v>
      </c>
    </row>
    <row r="253" spans="1:8" x14ac:dyDescent="0.25">
      <c r="A253" s="2" t="s">
        <v>693</v>
      </c>
      <c r="B253">
        <v>2009</v>
      </c>
      <c r="C253">
        <v>43804970</v>
      </c>
      <c r="D253" s="2" t="s">
        <v>1237</v>
      </c>
      <c r="E253" s="2" t="s">
        <v>1238</v>
      </c>
      <c r="F253" s="2" t="s">
        <v>1054</v>
      </c>
      <c r="G253" s="2" t="s">
        <v>293</v>
      </c>
      <c r="H253">
        <v>1</v>
      </c>
    </row>
    <row r="254" spans="1:8" x14ac:dyDescent="0.25">
      <c r="A254" s="2" t="s">
        <v>693</v>
      </c>
      <c r="B254">
        <v>2009</v>
      </c>
      <c r="C254">
        <v>43804312</v>
      </c>
      <c r="D254" s="2" t="s">
        <v>306</v>
      </c>
      <c r="E254" s="2" t="s">
        <v>307</v>
      </c>
      <c r="F254" s="2" t="s">
        <v>308</v>
      </c>
      <c r="G254" s="2" t="s">
        <v>293</v>
      </c>
      <c r="H254">
        <v>1</v>
      </c>
    </row>
    <row r="255" spans="1:8" x14ac:dyDescent="0.25">
      <c r="A255" s="2" t="s">
        <v>693</v>
      </c>
      <c r="B255">
        <v>2009</v>
      </c>
      <c r="C255">
        <v>34101337</v>
      </c>
      <c r="D255" s="2" t="s">
        <v>1239</v>
      </c>
      <c r="E255" s="2" t="s">
        <v>1240</v>
      </c>
      <c r="F255" s="2" t="s">
        <v>1241</v>
      </c>
      <c r="G255" s="2" t="s">
        <v>312</v>
      </c>
      <c r="H255">
        <v>14436</v>
      </c>
    </row>
    <row r="256" spans="1:8" x14ac:dyDescent="0.25">
      <c r="A256" s="2" t="s">
        <v>693</v>
      </c>
      <c r="B256">
        <v>2009</v>
      </c>
      <c r="C256">
        <v>34102861</v>
      </c>
      <c r="D256" s="2" t="s">
        <v>1242</v>
      </c>
      <c r="E256" s="2" t="s">
        <v>1243</v>
      </c>
      <c r="F256" s="2" t="s">
        <v>1244</v>
      </c>
      <c r="G256" s="2" t="s">
        <v>312</v>
      </c>
      <c r="H256">
        <v>53</v>
      </c>
    </row>
    <row r="257" spans="1:8" x14ac:dyDescent="0.25">
      <c r="A257" s="2" t="s">
        <v>693</v>
      </c>
      <c r="B257">
        <v>2009</v>
      </c>
      <c r="C257">
        <v>34136204</v>
      </c>
      <c r="D257" s="2" t="s">
        <v>1245</v>
      </c>
      <c r="E257" s="2" t="s">
        <v>1246</v>
      </c>
      <c r="F257" s="2" t="s">
        <v>1244</v>
      </c>
      <c r="G257" s="2" t="s">
        <v>312</v>
      </c>
      <c r="H257">
        <v>309</v>
      </c>
    </row>
    <row r="258" spans="1:8" x14ac:dyDescent="0.25">
      <c r="A258" s="2" t="s">
        <v>693</v>
      </c>
      <c r="B258">
        <v>2009</v>
      </c>
      <c r="C258">
        <v>34102490</v>
      </c>
      <c r="D258" s="2" t="s">
        <v>1247</v>
      </c>
      <c r="E258" s="2" t="s">
        <v>1248</v>
      </c>
      <c r="F258" s="2" t="s">
        <v>1249</v>
      </c>
      <c r="G258" s="2" t="s">
        <v>312</v>
      </c>
      <c r="H258">
        <v>83129</v>
      </c>
    </row>
    <row r="259" spans="1:8" x14ac:dyDescent="0.25">
      <c r="A259" s="2" t="s">
        <v>693</v>
      </c>
      <c r="B259">
        <v>2009</v>
      </c>
      <c r="C259">
        <v>34137259</v>
      </c>
      <c r="D259" s="2" t="s">
        <v>309</v>
      </c>
      <c r="E259" s="2" t="s">
        <v>310</v>
      </c>
      <c r="F259" s="2" t="s">
        <v>311</v>
      </c>
      <c r="G259" s="2" t="s">
        <v>312</v>
      </c>
      <c r="H259">
        <v>62</v>
      </c>
    </row>
    <row r="260" spans="1:8" x14ac:dyDescent="0.25">
      <c r="A260" s="2" t="s">
        <v>693</v>
      </c>
      <c r="B260">
        <v>2009</v>
      </c>
      <c r="C260">
        <v>34136974</v>
      </c>
      <c r="D260" s="2" t="s">
        <v>1250</v>
      </c>
      <c r="E260" s="2" t="s">
        <v>1251</v>
      </c>
      <c r="F260" s="2" t="s">
        <v>1252</v>
      </c>
      <c r="G260" s="2" t="s">
        <v>312</v>
      </c>
      <c r="H260">
        <v>592</v>
      </c>
    </row>
    <row r="261" spans="1:8" x14ac:dyDescent="0.25">
      <c r="A261" s="2" t="s">
        <v>693</v>
      </c>
      <c r="B261">
        <v>2009</v>
      </c>
      <c r="C261">
        <v>34101689</v>
      </c>
      <c r="D261" s="2" t="s">
        <v>313</v>
      </c>
      <c r="E261" s="2" t="s">
        <v>314</v>
      </c>
      <c r="F261" s="2" t="s">
        <v>315</v>
      </c>
      <c r="G261" s="2" t="s">
        <v>312</v>
      </c>
      <c r="H261">
        <v>2580</v>
      </c>
    </row>
    <row r="262" spans="1:8" x14ac:dyDescent="0.25">
      <c r="A262" s="2" t="s">
        <v>693</v>
      </c>
      <c r="B262">
        <v>2009</v>
      </c>
      <c r="C262">
        <v>34102156</v>
      </c>
      <c r="D262" s="2" t="s">
        <v>1253</v>
      </c>
      <c r="E262" s="2" t="s">
        <v>1254</v>
      </c>
      <c r="F262" s="2" t="s">
        <v>1255</v>
      </c>
      <c r="G262" s="2" t="s">
        <v>312</v>
      </c>
      <c r="H262">
        <v>41</v>
      </c>
    </row>
    <row r="263" spans="1:8" x14ac:dyDescent="0.25">
      <c r="A263" s="2" t="s">
        <v>693</v>
      </c>
      <c r="B263">
        <v>2009</v>
      </c>
      <c r="C263">
        <v>34136939</v>
      </c>
      <c r="D263" s="2" t="s">
        <v>1256</v>
      </c>
      <c r="E263" s="2" t="s">
        <v>1257</v>
      </c>
      <c r="F263" s="2" t="s">
        <v>1258</v>
      </c>
      <c r="G263" s="2" t="s">
        <v>312</v>
      </c>
      <c r="H263">
        <v>16</v>
      </c>
    </row>
    <row r="264" spans="1:8" x14ac:dyDescent="0.25">
      <c r="A264" s="2" t="s">
        <v>693</v>
      </c>
      <c r="B264">
        <v>2009</v>
      </c>
      <c r="C264">
        <v>34101717</v>
      </c>
      <c r="D264" s="2" t="s">
        <v>1259</v>
      </c>
      <c r="E264" s="2" t="s">
        <v>1260</v>
      </c>
      <c r="F264" s="2" t="s">
        <v>1261</v>
      </c>
      <c r="G264" s="2" t="s">
        <v>312</v>
      </c>
      <c r="H264">
        <v>369</v>
      </c>
    </row>
    <row r="265" spans="1:8" x14ac:dyDescent="0.25">
      <c r="A265" s="2" t="s">
        <v>693</v>
      </c>
      <c r="B265">
        <v>2009</v>
      </c>
      <c r="C265">
        <v>34102462</v>
      </c>
      <c r="D265" s="2" t="s">
        <v>316</v>
      </c>
      <c r="E265" s="2" t="s">
        <v>317</v>
      </c>
      <c r="F265" s="2" t="s">
        <v>318</v>
      </c>
      <c r="G265" s="2" t="s">
        <v>312</v>
      </c>
      <c r="H265">
        <v>1</v>
      </c>
    </row>
    <row r="266" spans="1:8" x14ac:dyDescent="0.25">
      <c r="A266" s="2" t="s">
        <v>693</v>
      </c>
      <c r="B266">
        <v>2009</v>
      </c>
      <c r="C266">
        <v>34136507</v>
      </c>
      <c r="D266" s="2" t="s">
        <v>1262</v>
      </c>
      <c r="E266" s="2" t="s">
        <v>1263</v>
      </c>
      <c r="F266" s="2" t="s">
        <v>1264</v>
      </c>
      <c r="G266" s="2" t="s">
        <v>312</v>
      </c>
      <c r="H266">
        <v>1</v>
      </c>
    </row>
    <row r="267" spans="1:8" x14ac:dyDescent="0.25">
      <c r="A267" s="2" t="s">
        <v>693</v>
      </c>
      <c r="B267">
        <v>2009</v>
      </c>
      <c r="C267">
        <v>34102621</v>
      </c>
      <c r="D267" s="2" t="s">
        <v>1265</v>
      </c>
      <c r="E267" s="2" t="s">
        <v>1266</v>
      </c>
      <c r="F267" s="2" t="s">
        <v>1267</v>
      </c>
      <c r="G267" s="2" t="s">
        <v>312</v>
      </c>
      <c r="H267">
        <v>12</v>
      </c>
    </row>
    <row r="268" spans="1:8" x14ac:dyDescent="0.25">
      <c r="A268" s="2" t="s">
        <v>693</v>
      </c>
      <c r="B268">
        <v>2009</v>
      </c>
      <c r="C268">
        <v>34102652</v>
      </c>
      <c r="D268" s="2" t="s">
        <v>1268</v>
      </c>
      <c r="E268" s="2" t="s">
        <v>1269</v>
      </c>
      <c r="F268" s="2" t="s">
        <v>1270</v>
      </c>
      <c r="G268" s="2" t="s">
        <v>312</v>
      </c>
      <c r="H268">
        <v>50</v>
      </c>
    </row>
    <row r="269" spans="1:8" x14ac:dyDescent="0.25">
      <c r="A269" s="2" t="s">
        <v>693</v>
      </c>
      <c r="B269">
        <v>2009</v>
      </c>
      <c r="C269">
        <v>34102463</v>
      </c>
      <c r="D269" s="2" t="s">
        <v>319</v>
      </c>
      <c r="E269" s="2" t="s">
        <v>320</v>
      </c>
      <c r="F269" s="2" t="s">
        <v>321</v>
      </c>
      <c r="G269" s="2" t="s">
        <v>312</v>
      </c>
      <c r="H269">
        <v>54</v>
      </c>
    </row>
    <row r="270" spans="1:8" x14ac:dyDescent="0.25">
      <c r="A270" s="2" t="s">
        <v>693</v>
      </c>
      <c r="B270">
        <v>2009</v>
      </c>
      <c r="C270">
        <v>34100800</v>
      </c>
      <c r="D270" s="2" t="s">
        <v>1271</v>
      </c>
      <c r="E270" s="2" t="s">
        <v>1272</v>
      </c>
      <c r="F270" s="2" t="s">
        <v>1273</v>
      </c>
      <c r="G270" s="2" t="s">
        <v>312</v>
      </c>
      <c r="H270">
        <v>2534</v>
      </c>
    </row>
    <row r="271" spans="1:8" x14ac:dyDescent="0.25">
      <c r="A271" s="2" t="s">
        <v>693</v>
      </c>
      <c r="B271">
        <v>2009</v>
      </c>
      <c r="C271">
        <v>54303752</v>
      </c>
      <c r="D271" s="2" t="s">
        <v>1274</v>
      </c>
      <c r="E271" s="2" t="s">
        <v>1275</v>
      </c>
      <c r="F271" s="2" t="s">
        <v>1276</v>
      </c>
      <c r="G271" s="2" t="s">
        <v>325</v>
      </c>
      <c r="H271">
        <v>5</v>
      </c>
    </row>
    <row r="272" spans="1:8" x14ac:dyDescent="0.25">
      <c r="A272" s="2" t="s">
        <v>693</v>
      </c>
      <c r="B272">
        <v>2009</v>
      </c>
      <c r="C272">
        <v>54303836</v>
      </c>
      <c r="D272" s="2" t="s">
        <v>1277</v>
      </c>
      <c r="E272" s="2" t="s">
        <v>1278</v>
      </c>
      <c r="F272" s="2" t="s">
        <v>1279</v>
      </c>
      <c r="G272" s="2" t="s">
        <v>325</v>
      </c>
      <c r="H272">
        <v>3</v>
      </c>
    </row>
    <row r="273" spans="1:8" x14ac:dyDescent="0.25">
      <c r="A273" s="2" t="s">
        <v>693</v>
      </c>
      <c r="B273">
        <v>2009</v>
      </c>
      <c r="C273">
        <v>54304879</v>
      </c>
      <c r="D273" s="2" t="s">
        <v>322</v>
      </c>
      <c r="E273" s="2" t="s">
        <v>323</v>
      </c>
      <c r="F273" s="2" t="s">
        <v>324</v>
      </c>
      <c r="G273" s="2" t="s">
        <v>325</v>
      </c>
      <c r="H273">
        <v>41</v>
      </c>
    </row>
    <row r="274" spans="1:8" x14ac:dyDescent="0.25">
      <c r="A274" s="2" t="s">
        <v>693</v>
      </c>
      <c r="B274">
        <v>2009</v>
      </c>
      <c r="C274">
        <v>54300192</v>
      </c>
      <c r="D274" s="2" t="s">
        <v>1280</v>
      </c>
      <c r="E274" s="2" t="s">
        <v>1281</v>
      </c>
      <c r="F274" s="2" t="s">
        <v>244</v>
      </c>
      <c r="G274" s="2" t="s">
        <v>325</v>
      </c>
      <c r="H274">
        <v>6</v>
      </c>
    </row>
    <row r="275" spans="1:8" x14ac:dyDescent="0.25">
      <c r="A275" s="2" t="s">
        <v>693</v>
      </c>
      <c r="B275">
        <v>2009</v>
      </c>
      <c r="C275">
        <v>54306127</v>
      </c>
      <c r="D275" s="2" t="s">
        <v>326</v>
      </c>
      <c r="E275" s="2" t="s">
        <v>327</v>
      </c>
      <c r="F275" s="2" t="s">
        <v>328</v>
      </c>
      <c r="G275" s="2" t="s">
        <v>325</v>
      </c>
      <c r="H275">
        <v>13</v>
      </c>
    </row>
    <row r="276" spans="1:8" x14ac:dyDescent="0.25">
      <c r="A276" s="2" t="s">
        <v>693</v>
      </c>
      <c r="B276">
        <v>2009</v>
      </c>
      <c r="C276">
        <v>54305482</v>
      </c>
      <c r="D276" s="2" t="s">
        <v>329</v>
      </c>
      <c r="E276" s="2" t="s">
        <v>330</v>
      </c>
      <c r="F276" s="2" t="s">
        <v>331</v>
      </c>
      <c r="G276" s="2" t="s">
        <v>325</v>
      </c>
      <c r="H276">
        <v>24</v>
      </c>
    </row>
    <row r="277" spans="1:8" x14ac:dyDescent="0.25">
      <c r="A277" s="2" t="s">
        <v>693</v>
      </c>
      <c r="B277">
        <v>2009</v>
      </c>
      <c r="C277">
        <v>54301610</v>
      </c>
      <c r="D277" s="2" t="s">
        <v>332</v>
      </c>
      <c r="E277" s="2" t="s">
        <v>333</v>
      </c>
      <c r="F277" s="2" t="s">
        <v>334</v>
      </c>
      <c r="G277" s="2" t="s">
        <v>325</v>
      </c>
      <c r="H277">
        <v>14237</v>
      </c>
    </row>
    <row r="278" spans="1:8" x14ac:dyDescent="0.25">
      <c r="A278" s="2" t="s">
        <v>693</v>
      </c>
      <c r="B278">
        <v>2009</v>
      </c>
      <c r="C278">
        <v>54303892</v>
      </c>
      <c r="D278" s="2" t="s">
        <v>1282</v>
      </c>
      <c r="E278" s="2" t="s">
        <v>1283</v>
      </c>
      <c r="F278" s="2" t="s">
        <v>1284</v>
      </c>
      <c r="G278" s="2" t="s">
        <v>325</v>
      </c>
      <c r="H278">
        <v>1</v>
      </c>
    </row>
    <row r="279" spans="1:8" x14ac:dyDescent="0.25">
      <c r="A279" s="2" t="s">
        <v>693</v>
      </c>
      <c r="B279">
        <v>2009</v>
      </c>
      <c r="C279">
        <v>54306958</v>
      </c>
      <c r="D279" s="2" t="s">
        <v>1285</v>
      </c>
      <c r="E279" s="2" t="s">
        <v>1286</v>
      </c>
      <c r="F279" s="2" t="s">
        <v>1287</v>
      </c>
      <c r="G279" s="2" t="s">
        <v>325</v>
      </c>
      <c r="H279">
        <v>1</v>
      </c>
    </row>
    <row r="280" spans="1:8" x14ac:dyDescent="0.25">
      <c r="A280" s="2" t="s">
        <v>693</v>
      </c>
      <c r="B280">
        <v>2009</v>
      </c>
      <c r="C280">
        <v>54339122</v>
      </c>
      <c r="D280" s="2" t="s">
        <v>335</v>
      </c>
      <c r="E280" s="2" t="s">
        <v>336</v>
      </c>
      <c r="F280" s="2" t="s">
        <v>337</v>
      </c>
      <c r="G280" s="2" t="s">
        <v>325</v>
      </c>
      <c r="H280">
        <v>109</v>
      </c>
    </row>
    <row r="281" spans="1:8" x14ac:dyDescent="0.25">
      <c r="A281" s="2" t="s">
        <v>693</v>
      </c>
      <c r="B281">
        <v>2009</v>
      </c>
      <c r="C281">
        <v>54339741</v>
      </c>
      <c r="D281" s="2" t="s">
        <v>1288</v>
      </c>
      <c r="E281" s="2" t="s">
        <v>1289</v>
      </c>
      <c r="F281" s="2" t="s">
        <v>1290</v>
      </c>
      <c r="G281" s="2" t="s">
        <v>325</v>
      </c>
      <c r="H281">
        <v>7</v>
      </c>
    </row>
    <row r="282" spans="1:8" x14ac:dyDescent="0.25">
      <c r="A282" s="2" t="s">
        <v>693</v>
      </c>
      <c r="B282">
        <v>2009</v>
      </c>
      <c r="C282">
        <v>54303217</v>
      </c>
      <c r="D282" s="2" t="s">
        <v>1291</v>
      </c>
      <c r="E282" s="2" t="s">
        <v>1292</v>
      </c>
      <c r="F282" s="2" t="s">
        <v>1290</v>
      </c>
      <c r="G282" s="2" t="s">
        <v>325</v>
      </c>
      <c r="H282">
        <v>217</v>
      </c>
    </row>
    <row r="283" spans="1:8" x14ac:dyDescent="0.25">
      <c r="A283" s="2" t="s">
        <v>693</v>
      </c>
      <c r="B283">
        <v>2009</v>
      </c>
      <c r="C283">
        <v>54304601</v>
      </c>
      <c r="D283" s="2" t="s">
        <v>1293</v>
      </c>
      <c r="E283" s="2" t="s">
        <v>1294</v>
      </c>
      <c r="F283" s="2" t="s">
        <v>1295</v>
      </c>
      <c r="G283" s="2" t="s">
        <v>325</v>
      </c>
      <c r="H283">
        <v>2</v>
      </c>
    </row>
    <row r="284" spans="1:8" x14ac:dyDescent="0.25">
      <c r="A284" s="2" t="s">
        <v>693</v>
      </c>
      <c r="B284">
        <v>2009</v>
      </c>
      <c r="C284">
        <v>54304643</v>
      </c>
      <c r="D284" s="2" t="s">
        <v>1296</v>
      </c>
      <c r="E284" s="2" t="s">
        <v>1297</v>
      </c>
      <c r="F284" s="2" t="s">
        <v>1298</v>
      </c>
      <c r="G284" s="2" t="s">
        <v>325</v>
      </c>
      <c r="H284">
        <v>11</v>
      </c>
    </row>
    <row r="285" spans="1:8" x14ac:dyDescent="0.25">
      <c r="A285" s="2" t="s">
        <v>693</v>
      </c>
      <c r="B285">
        <v>2009</v>
      </c>
      <c r="C285">
        <v>54306842</v>
      </c>
      <c r="D285" s="2" t="s">
        <v>1299</v>
      </c>
      <c r="E285" s="2" t="s">
        <v>1300</v>
      </c>
      <c r="F285" s="2" t="s">
        <v>1301</v>
      </c>
      <c r="G285" s="2" t="s">
        <v>325</v>
      </c>
      <c r="H285">
        <v>5</v>
      </c>
    </row>
    <row r="286" spans="1:8" x14ac:dyDescent="0.25">
      <c r="A286" s="2" t="s">
        <v>693</v>
      </c>
      <c r="B286">
        <v>2009</v>
      </c>
      <c r="C286">
        <v>54302814</v>
      </c>
      <c r="D286" s="2" t="s">
        <v>1302</v>
      </c>
      <c r="E286" s="2" t="s">
        <v>1303</v>
      </c>
      <c r="F286" s="2" t="s">
        <v>1304</v>
      </c>
      <c r="G286" s="2" t="s">
        <v>325</v>
      </c>
      <c r="H286">
        <v>14</v>
      </c>
    </row>
    <row r="287" spans="1:8" x14ac:dyDescent="0.25">
      <c r="A287" s="2" t="s">
        <v>693</v>
      </c>
      <c r="B287">
        <v>2009</v>
      </c>
      <c r="C287">
        <v>54306352</v>
      </c>
      <c r="D287" s="2" t="s">
        <v>1305</v>
      </c>
      <c r="E287" s="2" t="s">
        <v>1306</v>
      </c>
      <c r="F287" s="2" t="s">
        <v>1307</v>
      </c>
      <c r="G287" s="2" t="s">
        <v>325</v>
      </c>
      <c r="H287">
        <v>49</v>
      </c>
    </row>
    <row r="288" spans="1:8" x14ac:dyDescent="0.25">
      <c r="A288" s="2" t="s">
        <v>693</v>
      </c>
      <c r="B288">
        <v>2009</v>
      </c>
      <c r="C288">
        <v>54304644</v>
      </c>
      <c r="D288" s="2" t="s">
        <v>1308</v>
      </c>
      <c r="E288" s="2" t="s">
        <v>1309</v>
      </c>
      <c r="F288" s="2" t="s">
        <v>1310</v>
      </c>
      <c r="G288" s="2" t="s">
        <v>325</v>
      </c>
      <c r="H288">
        <v>29</v>
      </c>
    </row>
    <row r="289" spans="1:8" x14ac:dyDescent="0.25">
      <c r="A289" s="2" t="s">
        <v>693</v>
      </c>
      <c r="B289">
        <v>2009</v>
      </c>
      <c r="C289">
        <v>54306091</v>
      </c>
      <c r="D289" s="2" t="s">
        <v>1311</v>
      </c>
      <c r="E289" s="2" t="s">
        <v>1312</v>
      </c>
      <c r="F289" s="2" t="s">
        <v>1313</v>
      </c>
      <c r="G289" s="2" t="s">
        <v>325</v>
      </c>
      <c r="H289">
        <v>108</v>
      </c>
    </row>
    <row r="290" spans="1:8" x14ac:dyDescent="0.25">
      <c r="A290" s="2" t="s">
        <v>693</v>
      </c>
      <c r="B290">
        <v>2009</v>
      </c>
      <c r="C290">
        <v>54303230</v>
      </c>
      <c r="D290" s="2" t="s">
        <v>1314</v>
      </c>
      <c r="E290" s="2" t="s">
        <v>1315</v>
      </c>
      <c r="F290" s="2" t="s">
        <v>1316</v>
      </c>
      <c r="G290" s="2" t="s">
        <v>325</v>
      </c>
      <c r="H290">
        <v>231</v>
      </c>
    </row>
    <row r="291" spans="1:8" x14ac:dyDescent="0.25">
      <c r="A291" s="2" t="s">
        <v>693</v>
      </c>
      <c r="B291">
        <v>2009</v>
      </c>
      <c r="C291">
        <v>54302489</v>
      </c>
      <c r="D291" s="2" t="s">
        <v>1317</v>
      </c>
      <c r="E291" s="2" t="s">
        <v>1318</v>
      </c>
      <c r="F291" s="2" t="s">
        <v>1319</v>
      </c>
      <c r="G291" s="2" t="s">
        <v>325</v>
      </c>
      <c r="H291">
        <v>1</v>
      </c>
    </row>
    <row r="292" spans="1:8" x14ac:dyDescent="0.25">
      <c r="A292" s="2" t="s">
        <v>693</v>
      </c>
      <c r="B292">
        <v>2009</v>
      </c>
      <c r="C292">
        <v>54304635</v>
      </c>
      <c r="D292" s="2" t="s">
        <v>1320</v>
      </c>
      <c r="E292" s="2" t="s">
        <v>1321</v>
      </c>
      <c r="F292" s="2" t="s">
        <v>1322</v>
      </c>
      <c r="G292" s="2" t="s">
        <v>325</v>
      </c>
      <c r="H292">
        <v>1</v>
      </c>
    </row>
    <row r="293" spans="1:8" x14ac:dyDescent="0.25">
      <c r="A293" s="2" t="s">
        <v>693</v>
      </c>
      <c r="B293">
        <v>2009</v>
      </c>
      <c r="C293">
        <v>54305838</v>
      </c>
      <c r="D293" s="2" t="s">
        <v>1323</v>
      </c>
      <c r="E293" s="2" t="s">
        <v>1324</v>
      </c>
      <c r="F293" s="2" t="s">
        <v>1325</v>
      </c>
      <c r="G293" s="2" t="s">
        <v>325</v>
      </c>
      <c r="H293">
        <v>3</v>
      </c>
    </row>
    <row r="294" spans="1:8" x14ac:dyDescent="0.25">
      <c r="A294" s="2" t="s">
        <v>693</v>
      </c>
      <c r="B294">
        <v>2009</v>
      </c>
      <c r="C294">
        <v>54306554</v>
      </c>
      <c r="D294" s="2" t="s">
        <v>1326</v>
      </c>
      <c r="E294" s="2" t="s">
        <v>1327</v>
      </c>
      <c r="F294" s="2" t="s">
        <v>1328</v>
      </c>
      <c r="G294" s="2" t="s">
        <v>325</v>
      </c>
      <c r="H294">
        <v>1</v>
      </c>
    </row>
    <row r="295" spans="1:8" x14ac:dyDescent="0.25">
      <c r="A295" s="2" t="s">
        <v>693</v>
      </c>
      <c r="B295">
        <v>2009</v>
      </c>
      <c r="C295">
        <v>54305823</v>
      </c>
      <c r="D295" s="2" t="s">
        <v>1329</v>
      </c>
      <c r="E295" s="2" t="s">
        <v>1330</v>
      </c>
      <c r="F295" s="2" t="s">
        <v>1331</v>
      </c>
      <c r="G295" s="2" t="s">
        <v>325</v>
      </c>
      <c r="H295">
        <v>259</v>
      </c>
    </row>
    <row r="296" spans="1:8" x14ac:dyDescent="0.25">
      <c r="A296" s="2" t="s">
        <v>693</v>
      </c>
      <c r="B296">
        <v>2009</v>
      </c>
      <c r="C296">
        <v>54305440</v>
      </c>
      <c r="D296" s="2" t="s">
        <v>1332</v>
      </c>
      <c r="E296" s="2" t="s">
        <v>1333</v>
      </c>
      <c r="F296" s="2" t="s">
        <v>1334</v>
      </c>
      <c r="G296" s="2" t="s">
        <v>325</v>
      </c>
      <c r="H296">
        <v>6</v>
      </c>
    </row>
    <row r="297" spans="1:8" x14ac:dyDescent="0.25">
      <c r="A297" s="2" t="s">
        <v>693</v>
      </c>
      <c r="B297">
        <v>2009</v>
      </c>
      <c r="C297">
        <v>16401960</v>
      </c>
      <c r="D297" s="2" t="s">
        <v>1335</v>
      </c>
      <c r="E297" s="2" t="s">
        <v>1336</v>
      </c>
      <c r="F297" s="2" t="s">
        <v>1337</v>
      </c>
      <c r="G297" s="2" t="s">
        <v>1338</v>
      </c>
      <c r="H297">
        <v>4</v>
      </c>
    </row>
    <row r="298" spans="1:8" x14ac:dyDescent="0.25">
      <c r="A298" s="2" t="s">
        <v>693</v>
      </c>
      <c r="B298">
        <v>2009</v>
      </c>
      <c r="C298">
        <v>98101051</v>
      </c>
      <c r="D298" s="2" t="s">
        <v>1339</v>
      </c>
      <c r="E298" s="2" t="s">
        <v>1340</v>
      </c>
      <c r="F298" s="2" t="s">
        <v>1341</v>
      </c>
      <c r="G298" s="2" t="s">
        <v>347</v>
      </c>
      <c r="H298">
        <v>39</v>
      </c>
    </row>
    <row r="299" spans="1:8" x14ac:dyDescent="0.25">
      <c r="A299" s="2" t="s">
        <v>693</v>
      </c>
      <c r="B299">
        <v>2009</v>
      </c>
      <c r="C299">
        <v>98155388</v>
      </c>
      <c r="D299" s="2" t="s">
        <v>1342</v>
      </c>
      <c r="E299" s="2" t="s">
        <v>1343</v>
      </c>
      <c r="F299" s="2" t="s">
        <v>1344</v>
      </c>
      <c r="G299" s="2" t="s">
        <v>347</v>
      </c>
      <c r="H299">
        <v>203</v>
      </c>
    </row>
    <row r="300" spans="1:8" x14ac:dyDescent="0.25">
      <c r="A300" s="2" t="s">
        <v>693</v>
      </c>
      <c r="B300">
        <v>2009</v>
      </c>
      <c r="C300">
        <v>98135432</v>
      </c>
      <c r="D300" s="2" t="s">
        <v>1345</v>
      </c>
      <c r="E300" s="2" t="s">
        <v>1346</v>
      </c>
      <c r="F300" s="2" t="s">
        <v>1347</v>
      </c>
      <c r="G300" s="2" t="s">
        <v>347</v>
      </c>
      <c r="H300">
        <v>980</v>
      </c>
    </row>
    <row r="301" spans="1:8" x14ac:dyDescent="0.25">
      <c r="A301" s="2" t="s">
        <v>693</v>
      </c>
      <c r="B301">
        <v>2009</v>
      </c>
      <c r="C301">
        <v>98101132</v>
      </c>
      <c r="D301" s="2" t="s">
        <v>1345</v>
      </c>
      <c r="E301" s="2" t="s">
        <v>1348</v>
      </c>
      <c r="F301" s="2" t="s">
        <v>1347</v>
      </c>
      <c r="G301" s="2" t="s">
        <v>347</v>
      </c>
      <c r="H301">
        <v>1562</v>
      </c>
    </row>
    <row r="302" spans="1:8" x14ac:dyDescent="0.25">
      <c r="A302" s="2" t="s">
        <v>693</v>
      </c>
      <c r="B302">
        <v>2009</v>
      </c>
      <c r="C302">
        <v>98101025</v>
      </c>
      <c r="D302" s="2" t="s">
        <v>344</v>
      </c>
      <c r="E302" s="2" t="s">
        <v>345</v>
      </c>
      <c r="F302" s="2" t="s">
        <v>346</v>
      </c>
      <c r="G302" s="2" t="s">
        <v>347</v>
      </c>
      <c r="H302">
        <v>11</v>
      </c>
    </row>
    <row r="303" spans="1:8" x14ac:dyDescent="0.25">
      <c r="A303" s="2" t="s">
        <v>693</v>
      </c>
      <c r="B303">
        <v>2009</v>
      </c>
      <c r="C303">
        <v>98101104</v>
      </c>
      <c r="D303" s="2" t="s">
        <v>1349</v>
      </c>
      <c r="E303" s="2" t="s">
        <v>1350</v>
      </c>
      <c r="F303" s="2" t="s">
        <v>1351</v>
      </c>
      <c r="G303" s="2" t="s">
        <v>347</v>
      </c>
      <c r="H303">
        <v>12</v>
      </c>
    </row>
    <row r="304" spans="1:8" x14ac:dyDescent="0.25">
      <c r="A304" s="2" t="s">
        <v>693</v>
      </c>
      <c r="B304">
        <v>2009</v>
      </c>
      <c r="C304">
        <v>98100900</v>
      </c>
      <c r="D304" s="2" t="s">
        <v>1352</v>
      </c>
      <c r="E304" s="2" t="s">
        <v>1353</v>
      </c>
      <c r="F304" s="2" t="s">
        <v>1354</v>
      </c>
      <c r="G304" s="2" t="s">
        <v>347</v>
      </c>
      <c r="H304">
        <v>6</v>
      </c>
    </row>
    <row r="305" spans="1:8" x14ac:dyDescent="0.25">
      <c r="A305" s="2" t="s">
        <v>693</v>
      </c>
      <c r="B305">
        <v>2009</v>
      </c>
      <c r="C305">
        <v>98101043</v>
      </c>
      <c r="D305" s="2" t="s">
        <v>1355</v>
      </c>
      <c r="E305" s="2" t="s">
        <v>1356</v>
      </c>
      <c r="F305" s="2" t="s">
        <v>1357</v>
      </c>
      <c r="G305" s="2" t="s">
        <v>347</v>
      </c>
      <c r="H305">
        <v>4</v>
      </c>
    </row>
    <row r="306" spans="1:8" x14ac:dyDescent="0.25">
      <c r="A306" s="2" t="s">
        <v>693</v>
      </c>
      <c r="B306">
        <v>2009</v>
      </c>
      <c r="C306">
        <v>98100184</v>
      </c>
      <c r="D306" s="2" t="s">
        <v>1358</v>
      </c>
      <c r="E306" s="2" t="s">
        <v>1359</v>
      </c>
      <c r="F306" s="2" t="s">
        <v>1360</v>
      </c>
      <c r="G306" s="2" t="s">
        <v>347</v>
      </c>
      <c r="H306">
        <v>3</v>
      </c>
    </row>
    <row r="307" spans="1:8" x14ac:dyDescent="0.25">
      <c r="A307" s="2" t="s">
        <v>693</v>
      </c>
      <c r="B307">
        <v>2009</v>
      </c>
      <c r="C307">
        <v>98101151</v>
      </c>
      <c r="D307" s="2" t="s">
        <v>1361</v>
      </c>
      <c r="E307" s="2" t="s">
        <v>1362</v>
      </c>
      <c r="F307" s="2" t="s">
        <v>1351</v>
      </c>
      <c r="G307" s="2" t="s">
        <v>347</v>
      </c>
      <c r="H307">
        <v>33</v>
      </c>
    </row>
    <row r="308" spans="1:8" x14ac:dyDescent="0.25">
      <c r="A308" s="2" t="s">
        <v>693</v>
      </c>
      <c r="B308">
        <v>2009</v>
      </c>
      <c r="C308">
        <v>98101099</v>
      </c>
      <c r="D308" s="2" t="s">
        <v>1363</v>
      </c>
      <c r="E308" s="2" t="s">
        <v>1364</v>
      </c>
      <c r="F308" s="2" t="s">
        <v>1365</v>
      </c>
      <c r="G308" s="2" t="s">
        <v>347</v>
      </c>
      <c r="H308">
        <v>19</v>
      </c>
    </row>
    <row r="309" spans="1:8" x14ac:dyDescent="0.25">
      <c r="A309" s="2" t="s">
        <v>693</v>
      </c>
      <c r="B309">
        <v>2009</v>
      </c>
      <c r="C309">
        <v>98134111</v>
      </c>
      <c r="D309" s="2" t="s">
        <v>1366</v>
      </c>
      <c r="E309" s="2" t="s">
        <v>1367</v>
      </c>
      <c r="F309" s="2" t="s">
        <v>346</v>
      </c>
      <c r="G309" s="2" t="s">
        <v>347</v>
      </c>
      <c r="H309">
        <v>140</v>
      </c>
    </row>
    <row r="310" spans="1:8" x14ac:dyDescent="0.25">
      <c r="A310" s="2" t="s">
        <v>693</v>
      </c>
      <c r="B310">
        <v>2009</v>
      </c>
      <c r="C310">
        <v>98133799</v>
      </c>
      <c r="D310" s="2" t="s">
        <v>1368</v>
      </c>
      <c r="E310" s="2" t="s">
        <v>1369</v>
      </c>
      <c r="F310" s="2" t="s">
        <v>1344</v>
      </c>
      <c r="G310" s="2" t="s">
        <v>347</v>
      </c>
      <c r="H310">
        <v>574</v>
      </c>
    </row>
    <row r="311" spans="1:8" x14ac:dyDescent="0.25">
      <c r="A311" s="2" t="s">
        <v>693</v>
      </c>
      <c r="B311">
        <v>2009</v>
      </c>
      <c r="C311">
        <v>98135405</v>
      </c>
      <c r="D311" s="2" t="s">
        <v>1370</v>
      </c>
      <c r="E311" s="2" t="s">
        <v>1371</v>
      </c>
      <c r="F311" s="2" t="s">
        <v>1372</v>
      </c>
      <c r="G311" s="2" t="s">
        <v>347</v>
      </c>
      <c r="H311">
        <v>6</v>
      </c>
    </row>
    <row r="312" spans="1:8" x14ac:dyDescent="0.25">
      <c r="A312" s="2" t="s">
        <v>693</v>
      </c>
      <c r="B312">
        <v>2009</v>
      </c>
      <c r="C312">
        <v>98100818</v>
      </c>
      <c r="D312" s="2" t="s">
        <v>1373</v>
      </c>
      <c r="E312" s="2" t="s">
        <v>1374</v>
      </c>
      <c r="F312" s="2" t="s">
        <v>1375</v>
      </c>
      <c r="G312" s="2" t="s">
        <v>347</v>
      </c>
      <c r="H312">
        <v>2</v>
      </c>
    </row>
    <row r="313" spans="1:8" x14ac:dyDescent="0.25">
      <c r="A313" s="2" t="s">
        <v>693</v>
      </c>
      <c r="B313">
        <v>2009</v>
      </c>
      <c r="C313">
        <v>98101163</v>
      </c>
      <c r="D313" s="2" t="s">
        <v>1376</v>
      </c>
      <c r="E313" s="2" t="s">
        <v>1377</v>
      </c>
      <c r="F313" s="2" t="s">
        <v>1351</v>
      </c>
      <c r="G313" s="2" t="s">
        <v>347</v>
      </c>
      <c r="H313">
        <v>31</v>
      </c>
    </row>
    <row r="314" spans="1:8" x14ac:dyDescent="0.25">
      <c r="A314" s="2" t="s">
        <v>693</v>
      </c>
      <c r="B314">
        <v>2009</v>
      </c>
      <c r="C314">
        <v>98101226</v>
      </c>
      <c r="D314" s="2" t="s">
        <v>1378</v>
      </c>
      <c r="E314" s="2" t="s">
        <v>1379</v>
      </c>
      <c r="F314" s="2" t="s">
        <v>1357</v>
      </c>
      <c r="G314" s="2" t="s">
        <v>347</v>
      </c>
      <c r="H314">
        <v>29</v>
      </c>
    </row>
    <row r="315" spans="1:8" x14ac:dyDescent="0.25">
      <c r="A315" s="2" t="s">
        <v>693</v>
      </c>
      <c r="B315">
        <v>2009</v>
      </c>
      <c r="C315">
        <v>98100120</v>
      </c>
      <c r="D315" s="2" t="s">
        <v>1380</v>
      </c>
      <c r="E315" s="2" t="s">
        <v>1381</v>
      </c>
      <c r="F315" s="2" t="s">
        <v>1382</v>
      </c>
      <c r="G315" s="2" t="s">
        <v>347</v>
      </c>
      <c r="H315">
        <v>5</v>
      </c>
    </row>
    <row r="316" spans="1:8" x14ac:dyDescent="0.25">
      <c r="A316" s="2" t="s">
        <v>693</v>
      </c>
      <c r="B316">
        <v>2009</v>
      </c>
      <c r="C316">
        <v>98101199</v>
      </c>
      <c r="D316" s="2" t="s">
        <v>1383</v>
      </c>
      <c r="E316" s="2" t="s">
        <v>1384</v>
      </c>
      <c r="F316" s="2" t="s">
        <v>1360</v>
      </c>
      <c r="G316" s="2" t="s">
        <v>347</v>
      </c>
      <c r="H316">
        <v>1</v>
      </c>
    </row>
    <row r="317" spans="1:8" x14ac:dyDescent="0.25">
      <c r="A317" s="2" t="s">
        <v>693</v>
      </c>
      <c r="B317">
        <v>2009</v>
      </c>
      <c r="C317">
        <v>15602923</v>
      </c>
      <c r="D317" s="2" t="s">
        <v>1385</v>
      </c>
      <c r="E317" s="2" t="s">
        <v>1386</v>
      </c>
      <c r="F317" s="2" t="s">
        <v>1387</v>
      </c>
      <c r="G317" s="2" t="s">
        <v>351</v>
      </c>
      <c r="H317">
        <v>14</v>
      </c>
    </row>
    <row r="318" spans="1:8" x14ac:dyDescent="0.25">
      <c r="A318" s="2" t="s">
        <v>693</v>
      </c>
      <c r="B318">
        <v>2009</v>
      </c>
      <c r="C318">
        <v>15603066</v>
      </c>
      <c r="D318" s="2" t="s">
        <v>348</v>
      </c>
      <c r="E318" s="2" t="s">
        <v>349</v>
      </c>
      <c r="F318" s="2" t="s">
        <v>350</v>
      </c>
      <c r="G318" s="2" t="s">
        <v>351</v>
      </c>
      <c r="H318">
        <v>75</v>
      </c>
    </row>
    <row r="319" spans="1:8" x14ac:dyDescent="0.25">
      <c r="A319" s="2" t="s">
        <v>693</v>
      </c>
      <c r="B319">
        <v>2009</v>
      </c>
      <c r="C319">
        <v>15604638</v>
      </c>
      <c r="D319" s="2" t="s">
        <v>1388</v>
      </c>
      <c r="E319" s="2" t="s">
        <v>1389</v>
      </c>
      <c r="F319" s="2" t="s">
        <v>366</v>
      </c>
      <c r="G319" s="2" t="s">
        <v>351</v>
      </c>
      <c r="H319">
        <v>102</v>
      </c>
    </row>
    <row r="320" spans="1:8" x14ac:dyDescent="0.25">
      <c r="A320" s="2" t="s">
        <v>693</v>
      </c>
      <c r="B320">
        <v>2009</v>
      </c>
      <c r="C320">
        <v>15603409</v>
      </c>
      <c r="D320" s="2" t="s">
        <v>1390</v>
      </c>
      <c r="E320" s="2" t="s">
        <v>1391</v>
      </c>
      <c r="F320" s="2" t="s">
        <v>1392</v>
      </c>
      <c r="G320" s="2" t="s">
        <v>351</v>
      </c>
      <c r="H320">
        <v>3</v>
      </c>
    </row>
    <row r="321" spans="1:8" x14ac:dyDescent="0.25">
      <c r="A321" s="2" t="s">
        <v>693</v>
      </c>
      <c r="B321">
        <v>2009</v>
      </c>
      <c r="C321">
        <v>15639696</v>
      </c>
      <c r="D321" s="2" t="s">
        <v>352</v>
      </c>
      <c r="E321" s="2" t="s">
        <v>353</v>
      </c>
      <c r="F321" s="2" t="s">
        <v>354</v>
      </c>
      <c r="G321" s="2" t="s">
        <v>351</v>
      </c>
      <c r="H321">
        <v>24</v>
      </c>
    </row>
    <row r="322" spans="1:8" x14ac:dyDescent="0.25">
      <c r="A322" s="2" t="s">
        <v>693</v>
      </c>
      <c r="B322">
        <v>2009</v>
      </c>
      <c r="C322">
        <v>15604330</v>
      </c>
      <c r="D322" s="2" t="s">
        <v>1393</v>
      </c>
      <c r="E322" s="2" t="s">
        <v>1394</v>
      </c>
      <c r="F322" s="2" t="s">
        <v>1395</v>
      </c>
      <c r="G322" s="2" t="s">
        <v>351</v>
      </c>
      <c r="H322">
        <v>31</v>
      </c>
    </row>
    <row r="323" spans="1:8" x14ac:dyDescent="0.25">
      <c r="A323" s="2" t="s">
        <v>693</v>
      </c>
      <c r="B323">
        <v>2009</v>
      </c>
      <c r="C323">
        <v>15601287</v>
      </c>
      <c r="D323" s="2" t="s">
        <v>1396</v>
      </c>
      <c r="E323" s="2" t="s">
        <v>1397</v>
      </c>
      <c r="F323" s="2" t="s">
        <v>1398</v>
      </c>
      <c r="G323" s="2" t="s">
        <v>351</v>
      </c>
      <c r="H323">
        <v>6</v>
      </c>
    </row>
    <row r="324" spans="1:8" x14ac:dyDescent="0.25">
      <c r="A324" s="2" t="s">
        <v>693</v>
      </c>
      <c r="B324">
        <v>2009</v>
      </c>
      <c r="C324">
        <v>15604310</v>
      </c>
      <c r="D324" s="2" t="s">
        <v>1399</v>
      </c>
      <c r="E324" s="2" t="s">
        <v>1400</v>
      </c>
      <c r="F324" s="2" t="s">
        <v>1401</v>
      </c>
      <c r="G324" s="2" t="s">
        <v>351</v>
      </c>
      <c r="H324">
        <v>132</v>
      </c>
    </row>
    <row r="325" spans="1:8" x14ac:dyDescent="0.25">
      <c r="A325" s="2" t="s">
        <v>693</v>
      </c>
      <c r="B325">
        <v>2009</v>
      </c>
      <c r="C325">
        <v>15602965</v>
      </c>
      <c r="D325" s="2" t="s">
        <v>1402</v>
      </c>
      <c r="E325" s="2" t="s">
        <v>1403</v>
      </c>
      <c r="F325" s="2" t="s">
        <v>1404</v>
      </c>
      <c r="G325" s="2" t="s">
        <v>351</v>
      </c>
      <c r="H325">
        <v>2</v>
      </c>
    </row>
    <row r="326" spans="1:8" x14ac:dyDescent="0.25">
      <c r="A326" s="2" t="s">
        <v>693</v>
      </c>
      <c r="B326">
        <v>2009</v>
      </c>
      <c r="C326">
        <v>15602585</v>
      </c>
      <c r="D326" s="2" t="s">
        <v>1405</v>
      </c>
      <c r="E326" s="2" t="s">
        <v>1406</v>
      </c>
      <c r="F326" s="2" t="s">
        <v>1407</v>
      </c>
      <c r="G326" s="2" t="s">
        <v>351</v>
      </c>
      <c r="H326">
        <v>7273</v>
      </c>
    </row>
    <row r="327" spans="1:8" x14ac:dyDescent="0.25">
      <c r="A327" s="2" t="s">
        <v>693</v>
      </c>
      <c r="B327">
        <v>2009</v>
      </c>
      <c r="C327">
        <v>15603403</v>
      </c>
      <c r="D327" s="2" t="s">
        <v>1408</v>
      </c>
      <c r="E327" s="2" t="s">
        <v>1409</v>
      </c>
      <c r="F327" s="2" t="s">
        <v>1410</v>
      </c>
      <c r="G327" s="2" t="s">
        <v>351</v>
      </c>
      <c r="H327">
        <v>19369</v>
      </c>
    </row>
    <row r="328" spans="1:8" x14ac:dyDescent="0.25">
      <c r="A328" s="2" t="s">
        <v>693</v>
      </c>
      <c r="B328">
        <v>2009</v>
      </c>
      <c r="C328">
        <v>15603266</v>
      </c>
      <c r="D328" s="2" t="s">
        <v>1411</v>
      </c>
      <c r="E328" s="2" t="s">
        <v>1412</v>
      </c>
      <c r="F328" s="2" t="s">
        <v>1413</v>
      </c>
      <c r="G328" s="2" t="s">
        <v>351</v>
      </c>
      <c r="H328">
        <v>1</v>
      </c>
    </row>
    <row r="329" spans="1:8" x14ac:dyDescent="0.25">
      <c r="A329" s="2" t="s">
        <v>693</v>
      </c>
      <c r="B329">
        <v>2009</v>
      </c>
      <c r="C329">
        <v>15600510</v>
      </c>
      <c r="D329" s="2" t="s">
        <v>1414</v>
      </c>
      <c r="E329" s="2" t="s">
        <v>1415</v>
      </c>
      <c r="F329" s="2" t="s">
        <v>1416</v>
      </c>
      <c r="G329" s="2" t="s">
        <v>351</v>
      </c>
      <c r="H329">
        <v>1</v>
      </c>
    </row>
    <row r="330" spans="1:8" x14ac:dyDescent="0.25">
      <c r="A330" s="2" t="s">
        <v>693</v>
      </c>
      <c r="B330">
        <v>2009</v>
      </c>
      <c r="C330">
        <v>15602384</v>
      </c>
      <c r="D330" s="2" t="s">
        <v>1417</v>
      </c>
      <c r="E330" s="2" t="s">
        <v>1418</v>
      </c>
      <c r="F330" s="2" t="s">
        <v>1419</v>
      </c>
      <c r="G330" s="2" t="s">
        <v>351</v>
      </c>
      <c r="H330">
        <v>70</v>
      </c>
    </row>
    <row r="331" spans="1:8" x14ac:dyDescent="0.25">
      <c r="A331" s="2" t="s">
        <v>693</v>
      </c>
      <c r="B331">
        <v>2009</v>
      </c>
      <c r="C331">
        <v>15640357</v>
      </c>
      <c r="D331" s="2" t="s">
        <v>1420</v>
      </c>
      <c r="E331" s="2" t="s">
        <v>1421</v>
      </c>
      <c r="F331" s="2" t="s">
        <v>1422</v>
      </c>
      <c r="G331" s="2" t="s">
        <v>351</v>
      </c>
      <c r="H331">
        <v>2</v>
      </c>
    </row>
    <row r="332" spans="1:8" x14ac:dyDescent="0.25">
      <c r="A332" s="2" t="s">
        <v>693</v>
      </c>
      <c r="B332">
        <v>2009</v>
      </c>
      <c r="C332">
        <v>15602808</v>
      </c>
      <c r="D332" s="2" t="s">
        <v>1423</v>
      </c>
      <c r="E332" s="2" t="s">
        <v>1424</v>
      </c>
      <c r="F332" s="2" t="s">
        <v>1407</v>
      </c>
      <c r="G332" s="2" t="s">
        <v>351</v>
      </c>
      <c r="H332">
        <v>7254</v>
      </c>
    </row>
    <row r="333" spans="1:8" x14ac:dyDescent="0.25">
      <c r="A333" s="2" t="s">
        <v>693</v>
      </c>
      <c r="B333">
        <v>2009</v>
      </c>
      <c r="C333">
        <v>15604936</v>
      </c>
      <c r="D333" s="2" t="s">
        <v>1425</v>
      </c>
      <c r="E333" s="2" t="s">
        <v>1426</v>
      </c>
      <c r="F333" s="2" t="s">
        <v>1427</v>
      </c>
      <c r="G333" s="2" t="s">
        <v>351</v>
      </c>
      <c r="H333">
        <v>55</v>
      </c>
    </row>
    <row r="334" spans="1:8" x14ac:dyDescent="0.25">
      <c r="A334" s="2" t="s">
        <v>693</v>
      </c>
      <c r="B334">
        <v>2009</v>
      </c>
      <c r="C334">
        <v>15604184</v>
      </c>
      <c r="D334" s="2" t="s">
        <v>1428</v>
      </c>
      <c r="E334" s="2" t="s">
        <v>1429</v>
      </c>
      <c r="F334" s="2" t="s">
        <v>1430</v>
      </c>
      <c r="G334" s="2" t="s">
        <v>351</v>
      </c>
      <c r="H334">
        <v>14</v>
      </c>
    </row>
    <row r="335" spans="1:8" x14ac:dyDescent="0.25">
      <c r="A335" s="2" t="s">
        <v>693</v>
      </c>
      <c r="B335">
        <v>2009</v>
      </c>
      <c r="C335">
        <v>15604309</v>
      </c>
      <c r="D335" s="2" t="s">
        <v>358</v>
      </c>
      <c r="E335" s="2" t="s">
        <v>359</v>
      </c>
      <c r="F335" s="2" t="s">
        <v>360</v>
      </c>
      <c r="G335" s="2" t="s">
        <v>351</v>
      </c>
      <c r="H335">
        <v>713</v>
      </c>
    </row>
    <row r="336" spans="1:8" x14ac:dyDescent="0.25">
      <c r="A336" s="2" t="s">
        <v>693</v>
      </c>
      <c r="B336">
        <v>2009</v>
      </c>
      <c r="C336">
        <v>15604372</v>
      </c>
      <c r="D336" s="2" t="s">
        <v>1431</v>
      </c>
      <c r="E336" s="2" t="s">
        <v>1432</v>
      </c>
      <c r="F336" s="2" t="s">
        <v>1433</v>
      </c>
      <c r="G336" s="2" t="s">
        <v>351</v>
      </c>
      <c r="H336">
        <v>12</v>
      </c>
    </row>
    <row r="337" spans="1:8" x14ac:dyDescent="0.25">
      <c r="A337" s="2" t="s">
        <v>693</v>
      </c>
      <c r="B337">
        <v>2009</v>
      </c>
      <c r="C337">
        <v>15640626</v>
      </c>
      <c r="D337" s="2" t="s">
        <v>361</v>
      </c>
      <c r="E337" s="2" t="s">
        <v>362</v>
      </c>
      <c r="F337" s="2" t="s">
        <v>363</v>
      </c>
      <c r="G337" s="2" t="s">
        <v>351</v>
      </c>
      <c r="H337">
        <v>4</v>
      </c>
    </row>
    <row r="338" spans="1:8" x14ac:dyDescent="0.25">
      <c r="A338" s="2" t="s">
        <v>693</v>
      </c>
      <c r="B338">
        <v>2009</v>
      </c>
      <c r="C338">
        <v>15604129</v>
      </c>
      <c r="D338" s="2" t="s">
        <v>364</v>
      </c>
      <c r="E338" s="2" t="s">
        <v>365</v>
      </c>
      <c r="F338" s="2" t="s">
        <v>366</v>
      </c>
      <c r="G338" s="2" t="s">
        <v>351</v>
      </c>
      <c r="H338">
        <v>37</v>
      </c>
    </row>
    <row r="339" spans="1:8" x14ac:dyDescent="0.25">
      <c r="A339" s="2" t="s">
        <v>693</v>
      </c>
      <c r="B339">
        <v>2009</v>
      </c>
      <c r="C339">
        <v>15604740</v>
      </c>
      <c r="D339" s="2" t="s">
        <v>1434</v>
      </c>
      <c r="E339" s="2" t="s">
        <v>1435</v>
      </c>
      <c r="F339" s="2" t="s">
        <v>1436</v>
      </c>
      <c r="G339" s="2" t="s">
        <v>351</v>
      </c>
      <c r="H339">
        <v>9</v>
      </c>
    </row>
    <row r="340" spans="1:8" x14ac:dyDescent="0.25">
      <c r="A340" s="2" t="s">
        <v>693</v>
      </c>
      <c r="B340">
        <v>2009</v>
      </c>
      <c r="C340">
        <v>15602904</v>
      </c>
      <c r="D340" s="2" t="s">
        <v>1437</v>
      </c>
      <c r="E340" s="2" t="s">
        <v>1435</v>
      </c>
      <c r="F340" s="2" t="s">
        <v>1436</v>
      </c>
      <c r="G340" s="2" t="s">
        <v>351</v>
      </c>
      <c r="H340">
        <v>12</v>
      </c>
    </row>
    <row r="341" spans="1:8" x14ac:dyDescent="0.25">
      <c r="A341" s="2" t="s">
        <v>693</v>
      </c>
      <c r="B341">
        <v>2009</v>
      </c>
      <c r="C341">
        <v>15603121</v>
      </c>
      <c r="D341" s="2" t="s">
        <v>1438</v>
      </c>
      <c r="E341" s="2" t="s">
        <v>1439</v>
      </c>
      <c r="F341" s="2" t="s">
        <v>1440</v>
      </c>
      <c r="G341" s="2" t="s">
        <v>351</v>
      </c>
      <c r="H341">
        <v>71</v>
      </c>
    </row>
    <row r="342" spans="1:8" x14ac:dyDescent="0.25">
      <c r="A342" s="2" t="s">
        <v>693</v>
      </c>
      <c r="B342">
        <v>2009</v>
      </c>
      <c r="C342">
        <v>15602843</v>
      </c>
      <c r="D342" s="2" t="s">
        <v>1441</v>
      </c>
      <c r="E342" s="2" t="s">
        <v>1442</v>
      </c>
      <c r="F342" s="2" t="s">
        <v>1443</v>
      </c>
      <c r="G342" s="2" t="s">
        <v>351</v>
      </c>
      <c r="H342">
        <v>2</v>
      </c>
    </row>
    <row r="343" spans="1:8" x14ac:dyDescent="0.25">
      <c r="A343" s="2" t="s">
        <v>693</v>
      </c>
      <c r="B343">
        <v>2009</v>
      </c>
      <c r="C343">
        <v>15604367</v>
      </c>
      <c r="D343" s="2" t="s">
        <v>1444</v>
      </c>
      <c r="E343" s="2" t="s">
        <v>1445</v>
      </c>
      <c r="F343" s="2" t="s">
        <v>1446</v>
      </c>
      <c r="G343" s="2" t="s">
        <v>351</v>
      </c>
      <c r="H343">
        <v>3</v>
      </c>
    </row>
    <row r="344" spans="1:8" x14ac:dyDescent="0.25">
      <c r="A344" s="2" t="s">
        <v>693</v>
      </c>
      <c r="B344">
        <v>2009</v>
      </c>
      <c r="C344">
        <v>15604098</v>
      </c>
      <c r="D344" s="2" t="s">
        <v>1447</v>
      </c>
      <c r="E344" s="2" t="s">
        <v>1448</v>
      </c>
      <c r="F344" s="2" t="s">
        <v>1449</v>
      </c>
      <c r="G344" s="2" t="s">
        <v>351</v>
      </c>
      <c r="H344">
        <v>17</v>
      </c>
    </row>
    <row r="345" spans="1:8" x14ac:dyDescent="0.25">
      <c r="A345" s="2" t="s">
        <v>693</v>
      </c>
      <c r="B345">
        <v>2009</v>
      </c>
      <c r="C345">
        <v>54700602</v>
      </c>
      <c r="D345" s="2" t="s">
        <v>367</v>
      </c>
      <c r="E345" s="2" t="s">
        <v>368</v>
      </c>
      <c r="F345" s="2" t="s">
        <v>369</v>
      </c>
      <c r="G345" s="2" t="s">
        <v>370</v>
      </c>
      <c r="H345">
        <v>1</v>
      </c>
    </row>
    <row r="346" spans="1:8" x14ac:dyDescent="0.25">
      <c r="A346" s="2" t="s">
        <v>693</v>
      </c>
      <c r="B346">
        <v>2009</v>
      </c>
      <c r="C346">
        <v>54700491</v>
      </c>
      <c r="D346" s="2" t="s">
        <v>374</v>
      </c>
      <c r="E346" s="2" t="s">
        <v>375</v>
      </c>
      <c r="F346" s="2" t="s">
        <v>376</v>
      </c>
      <c r="G346" s="2" t="s">
        <v>370</v>
      </c>
      <c r="H346">
        <v>50</v>
      </c>
    </row>
    <row r="347" spans="1:8" x14ac:dyDescent="0.25">
      <c r="A347" s="2" t="s">
        <v>693</v>
      </c>
      <c r="B347">
        <v>2009</v>
      </c>
      <c r="C347">
        <v>54733630</v>
      </c>
      <c r="D347" s="2" t="s">
        <v>1450</v>
      </c>
      <c r="E347" s="2" t="s">
        <v>1451</v>
      </c>
      <c r="F347" s="2" t="s">
        <v>1452</v>
      </c>
      <c r="G347" s="2" t="s">
        <v>370</v>
      </c>
      <c r="H347">
        <v>30</v>
      </c>
    </row>
    <row r="348" spans="1:8" x14ac:dyDescent="0.25">
      <c r="A348" s="2" t="s">
        <v>693</v>
      </c>
      <c r="B348">
        <v>2009</v>
      </c>
      <c r="C348">
        <v>54700948</v>
      </c>
      <c r="D348" s="2" t="s">
        <v>1453</v>
      </c>
      <c r="E348" s="2" t="s">
        <v>1454</v>
      </c>
      <c r="F348" s="2" t="s">
        <v>1455</v>
      </c>
      <c r="G348" s="2" t="s">
        <v>370</v>
      </c>
      <c r="H348">
        <v>3</v>
      </c>
    </row>
    <row r="349" spans="1:8" x14ac:dyDescent="0.25">
      <c r="A349" s="2" t="s">
        <v>693</v>
      </c>
      <c r="B349">
        <v>2009</v>
      </c>
      <c r="C349">
        <v>54701043</v>
      </c>
      <c r="D349" s="2" t="s">
        <v>1456</v>
      </c>
      <c r="E349" s="2" t="s">
        <v>1457</v>
      </c>
      <c r="F349" s="2" t="s">
        <v>373</v>
      </c>
      <c r="G349" s="2" t="s">
        <v>370</v>
      </c>
      <c r="H349">
        <v>2</v>
      </c>
    </row>
    <row r="350" spans="1:8" x14ac:dyDescent="0.25">
      <c r="A350" s="2" t="s">
        <v>693</v>
      </c>
      <c r="B350">
        <v>2009</v>
      </c>
      <c r="C350">
        <v>54700496</v>
      </c>
      <c r="D350" s="2" t="s">
        <v>1458</v>
      </c>
      <c r="E350" s="2" t="s">
        <v>1459</v>
      </c>
      <c r="F350" s="2" t="s">
        <v>1460</v>
      </c>
      <c r="G350" s="2" t="s">
        <v>370</v>
      </c>
      <c r="H350">
        <v>3</v>
      </c>
    </row>
    <row r="351" spans="1:8" x14ac:dyDescent="0.25">
      <c r="A351" s="2" t="s">
        <v>693</v>
      </c>
      <c r="B351">
        <v>2009</v>
      </c>
      <c r="C351">
        <v>60201009</v>
      </c>
      <c r="D351" s="2" t="s">
        <v>381</v>
      </c>
      <c r="E351" s="2" t="s">
        <v>382</v>
      </c>
      <c r="F351" s="2" t="s">
        <v>383</v>
      </c>
      <c r="G351" s="2" t="s">
        <v>380</v>
      </c>
      <c r="H351">
        <v>6</v>
      </c>
    </row>
    <row r="352" spans="1:8" x14ac:dyDescent="0.25">
      <c r="A352" s="2" t="s">
        <v>693</v>
      </c>
      <c r="B352">
        <v>2009</v>
      </c>
      <c r="C352">
        <v>60200799</v>
      </c>
      <c r="D352" s="2" t="s">
        <v>1461</v>
      </c>
      <c r="E352" s="2" t="s">
        <v>1462</v>
      </c>
      <c r="F352" s="2" t="s">
        <v>1463</v>
      </c>
      <c r="G352" s="2" t="s">
        <v>380</v>
      </c>
      <c r="H352">
        <v>107</v>
      </c>
    </row>
    <row r="353" spans="1:8" x14ac:dyDescent="0.25">
      <c r="A353" s="2" t="s">
        <v>693</v>
      </c>
      <c r="B353">
        <v>2009</v>
      </c>
      <c r="C353">
        <v>60201128</v>
      </c>
      <c r="D353" s="2" t="s">
        <v>384</v>
      </c>
      <c r="E353" s="2" t="s">
        <v>385</v>
      </c>
      <c r="F353" s="2" t="s">
        <v>386</v>
      </c>
      <c r="G353" s="2" t="s">
        <v>380</v>
      </c>
      <c r="H353">
        <v>39294</v>
      </c>
    </row>
    <row r="354" spans="1:8" x14ac:dyDescent="0.25">
      <c r="A354" s="2" t="s">
        <v>693</v>
      </c>
      <c r="B354">
        <v>2009</v>
      </c>
      <c r="C354">
        <v>60201484</v>
      </c>
      <c r="D354" s="2" t="s">
        <v>92</v>
      </c>
      <c r="E354" s="2" t="s">
        <v>387</v>
      </c>
      <c r="F354" s="2" t="s">
        <v>388</v>
      </c>
      <c r="G354" s="2" t="s">
        <v>380</v>
      </c>
      <c r="H354">
        <v>359885</v>
      </c>
    </row>
    <row r="355" spans="1:8" x14ac:dyDescent="0.25">
      <c r="A355" s="2" t="s">
        <v>693</v>
      </c>
      <c r="B355">
        <v>2009</v>
      </c>
      <c r="C355">
        <v>60200897</v>
      </c>
      <c r="D355" s="2" t="s">
        <v>389</v>
      </c>
      <c r="E355" s="2" t="s">
        <v>390</v>
      </c>
      <c r="F355" s="2" t="s">
        <v>391</v>
      </c>
      <c r="G355" s="2" t="s">
        <v>380</v>
      </c>
      <c r="H355">
        <v>33762</v>
      </c>
    </row>
    <row r="356" spans="1:8" x14ac:dyDescent="0.25">
      <c r="A356" s="2" t="s">
        <v>693</v>
      </c>
      <c r="B356">
        <v>2009</v>
      </c>
      <c r="C356">
        <v>60234420</v>
      </c>
      <c r="D356" s="2" t="s">
        <v>1464</v>
      </c>
      <c r="E356" s="2" t="s">
        <v>1465</v>
      </c>
      <c r="F356" s="2" t="s">
        <v>1466</v>
      </c>
      <c r="G356" s="2" t="s">
        <v>380</v>
      </c>
      <c r="H356">
        <v>1</v>
      </c>
    </row>
    <row r="357" spans="1:8" x14ac:dyDescent="0.25">
      <c r="A357" s="2" t="s">
        <v>693</v>
      </c>
      <c r="B357">
        <v>2009</v>
      </c>
      <c r="C357">
        <v>60201189</v>
      </c>
      <c r="D357" s="2" t="s">
        <v>1467</v>
      </c>
      <c r="E357" s="2" t="s">
        <v>1468</v>
      </c>
      <c r="F357" s="2" t="s">
        <v>1469</v>
      </c>
      <c r="G357" s="2" t="s">
        <v>380</v>
      </c>
      <c r="H357">
        <v>3</v>
      </c>
    </row>
    <row r="358" spans="1:8" x14ac:dyDescent="0.25">
      <c r="A358" s="2" t="s">
        <v>693</v>
      </c>
      <c r="B358">
        <v>2009</v>
      </c>
      <c r="C358">
        <v>82200281</v>
      </c>
      <c r="D358" s="2" t="s">
        <v>1470</v>
      </c>
      <c r="E358" s="2" t="s">
        <v>1471</v>
      </c>
      <c r="F358" s="2" t="s">
        <v>1472</v>
      </c>
      <c r="G358" s="2" t="s">
        <v>395</v>
      </c>
      <c r="H358">
        <v>1</v>
      </c>
    </row>
    <row r="359" spans="1:8" x14ac:dyDescent="0.25">
      <c r="A359" s="2" t="s">
        <v>693</v>
      </c>
      <c r="B359">
        <v>2009</v>
      </c>
      <c r="C359">
        <v>82200698</v>
      </c>
      <c r="D359" s="2" t="s">
        <v>1473</v>
      </c>
      <c r="E359" s="2" t="s">
        <v>1474</v>
      </c>
      <c r="F359" s="2" t="s">
        <v>1475</v>
      </c>
      <c r="G359" s="2" t="s">
        <v>395</v>
      </c>
      <c r="H359">
        <v>123680</v>
      </c>
    </row>
    <row r="360" spans="1:8" x14ac:dyDescent="0.25">
      <c r="A360" s="2" t="s">
        <v>693</v>
      </c>
      <c r="B360">
        <v>2009</v>
      </c>
      <c r="C360">
        <v>82200864</v>
      </c>
      <c r="D360" s="2" t="s">
        <v>1476</v>
      </c>
      <c r="E360" s="2" t="s">
        <v>1477</v>
      </c>
      <c r="F360" s="2" t="s">
        <v>1478</v>
      </c>
      <c r="G360" s="2" t="s">
        <v>395</v>
      </c>
      <c r="H360">
        <v>4</v>
      </c>
    </row>
    <row r="361" spans="1:8" x14ac:dyDescent="0.25">
      <c r="A361" s="2" t="s">
        <v>693</v>
      </c>
      <c r="B361">
        <v>2009</v>
      </c>
      <c r="C361">
        <v>58500280</v>
      </c>
      <c r="D361" s="2" t="s">
        <v>1479</v>
      </c>
      <c r="E361" s="2" t="s">
        <v>1480</v>
      </c>
      <c r="F361" s="2" t="s">
        <v>1481</v>
      </c>
      <c r="G361" s="2" t="s">
        <v>399</v>
      </c>
      <c r="H361">
        <v>6</v>
      </c>
    </row>
    <row r="362" spans="1:8" x14ac:dyDescent="0.25">
      <c r="A362" s="2" t="s">
        <v>693</v>
      </c>
      <c r="B362">
        <v>2009</v>
      </c>
      <c r="C362">
        <v>58500357</v>
      </c>
      <c r="D362" s="2" t="s">
        <v>1482</v>
      </c>
      <c r="E362" s="2" t="s">
        <v>1483</v>
      </c>
      <c r="F362" s="2" t="s">
        <v>1484</v>
      </c>
      <c r="G362" s="2" t="s">
        <v>399</v>
      </c>
      <c r="H362">
        <v>47</v>
      </c>
    </row>
    <row r="363" spans="1:8" x14ac:dyDescent="0.25">
      <c r="A363" s="2" t="s">
        <v>693</v>
      </c>
      <c r="B363">
        <v>2009</v>
      </c>
      <c r="C363">
        <v>58501194</v>
      </c>
      <c r="D363" s="2" t="s">
        <v>400</v>
      </c>
      <c r="E363" s="2" t="s">
        <v>401</v>
      </c>
      <c r="F363" s="2" t="s">
        <v>402</v>
      </c>
      <c r="G363" s="2" t="s">
        <v>399</v>
      </c>
      <c r="H363">
        <v>1</v>
      </c>
    </row>
    <row r="364" spans="1:8" x14ac:dyDescent="0.25">
      <c r="A364" s="2" t="s">
        <v>693</v>
      </c>
      <c r="B364">
        <v>2009</v>
      </c>
      <c r="C364">
        <v>58501046</v>
      </c>
      <c r="D364" s="2" t="s">
        <v>1485</v>
      </c>
      <c r="E364" s="2" t="s">
        <v>1486</v>
      </c>
      <c r="F364" s="2" t="s">
        <v>1487</v>
      </c>
      <c r="G364" s="2" t="s">
        <v>399</v>
      </c>
      <c r="H364">
        <v>19</v>
      </c>
    </row>
    <row r="365" spans="1:8" x14ac:dyDescent="0.25">
      <c r="A365" s="2" t="s">
        <v>693</v>
      </c>
      <c r="B365">
        <v>2009</v>
      </c>
      <c r="C365">
        <v>58534617</v>
      </c>
      <c r="D365" s="2" t="s">
        <v>1488</v>
      </c>
      <c r="E365" s="2" t="s">
        <v>1489</v>
      </c>
      <c r="F365" s="2" t="s">
        <v>1484</v>
      </c>
      <c r="G365" s="2" t="s">
        <v>399</v>
      </c>
      <c r="H365">
        <v>6</v>
      </c>
    </row>
    <row r="366" spans="1:8" x14ac:dyDescent="0.25">
      <c r="A366" s="2" t="s">
        <v>693</v>
      </c>
      <c r="B366">
        <v>2009</v>
      </c>
      <c r="C366">
        <v>58500991</v>
      </c>
      <c r="D366" s="2" t="s">
        <v>1490</v>
      </c>
      <c r="E366" s="2" t="s">
        <v>1491</v>
      </c>
      <c r="F366" s="2" t="s">
        <v>1492</v>
      </c>
      <c r="G366" s="2" t="s">
        <v>399</v>
      </c>
      <c r="H366">
        <v>1</v>
      </c>
    </row>
    <row r="367" spans="1:8" x14ac:dyDescent="0.25">
      <c r="A367" s="2" t="s">
        <v>693</v>
      </c>
      <c r="B367">
        <v>2009</v>
      </c>
      <c r="C367">
        <v>58501097</v>
      </c>
      <c r="D367" s="2" t="s">
        <v>1493</v>
      </c>
      <c r="E367" s="2" t="s">
        <v>1494</v>
      </c>
      <c r="F367" s="2" t="s">
        <v>1484</v>
      </c>
      <c r="G367" s="2" t="s">
        <v>399</v>
      </c>
      <c r="H367">
        <v>1</v>
      </c>
    </row>
    <row r="368" spans="1:8" x14ac:dyDescent="0.25">
      <c r="A368" s="2" t="s">
        <v>693</v>
      </c>
      <c r="B368">
        <v>2009</v>
      </c>
      <c r="C368">
        <v>98800094</v>
      </c>
      <c r="D368" s="2" t="s">
        <v>1495</v>
      </c>
      <c r="E368" s="2" t="s">
        <v>1496</v>
      </c>
      <c r="F368" s="2" t="s">
        <v>412</v>
      </c>
      <c r="G368" s="2" t="s">
        <v>406</v>
      </c>
      <c r="H368">
        <v>51</v>
      </c>
    </row>
    <row r="369" spans="1:8" x14ac:dyDescent="0.25">
      <c r="A369" s="2" t="s">
        <v>693</v>
      </c>
      <c r="B369">
        <v>2009</v>
      </c>
      <c r="C369">
        <v>98800975</v>
      </c>
      <c r="D369" s="2" t="s">
        <v>403</v>
      </c>
      <c r="E369" s="2" t="s">
        <v>404</v>
      </c>
      <c r="F369" s="2" t="s">
        <v>405</v>
      </c>
      <c r="G369" s="2" t="s">
        <v>406</v>
      </c>
      <c r="H369">
        <v>7</v>
      </c>
    </row>
    <row r="370" spans="1:8" x14ac:dyDescent="0.25">
      <c r="A370" s="2" t="s">
        <v>693</v>
      </c>
      <c r="B370">
        <v>2009</v>
      </c>
      <c r="C370">
        <v>98835517</v>
      </c>
      <c r="D370" s="2" t="s">
        <v>1497</v>
      </c>
      <c r="E370" s="2" t="s">
        <v>1498</v>
      </c>
      <c r="F370" s="2" t="s">
        <v>1499</v>
      </c>
      <c r="G370" s="2" t="s">
        <v>406</v>
      </c>
      <c r="H370">
        <v>1</v>
      </c>
    </row>
    <row r="371" spans="1:8" x14ac:dyDescent="0.25">
      <c r="A371" s="2" t="s">
        <v>693</v>
      </c>
      <c r="B371">
        <v>2009</v>
      </c>
      <c r="C371">
        <v>98835309</v>
      </c>
      <c r="D371" s="2" t="s">
        <v>1500</v>
      </c>
      <c r="E371" s="2" t="s">
        <v>1501</v>
      </c>
      <c r="F371" s="2" t="s">
        <v>405</v>
      </c>
      <c r="G371" s="2" t="s">
        <v>406</v>
      </c>
      <c r="H371">
        <v>15</v>
      </c>
    </row>
    <row r="372" spans="1:8" x14ac:dyDescent="0.25">
      <c r="A372" s="2" t="s">
        <v>693</v>
      </c>
      <c r="B372">
        <v>2009</v>
      </c>
      <c r="C372">
        <v>98801258</v>
      </c>
      <c r="D372" s="2" t="s">
        <v>1502</v>
      </c>
      <c r="E372" s="2" t="s">
        <v>1503</v>
      </c>
      <c r="F372" s="2" t="s">
        <v>412</v>
      </c>
      <c r="G372" s="2" t="s">
        <v>406</v>
      </c>
      <c r="H372">
        <v>8</v>
      </c>
    </row>
    <row r="373" spans="1:8" x14ac:dyDescent="0.25">
      <c r="A373" s="2" t="s">
        <v>693</v>
      </c>
      <c r="B373">
        <v>2009</v>
      </c>
      <c r="C373">
        <v>98833020</v>
      </c>
      <c r="D373" s="2" t="s">
        <v>1504</v>
      </c>
      <c r="E373" s="2" t="s">
        <v>1505</v>
      </c>
      <c r="F373" s="2" t="s">
        <v>412</v>
      </c>
      <c r="G373" s="2" t="s">
        <v>406</v>
      </c>
      <c r="H373">
        <v>30</v>
      </c>
    </row>
    <row r="374" spans="1:8" x14ac:dyDescent="0.25">
      <c r="A374" s="2" t="s">
        <v>693</v>
      </c>
      <c r="B374">
        <v>2009</v>
      </c>
      <c r="C374">
        <v>98835254</v>
      </c>
      <c r="D374" s="2" t="s">
        <v>1506</v>
      </c>
      <c r="E374" s="2" t="s">
        <v>1507</v>
      </c>
      <c r="F374" s="2" t="s">
        <v>1508</v>
      </c>
      <c r="G374" s="2" t="s">
        <v>406</v>
      </c>
      <c r="H374">
        <v>2</v>
      </c>
    </row>
    <row r="375" spans="1:8" x14ac:dyDescent="0.25">
      <c r="A375" s="2" t="s">
        <v>693</v>
      </c>
      <c r="B375">
        <v>2009</v>
      </c>
      <c r="C375">
        <v>98801039</v>
      </c>
      <c r="D375" s="2" t="s">
        <v>413</v>
      </c>
      <c r="E375" s="2" t="s">
        <v>414</v>
      </c>
      <c r="F375" s="2" t="s">
        <v>405</v>
      </c>
      <c r="G375" s="2" t="s">
        <v>406</v>
      </c>
      <c r="H375">
        <v>3</v>
      </c>
    </row>
    <row r="376" spans="1:8" x14ac:dyDescent="0.25">
      <c r="A376" s="2" t="s">
        <v>693</v>
      </c>
      <c r="B376">
        <v>2009</v>
      </c>
      <c r="C376">
        <v>98801449</v>
      </c>
      <c r="D376" s="2" t="s">
        <v>1509</v>
      </c>
      <c r="E376" s="2" t="s">
        <v>1510</v>
      </c>
      <c r="F376" s="2" t="s">
        <v>405</v>
      </c>
      <c r="G376" s="2" t="s">
        <v>406</v>
      </c>
      <c r="H376">
        <v>2</v>
      </c>
    </row>
    <row r="377" spans="1:8" x14ac:dyDescent="0.25">
      <c r="A377" s="2" t="s">
        <v>693</v>
      </c>
      <c r="B377">
        <v>2009</v>
      </c>
      <c r="C377">
        <v>61601869</v>
      </c>
      <c r="D377" s="2" t="s">
        <v>1511</v>
      </c>
      <c r="E377" s="2" t="s">
        <v>1512</v>
      </c>
      <c r="F377" s="2" t="s">
        <v>1513</v>
      </c>
      <c r="G377" s="2" t="s">
        <v>418</v>
      </c>
      <c r="H377">
        <v>1</v>
      </c>
    </row>
    <row r="378" spans="1:8" x14ac:dyDescent="0.25">
      <c r="A378" s="2" t="s">
        <v>693</v>
      </c>
      <c r="B378">
        <v>2009</v>
      </c>
      <c r="C378">
        <v>61601854</v>
      </c>
      <c r="D378" s="2" t="s">
        <v>1514</v>
      </c>
      <c r="E378" s="2" t="s">
        <v>1515</v>
      </c>
      <c r="F378" s="2" t="s">
        <v>427</v>
      </c>
      <c r="G378" s="2" t="s">
        <v>418</v>
      </c>
      <c r="H378">
        <v>38589</v>
      </c>
    </row>
    <row r="379" spans="1:8" x14ac:dyDescent="0.25">
      <c r="A379" s="2" t="s">
        <v>693</v>
      </c>
      <c r="B379">
        <v>2009</v>
      </c>
      <c r="C379">
        <v>61601885</v>
      </c>
      <c r="D379" s="2" t="s">
        <v>1516</v>
      </c>
      <c r="E379" s="2" t="s">
        <v>1517</v>
      </c>
      <c r="F379" s="2" t="s">
        <v>553</v>
      </c>
      <c r="G379" s="2" t="s">
        <v>418</v>
      </c>
      <c r="H379">
        <v>8</v>
      </c>
    </row>
    <row r="380" spans="1:8" x14ac:dyDescent="0.25">
      <c r="A380" s="2" t="s">
        <v>693</v>
      </c>
      <c r="B380">
        <v>2009</v>
      </c>
      <c r="C380">
        <v>61600463</v>
      </c>
      <c r="D380" s="2" t="s">
        <v>1518</v>
      </c>
      <c r="E380" s="2" t="s">
        <v>1519</v>
      </c>
      <c r="F380" s="2" t="s">
        <v>1520</v>
      </c>
      <c r="G380" s="2" t="s">
        <v>418</v>
      </c>
      <c r="H380">
        <v>16</v>
      </c>
    </row>
    <row r="381" spans="1:8" x14ac:dyDescent="0.25">
      <c r="A381" s="2" t="s">
        <v>693</v>
      </c>
      <c r="B381">
        <v>2009</v>
      </c>
      <c r="C381">
        <v>61400850</v>
      </c>
      <c r="D381" s="2" t="s">
        <v>1521</v>
      </c>
      <c r="E381" s="2" t="s">
        <v>1522</v>
      </c>
      <c r="F381" s="2" t="s">
        <v>1523</v>
      </c>
      <c r="G381" s="2" t="s">
        <v>418</v>
      </c>
      <c r="H381">
        <v>4213</v>
      </c>
    </row>
    <row r="382" spans="1:8" x14ac:dyDescent="0.25">
      <c r="A382" s="2" t="s">
        <v>693</v>
      </c>
      <c r="B382">
        <v>2009</v>
      </c>
      <c r="C382">
        <v>61334276</v>
      </c>
      <c r="D382" s="2" t="s">
        <v>422</v>
      </c>
      <c r="E382" s="2" t="s">
        <v>423</v>
      </c>
      <c r="F382" s="2" t="s">
        <v>424</v>
      </c>
      <c r="G382" s="2" t="s">
        <v>418</v>
      </c>
      <c r="H382">
        <v>5718</v>
      </c>
    </row>
    <row r="383" spans="1:8" x14ac:dyDescent="0.25">
      <c r="A383" s="2" t="s">
        <v>693</v>
      </c>
      <c r="B383">
        <v>2009</v>
      </c>
      <c r="C383">
        <v>61601607</v>
      </c>
      <c r="D383" s="2" t="s">
        <v>1524</v>
      </c>
      <c r="E383" s="2" t="s">
        <v>1525</v>
      </c>
      <c r="F383" s="2" t="s">
        <v>1526</v>
      </c>
      <c r="G383" s="2" t="s">
        <v>418</v>
      </c>
      <c r="H383">
        <v>12</v>
      </c>
    </row>
    <row r="384" spans="1:8" x14ac:dyDescent="0.25">
      <c r="A384" s="2" t="s">
        <v>693</v>
      </c>
      <c r="B384">
        <v>2009</v>
      </c>
      <c r="C384">
        <v>61100308</v>
      </c>
      <c r="D384" s="2" t="s">
        <v>1527</v>
      </c>
      <c r="E384" s="2" t="s">
        <v>1528</v>
      </c>
      <c r="F384" s="2" t="s">
        <v>1529</v>
      </c>
      <c r="G384" s="2" t="s">
        <v>418</v>
      </c>
      <c r="H384">
        <v>6490</v>
      </c>
    </row>
    <row r="385" spans="1:8" x14ac:dyDescent="0.25">
      <c r="A385" s="2" t="s">
        <v>693</v>
      </c>
      <c r="B385">
        <v>2009</v>
      </c>
      <c r="C385">
        <v>61400873</v>
      </c>
      <c r="D385" s="2" t="s">
        <v>1530</v>
      </c>
      <c r="E385" s="2" t="s">
        <v>1531</v>
      </c>
      <c r="F385" s="2" t="s">
        <v>1532</v>
      </c>
      <c r="G385" s="2" t="s">
        <v>418</v>
      </c>
      <c r="H385">
        <v>3</v>
      </c>
    </row>
    <row r="386" spans="1:8" x14ac:dyDescent="0.25">
      <c r="A386" s="2" t="s">
        <v>693</v>
      </c>
      <c r="B386">
        <v>2009</v>
      </c>
      <c r="C386">
        <v>61601982</v>
      </c>
      <c r="D386" s="2" t="s">
        <v>1533</v>
      </c>
      <c r="E386" s="2" t="s">
        <v>1534</v>
      </c>
      <c r="F386" s="2" t="s">
        <v>391</v>
      </c>
      <c r="G386" s="2" t="s">
        <v>418</v>
      </c>
      <c r="H386">
        <v>10</v>
      </c>
    </row>
    <row r="387" spans="1:8" x14ac:dyDescent="0.25">
      <c r="A387" s="2" t="s">
        <v>693</v>
      </c>
      <c r="B387">
        <v>2009</v>
      </c>
      <c r="C387">
        <v>61600727</v>
      </c>
      <c r="D387" s="2" t="s">
        <v>425</v>
      </c>
      <c r="E387" s="2" t="s">
        <v>426</v>
      </c>
      <c r="F387" s="2" t="s">
        <v>427</v>
      </c>
      <c r="G387" s="2" t="s">
        <v>418</v>
      </c>
      <c r="H387">
        <v>154338</v>
      </c>
    </row>
    <row r="388" spans="1:8" x14ac:dyDescent="0.25">
      <c r="A388" s="2" t="s">
        <v>693</v>
      </c>
      <c r="B388">
        <v>2009</v>
      </c>
      <c r="C388">
        <v>61636006</v>
      </c>
      <c r="D388" s="2" t="s">
        <v>1535</v>
      </c>
      <c r="E388" s="2" t="s">
        <v>1536</v>
      </c>
      <c r="F388" s="2" t="s">
        <v>1537</v>
      </c>
      <c r="G388" s="2" t="s">
        <v>418</v>
      </c>
      <c r="H388">
        <v>2</v>
      </c>
    </row>
    <row r="389" spans="1:8" x14ac:dyDescent="0.25">
      <c r="A389" s="2" t="s">
        <v>693</v>
      </c>
      <c r="B389">
        <v>2009</v>
      </c>
      <c r="C389">
        <v>61601135</v>
      </c>
      <c r="D389" s="2" t="s">
        <v>678</v>
      </c>
      <c r="E389" s="2" t="s">
        <v>679</v>
      </c>
      <c r="F389" s="2" t="s">
        <v>244</v>
      </c>
      <c r="G389" s="2" t="s">
        <v>418</v>
      </c>
      <c r="H389">
        <v>57</v>
      </c>
    </row>
    <row r="390" spans="1:8" x14ac:dyDescent="0.25">
      <c r="A390" s="2" t="s">
        <v>693</v>
      </c>
      <c r="B390">
        <v>2009</v>
      </c>
      <c r="C390">
        <v>43402033</v>
      </c>
      <c r="D390" s="2" t="s">
        <v>1538</v>
      </c>
      <c r="E390" s="2" t="s">
        <v>1539</v>
      </c>
      <c r="F390" s="2" t="s">
        <v>1540</v>
      </c>
      <c r="G390" s="2" t="s">
        <v>434</v>
      </c>
      <c r="H390">
        <v>31</v>
      </c>
    </row>
    <row r="391" spans="1:8" x14ac:dyDescent="0.25">
      <c r="A391" s="2" t="s">
        <v>693</v>
      </c>
      <c r="B391">
        <v>2009</v>
      </c>
      <c r="C391">
        <v>43102394</v>
      </c>
      <c r="D391" s="2" t="s">
        <v>1541</v>
      </c>
      <c r="E391" s="2" t="s">
        <v>1542</v>
      </c>
      <c r="F391" s="2" t="s">
        <v>1449</v>
      </c>
      <c r="G391" s="2" t="s">
        <v>434</v>
      </c>
      <c r="H391">
        <v>100</v>
      </c>
    </row>
    <row r="392" spans="1:8" x14ac:dyDescent="0.25">
      <c r="A392" s="2" t="s">
        <v>693</v>
      </c>
      <c r="B392">
        <v>2009</v>
      </c>
      <c r="C392">
        <v>43101268</v>
      </c>
      <c r="D392" s="2" t="s">
        <v>1543</v>
      </c>
      <c r="E392" s="2" t="s">
        <v>1544</v>
      </c>
      <c r="F392" s="2" t="s">
        <v>1545</v>
      </c>
      <c r="G392" s="2" t="s">
        <v>434</v>
      </c>
      <c r="H392">
        <v>7</v>
      </c>
    </row>
    <row r="393" spans="1:8" x14ac:dyDescent="0.25">
      <c r="A393" s="2" t="s">
        <v>693</v>
      </c>
      <c r="B393">
        <v>2009</v>
      </c>
      <c r="C393">
        <v>43435702</v>
      </c>
      <c r="D393" s="2" t="s">
        <v>431</v>
      </c>
      <c r="E393" s="2" t="s">
        <v>432</v>
      </c>
      <c r="F393" s="2" t="s">
        <v>433</v>
      </c>
      <c r="G393" s="2" t="s">
        <v>434</v>
      </c>
      <c r="H393">
        <v>24000</v>
      </c>
    </row>
    <row r="394" spans="1:8" x14ac:dyDescent="0.25">
      <c r="A394" s="2" t="s">
        <v>693</v>
      </c>
      <c r="B394">
        <v>2009</v>
      </c>
      <c r="C394">
        <v>43402755</v>
      </c>
      <c r="D394" s="2" t="s">
        <v>1546</v>
      </c>
      <c r="E394" s="2" t="s">
        <v>1547</v>
      </c>
      <c r="F394" s="2" t="s">
        <v>1548</v>
      </c>
      <c r="G394" s="2" t="s">
        <v>434</v>
      </c>
      <c r="H394">
        <v>1</v>
      </c>
    </row>
    <row r="395" spans="1:8" x14ac:dyDescent="0.25">
      <c r="A395" s="2" t="s">
        <v>693</v>
      </c>
      <c r="B395">
        <v>2009</v>
      </c>
      <c r="C395">
        <v>43402362</v>
      </c>
      <c r="D395" s="2" t="s">
        <v>438</v>
      </c>
      <c r="E395" s="2" t="s">
        <v>439</v>
      </c>
      <c r="F395" s="2" t="s">
        <v>440</v>
      </c>
      <c r="G395" s="2" t="s">
        <v>434</v>
      </c>
      <c r="H395">
        <v>12</v>
      </c>
    </row>
    <row r="396" spans="1:8" x14ac:dyDescent="0.25">
      <c r="A396" s="2" t="s">
        <v>693</v>
      </c>
      <c r="B396">
        <v>2009</v>
      </c>
      <c r="C396">
        <v>43102313</v>
      </c>
      <c r="D396" s="2" t="s">
        <v>1549</v>
      </c>
      <c r="E396" s="2" t="s">
        <v>1550</v>
      </c>
      <c r="F396" s="2" t="s">
        <v>1551</v>
      </c>
      <c r="G396" s="2" t="s">
        <v>434</v>
      </c>
      <c r="H396">
        <v>1</v>
      </c>
    </row>
    <row r="397" spans="1:8" x14ac:dyDescent="0.25">
      <c r="A397" s="2" t="s">
        <v>693</v>
      </c>
      <c r="B397">
        <v>2009</v>
      </c>
      <c r="C397">
        <v>43101446</v>
      </c>
      <c r="D397" s="2" t="s">
        <v>1552</v>
      </c>
      <c r="E397" s="2" t="s">
        <v>1553</v>
      </c>
      <c r="F397" s="2" t="s">
        <v>1554</v>
      </c>
      <c r="G397" s="2" t="s">
        <v>434</v>
      </c>
      <c r="H397">
        <v>37</v>
      </c>
    </row>
    <row r="398" spans="1:8" x14ac:dyDescent="0.25">
      <c r="A398" s="2" t="s">
        <v>693</v>
      </c>
      <c r="B398">
        <v>2009</v>
      </c>
      <c r="C398">
        <v>43102214</v>
      </c>
      <c r="D398" s="2" t="s">
        <v>1555</v>
      </c>
      <c r="E398" s="2" t="s">
        <v>1556</v>
      </c>
      <c r="F398" s="2" t="s">
        <v>1557</v>
      </c>
      <c r="G398" s="2" t="s">
        <v>434</v>
      </c>
      <c r="H398">
        <v>6</v>
      </c>
    </row>
    <row r="399" spans="1:8" x14ac:dyDescent="0.25">
      <c r="A399" s="2" t="s">
        <v>693</v>
      </c>
      <c r="B399">
        <v>2009</v>
      </c>
      <c r="C399">
        <v>43437450</v>
      </c>
      <c r="D399" s="2" t="s">
        <v>1558</v>
      </c>
      <c r="E399" s="2" t="s">
        <v>1559</v>
      </c>
      <c r="F399" s="2" t="s">
        <v>1560</v>
      </c>
      <c r="G399" s="2" t="s">
        <v>434</v>
      </c>
      <c r="H399">
        <v>11</v>
      </c>
    </row>
    <row r="400" spans="1:8" x14ac:dyDescent="0.25">
      <c r="A400" s="2" t="s">
        <v>693</v>
      </c>
      <c r="B400">
        <v>2009</v>
      </c>
      <c r="C400">
        <v>43100615</v>
      </c>
      <c r="D400" s="2" t="s">
        <v>1561</v>
      </c>
      <c r="E400" s="2" t="s">
        <v>1562</v>
      </c>
      <c r="F400" s="2" t="s">
        <v>1563</v>
      </c>
      <c r="G400" s="2" t="s">
        <v>434</v>
      </c>
      <c r="H400">
        <v>103</v>
      </c>
    </row>
    <row r="401" spans="1:8" x14ac:dyDescent="0.25">
      <c r="A401" s="2" t="s">
        <v>693</v>
      </c>
      <c r="B401">
        <v>2009</v>
      </c>
      <c r="C401">
        <v>43436235</v>
      </c>
      <c r="D401" s="2" t="s">
        <v>447</v>
      </c>
      <c r="E401" s="2" t="s">
        <v>448</v>
      </c>
      <c r="F401" s="2" t="s">
        <v>449</v>
      </c>
      <c r="G401" s="2" t="s">
        <v>434</v>
      </c>
      <c r="H401">
        <v>28</v>
      </c>
    </row>
    <row r="402" spans="1:8" x14ac:dyDescent="0.25">
      <c r="A402" s="2" t="s">
        <v>693</v>
      </c>
      <c r="B402">
        <v>2009</v>
      </c>
      <c r="C402">
        <v>43437065</v>
      </c>
      <c r="D402" s="2" t="s">
        <v>1564</v>
      </c>
      <c r="E402" s="2" t="s">
        <v>1565</v>
      </c>
      <c r="F402" s="2" t="s">
        <v>1566</v>
      </c>
      <c r="G402" s="2" t="s">
        <v>434</v>
      </c>
      <c r="H402">
        <v>102</v>
      </c>
    </row>
    <row r="403" spans="1:8" x14ac:dyDescent="0.25">
      <c r="A403" s="2" t="s">
        <v>693</v>
      </c>
      <c r="B403">
        <v>2009</v>
      </c>
      <c r="C403">
        <v>43102660</v>
      </c>
      <c r="D403" s="2" t="s">
        <v>1567</v>
      </c>
      <c r="E403" s="2" t="s">
        <v>1568</v>
      </c>
      <c r="F403" s="2" t="s">
        <v>1569</v>
      </c>
      <c r="G403" s="2" t="s">
        <v>434</v>
      </c>
      <c r="H403">
        <v>4</v>
      </c>
    </row>
    <row r="404" spans="1:8" x14ac:dyDescent="0.25">
      <c r="A404" s="2" t="s">
        <v>693</v>
      </c>
      <c r="B404">
        <v>2009</v>
      </c>
      <c r="C404">
        <v>43401419</v>
      </c>
      <c r="D404" s="2" t="s">
        <v>1570</v>
      </c>
      <c r="E404" s="2" t="s">
        <v>1571</v>
      </c>
      <c r="F404" s="2" t="s">
        <v>1572</v>
      </c>
      <c r="G404" s="2" t="s">
        <v>434</v>
      </c>
      <c r="H404">
        <v>28</v>
      </c>
    </row>
    <row r="405" spans="1:8" x14ac:dyDescent="0.25">
      <c r="A405" s="2" t="s">
        <v>693</v>
      </c>
      <c r="B405">
        <v>2009</v>
      </c>
      <c r="C405">
        <v>43402076</v>
      </c>
      <c r="D405" s="2" t="s">
        <v>1573</v>
      </c>
      <c r="E405" s="2" t="s">
        <v>1574</v>
      </c>
      <c r="F405" s="2" t="s">
        <v>1575</v>
      </c>
      <c r="G405" s="2" t="s">
        <v>434</v>
      </c>
      <c r="H405">
        <v>1</v>
      </c>
    </row>
    <row r="406" spans="1:8" x14ac:dyDescent="0.25">
      <c r="A406" s="2" t="s">
        <v>693</v>
      </c>
      <c r="B406">
        <v>2009</v>
      </c>
      <c r="C406">
        <v>43401651</v>
      </c>
      <c r="D406" s="2" t="s">
        <v>1576</v>
      </c>
      <c r="E406" s="2" t="s">
        <v>1577</v>
      </c>
      <c r="F406" s="2" t="s">
        <v>1578</v>
      </c>
      <c r="G406" s="2" t="s">
        <v>434</v>
      </c>
      <c r="H406">
        <v>267</v>
      </c>
    </row>
    <row r="407" spans="1:8" x14ac:dyDescent="0.25">
      <c r="A407" s="2" t="s">
        <v>693</v>
      </c>
      <c r="B407">
        <v>2009</v>
      </c>
      <c r="C407">
        <v>43402567</v>
      </c>
      <c r="D407" s="2" t="s">
        <v>1579</v>
      </c>
      <c r="E407" s="2" t="s">
        <v>1580</v>
      </c>
      <c r="F407" s="2" t="s">
        <v>1581</v>
      </c>
      <c r="G407" s="2" t="s">
        <v>434</v>
      </c>
      <c r="H407">
        <v>2</v>
      </c>
    </row>
    <row r="408" spans="1:8" x14ac:dyDescent="0.25">
      <c r="A408" s="2" t="s">
        <v>693</v>
      </c>
      <c r="B408">
        <v>2009</v>
      </c>
      <c r="C408">
        <v>43101790</v>
      </c>
      <c r="D408" s="2" t="s">
        <v>450</v>
      </c>
      <c r="E408" s="2" t="s">
        <v>451</v>
      </c>
      <c r="F408" s="2" t="s">
        <v>452</v>
      </c>
      <c r="G408" s="2" t="s">
        <v>434</v>
      </c>
      <c r="H408">
        <v>3</v>
      </c>
    </row>
    <row r="409" spans="1:8" x14ac:dyDescent="0.25">
      <c r="A409" s="2" t="s">
        <v>693</v>
      </c>
      <c r="B409">
        <v>2009</v>
      </c>
      <c r="C409">
        <v>43102059</v>
      </c>
      <c r="D409" s="2" t="s">
        <v>453</v>
      </c>
      <c r="E409" s="2" t="s">
        <v>454</v>
      </c>
      <c r="F409" s="2" t="s">
        <v>455</v>
      </c>
      <c r="G409" s="2" t="s">
        <v>434</v>
      </c>
      <c r="H409">
        <v>13</v>
      </c>
    </row>
    <row r="410" spans="1:8" x14ac:dyDescent="0.25">
      <c r="A410" s="2" t="s">
        <v>693</v>
      </c>
      <c r="B410">
        <v>2009</v>
      </c>
      <c r="C410">
        <v>43402537</v>
      </c>
      <c r="D410" s="2" t="s">
        <v>1582</v>
      </c>
      <c r="E410" s="2" t="s">
        <v>1583</v>
      </c>
      <c r="F410" s="2" t="s">
        <v>449</v>
      </c>
      <c r="G410" s="2" t="s">
        <v>434</v>
      </c>
      <c r="H410">
        <v>7</v>
      </c>
    </row>
    <row r="411" spans="1:8" x14ac:dyDescent="0.25">
      <c r="A411" s="2" t="s">
        <v>693</v>
      </c>
      <c r="B411">
        <v>2009</v>
      </c>
      <c r="C411">
        <v>43402521</v>
      </c>
      <c r="D411" s="2" t="s">
        <v>1584</v>
      </c>
      <c r="E411" s="2" t="s">
        <v>1585</v>
      </c>
      <c r="F411" s="2" t="s">
        <v>1586</v>
      </c>
      <c r="G411" s="2" t="s">
        <v>434</v>
      </c>
      <c r="H411">
        <v>3</v>
      </c>
    </row>
    <row r="412" spans="1:8" x14ac:dyDescent="0.25">
      <c r="A412" s="2" t="s">
        <v>693</v>
      </c>
      <c r="B412">
        <v>2009</v>
      </c>
      <c r="C412">
        <v>43400683</v>
      </c>
      <c r="D412" s="2" t="s">
        <v>1587</v>
      </c>
      <c r="E412" s="2" t="s">
        <v>1588</v>
      </c>
      <c r="F412" s="2" t="s">
        <v>1589</v>
      </c>
      <c r="G412" s="2" t="s">
        <v>434</v>
      </c>
      <c r="H412">
        <v>5</v>
      </c>
    </row>
    <row r="413" spans="1:8" x14ac:dyDescent="0.25">
      <c r="A413" s="2" t="s">
        <v>693</v>
      </c>
      <c r="B413">
        <v>2009</v>
      </c>
      <c r="C413">
        <v>43437699</v>
      </c>
      <c r="D413" s="2" t="s">
        <v>1590</v>
      </c>
      <c r="E413" s="2" t="s">
        <v>1591</v>
      </c>
      <c r="F413" s="2" t="s">
        <v>1592</v>
      </c>
      <c r="G413" s="2" t="s">
        <v>434</v>
      </c>
      <c r="H413">
        <v>21</v>
      </c>
    </row>
    <row r="414" spans="1:8" x14ac:dyDescent="0.25">
      <c r="A414" s="2" t="s">
        <v>693</v>
      </c>
      <c r="B414">
        <v>2009</v>
      </c>
      <c r="C414">
        <v>43102406</v>
      </c>
      <c r="D414" s="2" t="s">
        <v>1593</v>
      </c>
      <c r="E414" s="2" t="s">
        <v>1594</v>
      </c>
      <c r="F414" s="2" t="s">
        <v>1595</v>
      </c>
      <c r="G414" s="2" t="s">
        <v>434</v>
      </c>
      <c r="H414">
        <v>1</v>
      </c>
    </row>
    <row r="415" spans="1:8" x14ac:dyDescent="0.25">
      <c r="A415" s="2" t="s">
        <v>693</v>
      </c>
      <c r="B415">
        <v>2009</v>
      </c>
      <c r="C415">
        <v>43402493</v>
      </c>
      <c r="D415" s="2" t="s">
        <v>1596</v>
      </c>
      <c r="E415" s="2" t="s">
        <v>1597</v>
      </c>
      <c r="F415" s="2" t="s">
        <v>1586</v>
      </c>
      <c r="G415" s="2" t="s">
        <v>434</v>
      </c>
      <c r="H415">
        <v>34</v>
      </c>
    </row>
    <row r="416" spans="1:8" x14ac:dyDescent="0.25">
      <c r="A416" s="2" t="s">
        <v>693</v>
      </c>
      <c r="B416">
        <v>2009</v>
      </c>
      <c r="C416">
        <v>57302562</v>
      </c>
      <c r="D416" s="2" t="s">
        <v>1598</v>
      </c>
      <c r="E416" s="2" t="s">
        <v>1599</v>
      </c>
      <c r="F416" s="2" t="s">
        <v>1600</v>
      </c>
      <c r="G416" s="2" t="s">
        <v>459</v>
      </c>
      <c r="H416">
        <v>1</v>
      </c>
    </row>
    <row r="417" spans="1:8" x14ac:dyDescent="0.25">
      <c r="A417" s="2" t="s">
        <v>693</v>
      </c>
      <c r="B417">
        <v>2009</v>
      </c>
      <c r="C417">
        <v>57301571</v>
      </c>
      <c r="D417" s="2" t="s">
        <v>1601</v>
      </c>
      <c r="E417" s="2" t="s">
        <v>1602</v>
      </c>
      <c r="F417" s="2" t="s">
        <v>1603</v>
      </c>
      <c r="G417" s="2" t="s">
        <v>459</v>
      </c>
      <c r="H417">
        <v>2</v>
      </c>
    </row>
    <row r="418" spans="1:8" x14ac:dyDescent="0.25">
      <c r="A418" s="2" t="s">
        <v>693</v>
      </c>
      <c r="B418">
        <v>2009</v>
      </c>
      <c r="C418">
        <v>57334849</v>
      </c>
      <c r="D418" s="2" t="s">
        <v>1604</v>
      </c>
      <c r="E418" s="2" t="s">
        <v>1605</v>
      </c>
      <c r="F418" s="2" t="s">
        <v>1606</v>
      </c>
      <c r="G418" s="2" t="s">
        <v>459</v>
      </c>
      <c r="H418">
        <v>1</v>
      </c>
    </row>
    <row r="419" spans="1:8" x14ac:dyDescent="0.25">
      <c r="A419" s="2" t="s">
        <v>693</v>
      </c>
      <c r="B419">
        <v>2009</v>
      </c>
      <c r="C419">
        <v>57302390</v>
      </c>
      <c r="D419" s="2" t="s">
        <v>460</v>
      </c>
      <c r="E419" s="2" t="s">
        <v>461</v>
      </c>
      <c r="F419" s="2" t="s">
        <v>462</v>
      </c>
      <c r="G419" s="2" t="s">
        <v>459</v>
      </c>
      <c r="H419">
        <v>1</v>
      </c>
    </row>
    <row r="420" spans="1:8" x14ac:dyDescent="0.25">
      <c r="A420" s="2" t="s">
        <v>693</v>
      </c>
      <c r="B420">
        <v>2009</v>
      </c>
      <c r="C420">
        <v>57337041</v>
      </c>
      <c r="D420" s="2" t="s">
        <v>1607</v>
      </c>
      <c r="E420" s="2" t="s">
        <v>1608</v>
      </c>
      <c r="F420" s="2" t="s">
        <v>1609</v>
      </c>
      <c r="G420" s="2" t="s">
        <v>459</v>
      </c>
      <c r="H420">
        <v>2</v>
      </c>
    </row>
    <row r="421" spans="1:8" x14ac:dyDescent="0.25">
      <c r="A421" s="2" t="s">
        <v>693</v>
      </c>
      <c r="B421">
        <v>2009</v>
      </c>
      <c r="C421">
        <v>57336993</v>
      </c>
      <c r="D421" s="2" t="s">
        <v>1610</v>
      </c>
      <c r="E421" s="2" t="s">
        <v>1611</v>
      </c>
      <c r="F421" s="2" t="s">
        <v>1612</v>
      </c>
      <c r="G421" s="2" t="s">
        <v>459</v>
      </c>
      <c r="H421">
        <v>43</v>
      </c>
    </row>
    <row r="422" spans="1:8" x14ac:dyDescent="0.25">
      <c r="A422" s="2" t="s">
        <v>693</v>
      </c>
      <c r="B422">
        <v>2009</v>
      </c>
      <c r="C422">
        <v>57302561</v>
      </c>
      <c r="D422" s="2" t="s">
        <v>1613</v>
      </c>
      <c r="E422" s="2" t="s">
        <v>1614</v>
      </c>
      <c r="F422" s="2" t="s">
        <v>1615</v>
      </c>
      <c r="G422" s="2" t="s">
        <v>459</v>
      </c>
      <c r="H422">
        <v>7</v>
      </c>
    </row>
    <row r="423" spans="1:8" x14ac:dyDescent="0.25">
      <c r="A423" s="2" t="s">
        <v>693</v>
      </c>
      <c r="B423">
        <v>2009</v>
      </c>
      <c r="C423">
        <v>57302299</v>
      </c>
      <c r="D423" s="2" t="s">
        <v>1616</v>
      </c>
      <c r="E423" s="2" t="s">
        <v>1617</v>
      </c>
      <c r="F423" s="2" t="s">
        <v>462</v>
      </c>
      <c r="G423" s="2" t="s">
        <v>459</v>
      </c>
      <c r="H423">
        <v>22</v>
      </c>
    </row>
    <row r="424" spans="1:8" x14ac:dyDescent="0.25">
      <c r="A424" s="2" t="s">
        <v>693</v>
      </c>
      <c r="B424">
        <v>2009</v>
      </c>
      <c r="C424">
        <v>57302643</v>
      </c>
      <c r="D424" s="2" t="s">
        <v>1618</v>
      </c>
      <c r="E424" s="2" t="s">
        <v>1619</v>
      </c>
      <c r="F424" s="2" t="s">
        <v>1620</v>
      </c>
      <c r="G424" s="2" t="s">
        <v>459</v>
      </c>
      <c r="H424">
        <v>1</v>
      </c>
    </row>
    <row r="425" spans="1:8" x14ac:dyDescent="0.25">
      <c r="A425" s="2" t="s">
        <v>693</v>
      </c>
      <c r="B425">
        <v>2009</v>
      </c>
      <c r="C425">
        <v>57302819</v>
      </c>
      <c r="D425" s="2" t="s">
        <v>1621</v>
      </c>
      <c r="E425" s="2" t="s">
        <v>1622</v>
      </c>
      <c r="F425" s="2" t="s">
        <v>1623</v>
      </c>
      <c r="G425" s="2" t="s">
        <v>459</v>
      </c>
      <c r="H425">
        <v>2</v>
      </c>
    </row>
    <row r="426" spans="1:8" x14ac:dyDescent="0.25">
      <c r="A426" s="2" t="s">
        <v>693</v>
      </c>
      <c r="B426">
        <v>2009</v>
      </c>
      <c r="C426">
        <v>57302942</v>
      </c>
      <c r="D426" s="2" t="s">
        <v>466</v>
      </c>
      <c r="E426" s="2" t="s">
        <v>467</v>
      </c>
      <c r="F426" s="2" t="s">
        <v>468</v>
      </c>
      <c r="G426" s="2" t="s">
        <v>459</v>
      </c>
      <c r="H426">
        <v>12</v>
      </c>
    </row>
    <row r="427" spans="1:8" x14ac:dyDescent="0.25">
      <c r="A427" s="2" t="s">
        <v>693</v>
      </c>
      <c r="B427">
        <v>2009</v>
      </c>
      <c r="C427">
        <v>57302059</v>
      </c>
      <c r="D427" s="2" t="s">
        <v>1624</v>
      </c>
      <c r="E427" s="2" t="s">
        <v>1625</v>
      </c>
      <c r="F427" s="2" t="s">
        <v>1626</v>
      </c>
      <c r="G427" s="2" t="s">
        <v>459</v>
      </c>
      <c r="H427">
        <v>2</v>
      </c>
    </row>
    <row r="428" spans="1:8" x14ac:dyDescent="0.25">
      <c r="A428" s="2" t="s">
        <v>693</v>
      </c>
      <c r="B428">
        <v>2009</v>
      </c>
      <c r="C428">
        <v>57300150</v>
      </c>
      <c r="D428" s="2" t="s">
        <v>1627</v>
      </c>
      <c r="E428" s="2" t="s">
        <v>1628</v>
      </c>
      <c r="F428" s="2" t="s">
        <v>1629</v>
      </c>
      <c r="G428" s="2" t="s">
        <v>459</v>
      </c>
      <c r="H428">
        <v>979</v>
      </c>
    </row>
    <row r="429" spans="1:8" x14ac:dyDescent="0.25">
      <c r="A429" s="2" t="s">
        <v>693</v>
      </c>
      <c r="B429">
        <v>2009</v>
      </c>
      <c r="C429">
        <v>57301293</v>
      </c>
      <c r="D429" s="2" t="s">
        <v>1630</v>
      </c>
      <c r="E429" s="2" t="s">
        <v>1631</v>
      </c>
      <c r="F429" s="2" t="s">
        <v>1632</v>
      </c>
      <c r="G429" s="2" t="s">
        <v>459</v>
      </c>
      <c r="H429">
        <v>128</v>
      </c>
    </row>
    <row r="430" spans="1:8" x14ac:dyDescent="0.25">
      <c r="A430" s="2" t="s">
        <v>693</v>
      </c>
      <c r="B430">
        <v>2009</v>
      </c>
      <c r="C430">
        <v>57302525</v>
      </c>
      <c r="D430" s="2" t="s">
        <v>1633</v>
      </c>
      <c r="E430" s="2" t="s">
        <v>1634</v>
      </c>
      <c r="F430" s="2" t="s">
        <v>1635</v>
      </c>
      <c r="G430" s="2" t="s">
        <v>459</v>
      </c>
      <c r="H430">
        <v>1</v>
      </c>
    </row>
    <row r="431" spans="1:8" x14ac:dyDescent="0.25">
      <c r="A431" s="2" t="s">
        <v>693</v>
      </c>
      <c r="B431">
        <v>2009</v>
      </c>
      <c r="C431">
        <v>57301980</v>
      </c>
      <c r="D431" s="2" t="s">
        <v>1636</v>
      </c>
      <c r="E431" s="2" t="s">
        <v>1637</v>
      </c>
      <c r="F431" s="2" t="s">
        <v>1139</v>
      </c>
      <c r="G431" s="2" t="s">
        <v>459</v>
      </c>
      <c r="H431">
        <v>2</v>
      </c>
    </row>
    <row r="432" spans="1:8" x14ac:dyDescent="0.25">
      <c r="A432" s="2" t="s">
        <v>693</v>
      </c>
      <c r="B432">
        <v>2009</v>
      </c>
      <c r="C432">
        <v>57302928</v>
      </c>
      <c r="D432" s="2" t="s">
        <v>1638</v>
      </c>
      <c r="E432" s="2" t="s">
        <v>1639</v>
      </c>
      <c r="F432" s="2" t="s">
        <v>1640</v>
      </c>
      <c r="G432" s="2" t="s">
        <v>459</v>
      </c>
      <c r="H432">
        <v>3</v>
      </c>
    </row>
    <row r="433" spans="1:8" x14ac:dyDescent="0.25">
      <c r="A433" s="2" t="s">
        <v>693</v>
      </c>
      <c r="B433">
        <v>2009</v>
      </c>
      <c r="C433">
        <v>57336699</v>
      </c>
      <c r="D433" s="2" t="s">
        <v>1641</v>
      </c>
      <c r="E433" s="2" t="s">
        <v>1642</v>
      </c>
      <c r="F433" s="2" t="s">
        <v>462</v>
      </c>
      <c r="G433" s="2" t="s">
        <v>459</v>
      </c>
      <c r="H433">
        <v>9</v>
      </c>
    </row>
    <row r="434" spans="1:8" x14ac:dyDescent="0.25">
      <c r="A434" s="2" t="s">
        <v>693</v>
      </c>
      <c r="B434">
        <v>2009</v>
      </c>
      <c r="C434">
        <v>99301499</v>
      </c>
      <c r="D434" s="2" t="s">
        <v>1643</v>
      </c>
      <c r="E434" s="2" t="s">
        <v>1644</v>
      </c>
      <c r="F434" s="2" t="s">
        <v>1645</v>
      </c>
      <c r="G434" s="2" t="s">
        <v>472</v>
      </c>
      <c r="H434">
        <v>5</v>
      </c>
    </row>
    <row r="435" spans="1:8" x14ac:dyDescent="0.25">
      <c r="A435" s="2" t="s">
        <v>693</v>
      </c>
      <c r="B435">
        <v>2009</v>
      </c>
      <c r="C435">
        <v>99301162</v>
      </c>
      <c r="D435" s="2" t="s">
        <v>1646</v>
      </c>
      <c r="E435" s="2" t="s">
        <v>1647</v>
      </c>
      <c r="F435" s="2" t="s">
        <v>1648</v>
      </c>
      <c r="G435" s="2" t="s">
        <v>472</v>
      </c>
      <c r="H435">
        <v>1425</v>
      </c>
    </row>
    <row r="436" spans="1:8" x14ac:dyDescent="0.25">
      <c r="A436" s="2" t="s">
        <v>693</v>
      </c>
      <c r="B436">
        <v>2009</v>
      </c>
      <c r="C436">
        <v>99302007</v>
      </c>
      <c r="D436" s="2" t="s">
        <v>469</v>
      </c>
      <c r="E436" s="2" t="s">
        <v>470</v>
      </c>
      <c r="F436" s="2" t="s">
        <v>471</v>
      </c>
      <c r="G436" s="2" t="s">
        <v>472</v>
      </c>
      <c r="H436">
        <v>15</v>
      </c>
    </row>
    <row r="437" spans="1:8" x14ac:dyDescent="0.25">
      <c r="A437" s="2" t="s">
        <v>693</v>
      </c>
      <c r="B437">
        <v>2009</v>
      </c>
      <c r="C437">
        <v>99302159</v>
      </c>
      <c r="D437" s="2" t="s">
        <v>1649</v>
      </c>
      <c r="E437" s="2" t="s">
        <v>1650</v>
      </c>
      <c r="F437" s="2" t="s">
        <v>1651</v>
      </c>
      <c r="G437" s="2" t="s">
        <v>472</v>
      </c>
      <c r="H437">
        <v>1123</v>
      </c>
    </row>
    <row r="438" spans="1:8" x14ac:dyDescent="0.25">
      <c r="A438" s="2" t="s">
        <v>693</v>
      </c>
      <c r="B438">
        <v>2009</v>
      </c>
      <c r="C438">
        <v>99301775</v>
      </c>
      <c r="D438" s="2" t="s">
        <v>1652</v>
      </c>
      <c r="E438" s="2" t="s">
        <v>1653</v>
      </c>
      <c r="F438" s="2" t="s">
        <v>1651</v>
      </c>
      <c r="G438" s="2" t="s">
        <v>472</v>
      </c>
      <c r="H438">
        <v>1031</v>
      </c>
    </row>
    <row r="439" spans="1:8" x14ac:dyDescent="0.25">
      <c r="A439" s="2" t="s">
        <v>693</v>
      </c>
      <c r="B439">
        <v>2009</v>
      </c>
      <c r="C439">
        <v>99335597</v>
      </c>
      <c r="D439" s="2" t="s">
        <v>1654</v>
      </c>
      <c r="E439" s="2" t="s">
        <v>1655</v>
      </c>
      <c r="F439" s="2" t="s">
        <v>1656</v>
      </c>
      <c r="G439" s="2" t="s">
        <v>472</v>
      </c>
      <c r="H439">
        <v>3</v>
      </c>
    </row>
    <row r="440" spans="1:8" x14ac:dyDescent="0.25">
      <c r="A440" s="2" t="s">
        <v>693</v>
      </c>
      <c r="B440">
        <v>2009</v>
      </c>
      <c r="C440">
        <v>99300756</v>
      </c>
      <c r="D440" s="2" t="s">
        <v>1657</v>
      </c>
      <c r="E440" s="2" t="s">
        <v>1658</v>
      </c>
      <c r="F440" s="2" t="s">
        <v>1659</v>
      </c>
      <c r="G440" s="2" t="s">
        <v>472</v>
      </c>
      <c r="H440">
        <v>2</v>
      </c>
    </row>
    <row r="441" spans="1:8" x14ac:dyDescent="0.25">
      <c r="A441" s="2" t="s">
        <v>693</v>
      </c>
      <c r="B441">
        <v>2009</v>
      </c>
      <c r="C441">
        <v>99301999</v>
      </c>
      <c r="D441" s="2" t="s">
        <v>1660</v>
      </c>
      <c r="E441" s="2" t="s">
        <v>1661</v>
      </c>
      <c r="F441" s="2" t="s">
        <v>1662</v>
      </c>
      <c r="G441" s="2" t="s">
        <v>472</v>
      </c>
      <c r="H441">
        <v>1</v>
      </c>
    </row>
    <row r="442" spans="1:8" x14ac:dyDescent="0.25">
      <c r="A442" s="2" t="s">
        <v>693</v>
      </c>
      <c r="B442">
        <v>2009</v>
      </c>
      <c r="C442">
        <v>99301629</v>
      </c>
      <c r="D442" s="2" t="s">
        <v>1663</v>
      </c>
      <c r="E442" s="2" t="s">
        <v>1664</v>
      </c>
      <c r="F442" s="2" t="s">
        <v>1665</v>
      </c>
      <c r="G442" s="2" t="s">
        <v>472</v>
      </c>
      <c r="H442">
        <v>3</v>
      </c>
    </row>
    <row r="443" spans="1:8" x14ac:dyDescent="0.25">
      <c r="A443" s="2" t="s">
        <v>693</v>
      </c>
      <c r="B443">
        <v>2009</v>
      </c>
      <c r="C443">
        <v>99302019</v>
      </c>
      <c r="D443" s="2" t="s">
        <v>1666</v>
      </c>
      <c r="E443" s="2" t="s">
        <v>1667</v>
      </c>
      <c r="F443" s="2" t="s">
        <v>1668</v>
      </c>
      <c r="G443" s="2" t="s">
        <v>472</v>
      </c>
      <c r="H443">
        <v>10</v>
      </c>
    </row>
    <row r="444" spans="1:8" x14ac:dyDescent="0.25">
      <c r="A444" s="2" t="s">
        <v>693</v>
      </c>
      <c r="B444">
        <v>2009</v>
      </c>
      <c r="C444">
        <v>99302489</v>
      </c>
      <c r="D444" s="2" t="s">
        <v>1669</v>
      </c>
      <c r="E444" s="2" t="s">
        <v>1670</v>
      </c>
      <c r="F444" s="2" t="s">
        <v>1671</v>
      </c>
      <c r="G444" s="2" t="s">
        <v>472</v>
      </c>
      <c r="H444">
        <v>6</v>
      </c>
    </row>
    <row r="445" spans="1:8" x14ac:dyDescent="0.25">
      <c r="A445" s="2" t="s">
        <v>693</v>
      </c>
      <c r="B445">
        <v>2009</v>
      </c>
      <c r="C445">
        <v>99302091</v>
      </c>
      <c r="D445" s="2" t="s">
        <v>1672</v>
      </c>
      <c r="E445" s="2" t="s">
        <v>1673</v>
      </c>
      <c r="F445" s="2" t="s">
        <v>1674</v>
      </c>
      <c r="G445" s="2" t="s">
        <v>472</v>
      </c>
      <c r="H445">
        <v>2</v>
      </c>
    </row>
    <row r="446" spans="1:8" x14ac:dyDescent="0.25">
      <c r="A446" s="2" t="s">
        <v>693</v>
      </c>
      <c r="B446">
        <v>2009</v>
      </c>
      <c r="C446">
        <v>99300526</v>
      </c>
      <c r="D446" s="2" t="s">
        <v>1675</v>
      </c>
      <c r="E446" s="2" t="s">
        <v>1676</v>
      </c>
      <c r="F446" s="2" t="s">
        <v>1677</v>
      </c>
      <c r="G446" s="2" t="s">
        <v>472</v>
      </c>
      <c r="H446">
        <v>24</v>
      </c>
    </row>
    <row r="447" spans="1:8" x14ac:dyDescent="0.25">
      <c r="A447" s="2" t="s">
        <v>693</v>
      </c>
      <c r="B447">
        <v>2009</v>
      </c>
      <c r="C447">
        <v>99301142</v>
      </c>
      <c r="D447" s="2" t="s">
        <v>1678</v>
      </c>
      <c r="E447" s="2" t="s">
        <v>1679</v>
      </c>
      <c r="F447" s="2" t="s">
        <v>1651</v>
      </c>
      <c r="G447" s="2" t="s">
        <v>472</v>
      </c>
      <c r="H447">
        <v>198</v>
      </c>
    </row>
    <row r="448" spans="1:8" x14ac:dyDescent="0.25">
      <c r="A448" s="2" t="s">
        <v>693</v>
      </c>
      <c r="B448">
        <v>2009</v>
      </c>
      <c r="C448">
        <v>99301001</v>
      </c>
      <c r="D448" s="2" t="s">
        <v>473</v>
      </c>
      <c r="E448" s="2" t="s">
        <v>474</v>
      </c>
      <c r="F448" s="2" t="s">
        <v>475</v>
      </c>
      <c r="G448" s="2" t="s">
        <v>472</v>
      </c>
      <c r="H448">
        <v>750</v>
      </c>
    </row>
    <row r="449" spans="1:8" x14ac:dyDescent="0.25">
      <c r="A449" s="2" t="s">
        <v>693</v>
      </c>
      <c r="B449">
        <v>2009</v>
      </c>
      <c r="C449">
        <v>99301738</v>
      </c>
      <c r="D449" s="2" t="s">
        <v>1680</v>
      </c>
      <c r="E449" s="2" t="s">
        <v>1681</v>
      </c>
      <c r="F449" s="2" t="s">
        <v>1682</v>
      </c>
      <c r="G449" s="2" t="s">
        <v>472</v>
      </c>
      <c r="H449">
        <v>350</v>
      </c>
    </row>
    <row r="450" spans="1:8" x14ac:dyDescent="0.25">
      <c r="A450" s="2" t="s">
        <v>693</v>
      </c>
      <c r="B450">
        <v>2009</v>
      </c>
      <c r="C450">
        <v>99301710</v>
      </c>
      <c r="D450" s="2" t="s">
        <v>1683</v>
      </c>
      <c r="E450" s="2" t="s">
        <v>1684</v>
      </c>
      <c r="F450" s="2" t="s">
        <v>475</v>
      </c>
      <c r="G450" s="2" t="s">
        <v>472</v>
      </c>
      <c r="H450">
        <v>51</v>
      </c>
    </row>
    <row r="451" spans="1:8" x14ac:dyDescent="0.25">
      <c r="A451" s="2" t="s">
        <v>693</v>
      </c>
      <c r="B451">
        <v>2009</v>
      </c>
      <c r="C451">
        <v>99301619</v>
      </c>
      <c r="D451" s="2" t="s">
        <v>1685</v>
      </c>
      <c r="E451" s="2" t="s">
        <v>1686</v>
      </c>
      <c r="F451" s="2" t="s">
        <v>1648</v>
      </c>
      <c r="G451" s="2" t="s">
        <v>472</v>
      </c>
      <c r="H451">
        <v>1</v>
      </c>
    </row>
    <row r="452" spans="1:8" x14ac:dyDescent="0.25">
      <c r="A452" s="2" t="s">
        <v>693</v>
      </c>
      <c r="B452">
        <v>2009</v>
      </c>
      <c r="C452">
        <v>99337182</v>
      </c>
      <c r="D452" s="2" t="s">
        <v>1687</v>
      </c>
      <c r="E452" s="2" t="s">
        <v>1688</v>
      </c>
      <c r="F452" s="2" t="s">
        <v>1689</v>
      </c>
      <c r="G452" s="2" t="s">
        <v>472</v>
      </c>
      <c r="H452">
        <v>1709</v>
      </c>
    </row>
    <row r="453" spans="1:8" x14ac:dyDescent="0.25">
      <c r="A453" s="2" t="s">
        <v>693</v>
      </c>
      <c r="B453">
        <v>2009</v>
      </c>
      <c r="C453">
        <v>99301937</v>
      </c>
      <c r="D453" s="2" t="s">
        <v>1690</v>
      </c>
      <c r="E453" s="2" t="s">
        <v>1691</v>
      </c>
      <c r="F453" s="2" t="s">
        <v>1692</v>
      </c>
      <c r="G453" s="2" t="s">
        <v>472</v>
      </c>
      <c r="H453">
        <v>12</v>
      </c>
    </row>
    <row r="454" spans="1:8" x14ac:dyDescent="0.25">
      <c r="A454" s="2" t="s">
        <v>693</v>
      </c>
      <c r="B454">
        <v>2009</v>
      </c>
      <c r="C454">
        <v>99301525</v>
      </c>
      <c r="D454" s="2" t="s">
        <v>1693</v>
      </c>
      <c r="E454" s="2" t="s">
        <v>1694</v>
      </c>
      <c r="F454" s="2" t="s">
        <v>1695</v>
      </c>
      <c r="G454" s="2" t="s">
        <v>472</v>
      </c>
      <c r="H454">
        <v>1</v>
      </c>
    </row>
    <row r="455" spans="1:8" x14ac:dyDescent="0.25">
      <c r="A455" s="2" t="s">
        <v>693</v>
      </c>
      <c r="B455">
        <v>2009</v>
      </c>
      <c r="C455">
        <v>99301864</v>
      </c>
      <c r="D455" s="2" t="s">
        <v>1696</v>
      </c>
      <c r="E455" s="2" t="s">
        <v>1697</v>
      </c>
      <c r="F455" s="2" t="s">
        <v>1698</v>
      </c>
      <c r="G455" s="2" t="s">
        <v>472</v>
      </c>
      <c r="H455">
        <v>1</v>
      </c>
    </row>
    <row r="456" spans="1:8" x14ac:dyDescent="0.25">
      <c r="A456" s="2" t="s">
        <v>693</v>
      </c>
      <c r="B456">
        <v>2009</v>
      </c>
      <c r="C456">
        <v>99302088</v>
      </c>
      <c r="D456" s="2" t="s">
        <v>479</v>
      </c>
      <c r="E456" s="2" t="s">
        <v>480</v>
      </c>
      <c r="F456" s="2" t="s">
        <v>481</v>
      </c>
      <c r="G456" s="2" t="s">
        <v>472</v>
      </c>
      <c r="H456">
        <v>152</v>
      </c>
    </row>
    <row r="457" spans="1:8" x14ac:dyDescent="0.25">
      <c r="A457" s="2" t="s">
        <v>693</v>
      </c>
      <c r="B457">
        <v>2009</v>
      </c>
      <c r="C457">
        <v>82502166</v>
      </c>
      <c r="D457" s="2" t="s">
        <v>1699</v>
      </c>
      <c r="E457" s="2" t="s">
        <v>1700</v>
      </c>
      <c r="F457" s="2" t="s">
        <v>1701</v>
      </c>
      <c r="G457" s="2" t="s">
        <v>485</v>
      </c>
      <c r="H457">
        <v>3</v>
      </c>
    </row>
    <row r="458" spans="1:8" x14ac:dyDescent="0.25">
      <c r="A458" s="2" t="s">
        <v>693</v>
      </c>
      <c r="B458">
        <v>2009</v>
      </c>
      <c r="C458">
        <v>82300401</v>
      </c>
      <c r="D458" s="2" t="s">
        <v>1702</v>
      </c>
      <c r="E458" s="2" t="s">
        <v>1703</v>
      </c>
      <c r="F458" s="2" t="s">
        <v>1704</v>
      </c>
      <c r="G458" s="2" t="s">
        <v>485</v>
      </c>
      <c r="H458">
        <v>6</v>
      </c>
    </row>
    <row r="459" spans="1:8" x14ac:dyDescent="0.25">
      <c r="A459" s="2" t="s">
        <v>693</v>
      </c>
      <c r="B459">
        <v>2009</v>
      </c>
      <c r="C459">
        <v>82338992</v>
      </c>
      <c r="D459" s="2" t="s">
        <v>1705</v>
      </c>
      <c r="E459" s="2" t="s">
        <v>1706</v>
      </c>
      <c r="F459" s="2" t="s">
        <v>1707</v>
      </c>
      <c r="G459" s="2" t="s">
        <v>485</v>
      </c>
      <c r="H459">
        <v>56</v>
      </c>
    </row>
    <row r="460" spans="1:8" x14ac:dyDescent="0.25">
      <c r="A460" s="2" t="s">
        <v>693</v>
      </c>
      <c r="B460">
        <v>2009</v>
      </c>
      <c r="C460">
        <v>82301687</v>
      </c>
      <c r="D460" s="2" t="s">
        <v>1708</v>
      </c>
      <c r="E460" s="2" t="s">
        <v>1709</v>
      </c>
      <c r="F460" s="2" t="s">
        <v>1710</v>
      </c>
      <c r="G460" s="2" t="s">
        <v>485</v>
      </c>
      <c r="H460">
        <v>2</v>
      </c>
    </row>
    <row r="461" spans="1:8" x14ac:dyDescent="0.25">
      <c r="A461" s="2" t="s">
        <v>693</v>
      </c>
      <c r="B461">
        <v>2009</v>
      </c>
      <c r="C461">
        <v>82503004</v>
      </c>
      <c r="D461" s="2" t="s">
        <v>1711</v>
      </c>
      <c r="E461" s="2" t="s">
        <v>1712</v>
      </c>
      <c r="F461" s="2" t="s">
        <v>437</v>
      </c>
      <c r="G461" s="2" t="s">
        <v>485</v>
      </c>
      <c r="H461">
        <v>6</v>
      </c>
    </row>
    <row r="462" spans="1:8" x14ac:dyDescent="0.25">
      <c r="A462" s="2" t="s">
        <v>693</v>
      </c>
      <c r="B462">
        <v>2009</v>
      </c>
      <c r="C462">
        <v>82508282</v>
      </c>
      <c r="D462" s="2" t="s">
        <v>1713</v>
      </c>
      <c r="E462" s="2" t="s">
        <v>1714</v>
      </c>
      <c r="F462" s="2" t="s">
        <v>1715</v>
      </c>
      <c r="G462" s="2" t="s">
        <v>485</v>
      </c>
      <c r="H462">
        <v>87</v>
      </c>
    </row>
    <row r="463" spans="1:8" x14ac:dyDescent="0.25">
      <c r="A463" s="2" t="s">
        <v>693</v>
      </c>
      <c r="B463">
        <v>2009</v>
      </c>
      <c r="C463">
        <v>82300848</v>
      </c>
      <c r="D463" s="2" t="s">
        <v>1716</v>
      </c>
      <c r="E463" s="2" t="s">
        <v>1717</v>
      </c>
      <c r="F463" s="2" t="s">
        <v>1718</v>
      </c>
      <c r="G463" s="2" t="s">
        <v>485</v>
      </c>
      <c r="H463">
        <v>4</v>
      </c>
    </row>
    <row r="464" spans="1:8" x14ac:dyDescent="0.25">
      <c r="A464" s="2" t="s">
        <v>693</v>
      </c>
      <c r="B464">
        <v>2009</v>
      </c>
      <c r="C464">
        <v>82301232</v>
      </c>
      <c r="D464" s="2" t="s">
        <v>1719</v>
      </c>
      <c r="E464" s="2" t="s">
        <v>1720</v>
      </c>
      <c r="F464" s="2" t="s">
        <v>1721</v>
      </c>
      <c r="G464" s="2" t="s">
        <v>485</v>
      </c>
      <c r="H464">
        <v>1</v>
      </c>
    </row>
    <row r="465" spans="1:8" x14ac:dyDescent="0.25">
      <c r="A465" s="2" t="s">
        <v>693</v>
      </c>
      <c r="B465">
        <v>2009</v>
      </c>
      <c r="C465">
        <v>82339102</v>
      </c>
      <c r="D465" s="2" t="s">
        <v>1722</v>
      </c>
      <c r="E465" s="2" t="s">
        <v>1723</v>
      </c>
      <c r="F465" s="2" t="s">
        <v>1724</v>
      </c>
      <c r="G465" s="2" t="s">
        <v>485</v>
      </c>
      <c r="H465">
        <v>4</v>
      </c>
    </row>
    <row r="466" spans="1:8" x14ac:dyDescent="0.25">
      <c r="A466" s="2" t="s">
        <v>693</v>
      </c>
      <c r="B466">
        <v>2009</v>
      </c>
      <c r="C466">
        <v>82502688</v>
      </c>
      <c r="D466" s="2" t="s">
        <v>1725</v>
      </c>
      <c r="E466" s="2" t="s">
        <v>1726</v>
      </c>
      <c r="F466" s="2" t="s">
        <v>1569</v>
      </c>
      <c r="G466" s="2" t="s">
        <v>485</v>
      </c>
      <c r="H466">
        <v>4</v>
      </c>
    </row>
    <row r="467" spans="1:8" x14ac:dyDescent="0.25">
      <c r="A467" s="2" t="s">
        <v>693</v>
      </c>
      <c r="B467">
        <v>2009</v>
      </c>
      <c r="C467">
        <v>82302834</v>
      </c>
      <c r="D467" s="2" t="s">
        <v>486</v>
      </c>
      <c r="E467" s="2" t="s">
        <v>487</v>
      </c>
      <c r="F467" s="2" t="s">
        <v>488</v>
      </c>
      <c r="G467" s="2" t="s">
        <v>485</v>
      </c>
      <c r="H467">
        <v>45463</v>
      </c>
    </row>
    <row r="468" spans="1:8" x14ac:dyDescent="0.25">
      <c r="A468" s="2" t="s">
        <v>693</v>
      </c>
      <c r="B468">
        <v>2009</v>
      </c>
      <c r="C468">
        <v>82304013</v>
      </c>
      <c r="D468" s="2" t="s">
        <v>1727</v>
      </c>
      <c r="E468" s="2" t="s">
        <v>1728</v>
      </c>
      <c r="F468" s="2" t="s">
        <v>1729</v>
      </c>
      <c r="G468" s="2" t="s">
        <v>485</v>
      </c>
      <c r="H468">
        <v>1</v>
      </c>
    </row>
    <row r="469" spans="1:8" x14ac:dyDescent="0.25">
      <c r="A469" s="2" t="s">
        <v>693</v>
      </c>
      <c r="B469">
        <v>2009</v>
      </c>
      <c r="C469">
        <v>82302810</v>
      </c>
      <c r="D469" s="2" t="s">
        <v>1730</v>
      </c>
      <c r="E469" s="2" t="s">
        <v>1731</v>
      </c>
      <c r="F469" s="2" t="s">
        <v>1732</v>
      </c>
      <c r="G469" s="2" t="s">
        <v>485</v>
      </c>
      <c r="H469">
        <v>11</v>
      </c>
    </row>
    <row r="470" spans="1:8" x14ac:dyDescent="0.25">
      <c r="A470" s="2" t="s">
        <v>693</v>
      </c>
      <c r="B470">
        <v>2009</v>
      </c>
      <c r="C470">
        <v>82503096</v>
      </c>
      <c r="D470" s="2" t="s">
        <v>1733</v>
      </c>
      <c r="E470" s="2" t="s">
        <v>1734</v>
      </c>
      <c r="F470" s="2" t="s">
        <v>1735</v>
      </c>
      <c r="G470" s="2" t="s">
        <v>485</v>
      </c>
      <c r="H470">
        <v>1</v>
      </c>
    </row>
    <row r="471" spans="1:8" x14ac:dyDescent="0.25">
      <c r="A471" s="2" t="s">
        <v>693</v>
      </c>
      <c r="B471">
        <v>2009</v>
      </c>
      <c r="C471">
        <v>82500420</v>
      </c>
      <c r="D471" s="2" t="s">
        <v>1736</v>
      </c>
      <c r="E471" s="2" t="s">
        <v>1737</v>
      </c>
      <c r="F471" s="2" t="s">
        <v>1738</v>
      </c>
      <c r="G471" s="2" t="s">
        <v>485</v>
      </c>
      <c r="H471">
        <v>9</v>
      </c>
    </row>
    <row r="472" spans="1:8" x14ac:dyDescent="0.25">
      <c r="A472" s="2" t="s">
        <v>693</v>
      </c>
      <c r="B472">
        <v>2009</v>
      </c>
      <c r="C472">
        <v>82502687</v>
      </c>
      <c r="D472" s="2" t="s">
        <v>1739</v>
      </c>
      <c r="E472" s="2" t="s">
        <v>1740</v>
      </c>
      <c r="F472" s="2" t="s">
        <v>1741</v>
      </c>
      <c r="G472" s="2" t="s">
        <v>485</v>
      </c>
      <c r="H472">
        <v>5</v>
      </c>
    </row>
    <row r="473" spans="1:8" x14ac:dyDescent="0.25">
      <c r="A473" s="2" t="s">
        <v>693</v>
      </c>
      <c r="B473">
        <v>2009</v>
      </c>
      <c r="C473">
        <v>82304026</v>
      </c>
      <c r="D473" s="2" t="s">
        <v>1742</v>
      </c>
      <c r="E473" s="2" t="s">
        <v>1743</v>
      </c>
      <c r="F473" s="2" t="s">
        <v>1744</v>
      </c>
      <c r="G473" s="2" t="s">
        <v>485</v>
      </c>
      <c r="H473">
        <v>1</v>
      </c>
    </row>
    <row r="474" spans="1:8" x14ac:dyDescent="0.25">
      <c r="A474" s="2" t="s">
        <v>693</v>
      </c>
      <c r="B474">
        <v>2009</v>
      </c>
      <c r="C474">
        <v>82338061</v>
      </c>
      <c r="D474" s="2" t="s">
        <v>1745</v>
      </c>
      <c r="E474" s="2" t="s">
        <v>1746</v>
      </c>
      <c r="F474" s="2" t="s">
        <v>1747</v>
      </c>
      <c r="G474" s="2" t="s">
        <v>485</v>
      </c>
      <c r="H474">
        <v>9</v>
      </c>
    </row>
    <row r="475" spans="1:8" x14ac:dyDescent="0.25">
      <c r="A475" s="2" t="s">
        <v>693</v>
      </c>
      <c r="B475">
        <v>2009</v>
      </c>
      <c r="C475">
        <v>82311979</v>
      </c>
      <c r="D475" s="2" t="s">
        <v>1748</v>
      </c>
      <c r="E475" s="2" t="s">
        <v>1749</v>
      </c>
      <c r="F475" s="2" t="s">
        <v>1750</v>
      </c>
      <c r="G475" s="2" t="s">
        <v>485</v>
      </c>
      <c r="H475">
        <v>8</v>
      </c>
    </row>
    <row r="476" spans="1:8" x14ac:dyDescent="0.25">
      <c r="A476" s="2" t="s">
        <v>693</v>
      </c>
      <c r="B476">
        <v>2009</v>
      </c>
      <c r="C476">
        <v>82503101</v>
      </c>
      <c r="D476" s="2" t="s">
        <v>1751</v>
      </c>
      <c r="E476" s="2" t="s">
        <v>1752</v>
      </c>
      <c r="F476" s="2" t="s">
        <v>1753</v>
      </c>
      <c r="G476" s="2" t="s">
        <v>485</v>
      </c>
      <c r="H476">
        <v>3</v>
      </c>
    </row>
    <row r="477" spans="1:8" x14ac:dyDescent="0.25">
      <c r="A477" s="2" t="s">
        <v>693</v>
      </c>
      <c r="B477">
        <v>2009</v>
      </c>
      <c r="C477">
        <v>82303573</v>
      </c>
      <c r="D477" s="2" t="s">
        <v>1754</v>
      </c>
      <c r="E477" s="2" t="s">
        <v>1755</v>
      </c>
      <c r="F477" s="2" t="s">
        <v>1756</v>
      </c>
      <c r="G477" s="2" t="s">
        <v>485</v>
      </c>
      <c r="H477">
        <v>5</v>
      </c>
    </row>
    <row r="478" spans="1:8" x14ac:dyDescent="0.25">
      <c r="A478" s="2" t="s">
        <v>693</v>
      </c>
      <c r="B478">
        <v>2009</v>
      </c>
      <c r="C478">
        <v>82502716</v>
      </c>
      <c r="D478" s="2" t="s">
        <v>1757</v>
      </c>
      <c r="E478" s="2" t="s">
        <v>1758</v>
      </c>
      <c r="F478" s="2" t="s">
        <v>1759</v>
      </c>
      <c r="G478" s="2" t="s">
        <v>485</v>
      </c>
      <c r="H478">
        <v>2</v>
      </c>
    </row>
    <row r="479" spans="1:8" x14ac:dyDescent="0.25">
      <c r="A479" s="2" t="s">
        <v>693</v>
      </c>
      <c r="B479">
        <v>2009</v>
      </c>
      <c r="C479">
        <v>82300267</v>
      </c>
      <c r="D479" s="2" t="s">
        <v>1760</v>
      </c>
      <c r="E479" s="2" t="s">
        <v>1761</v>
      </c>
      <c r="F479" s="2" t="s">
        <v>1762</v>
      </c>
      <c r="G479" s="2" t="s">
        <v>485</v>
      </c>
      <c r="H479">
        <v>46</v>
      </c>
    </row>
    <row r="480" spans="1:8" x14ac:dyDescent="0.25">
      <c r="A480" s="2" t="s">
        <v>693</v>
      </c>
      <c r="B480">
        <v>2009</v>
      </c>
      <c r="C480">
        <v>82303517</v>
      </c>
      <c r="D480" s="2" t="s">
        <v>1763</v>
      </c>
      <c r="E480" s="2" t="s">
        <v>1764</v>
      </c>
      <c r="F480" s="2" t="s">
        <v>1586</v>
      </c>
      <c r="G480" s="2" t="s">
        <v>485</v>
      </c>
      <c r="H480">
        <v>3</v>
      </c>
    </row>
    <row r="481" spans="1:8" x14ac:dyDescent="0.25">
      <c r="A481" s="2" t="s">
        <v>693</v>
      </c>
      <c r="B481">
        <v>2009</v>
      </c>
      <c r="C481">
        <v>82502168</v>
      </c>
      <c r="D481" s="2" t="s">
        <v>1765</v>
      </c>
      <c r="E481" s="2" t="s">
        <v>1766</v>
      </c>
      <c r="F481" s="2" t="s">
        <v>1767</v>
      </c>
      <c r="G481" s="2" t="s">
        <v>485</v>
      </c>
      <c r="H481">
        <v>33</v>
      </c>
    </row>
    <row r="482" spans="1:8" x14ac:dyDescent="0.25">
      <c r="A482" s="2" t="s">
        <v>693</v>
      </c>
      <c r="B482">
        <v>2009</v>
      </c>
      <c r="C482">
        <v>82303270</v>
      </c>
      <c r="D482" s="2" t="s">
        <v>1768</v>
      </c>
      <c r="E482" s="2" t="s">
        <v>1769</v>
      </c>
      <c r="F482" s="2" t="s">
        <v>1770</v>
      </c>
      <c r="G482" s="2" t="s">
        <v>485</v>
      </c>
      <c r="H482">
        <v>25</v>
      </c>
    </row>
    <row r="483" spans="1:8" x14ac:dyDescent="0.25">
      <c r="A483" s="2" t="s">
        <v>693</v>
      </c>
      <c r="B483">
        <v>2009</v>
      </c>
      <c r="C483">
        <v>82502999</v>
      </c>
      <c r="D483" s="2" t="s">
        <v>1771</v>
      </c>
      <c r="E483" s="2" t="s">
        <v>1772</v>
      </c>
      <c r="F483" s="2" t="s">
        <v>1773</v>
      </c>
      <c r="G483" s="2" t="s">
        <v>485</v>
      </c>
      <c r="H483">
        <v>214</v>
      </c>
    </row>
    <row r="484" spans="1:8" x14ac:dyDescent="0.25">
      <c r="A484" s="2" t="s">
        <v>693</v>
      </c>
      <c r="B484">
        <v>2009</v>
      </c>
      <c r="C484">
        <v>82501703</v>
      </c>
      <c r="D484" s="2" t="s">
        <v>1774</v>
      </c>
      <c r="E484" s="2" t="s">
        <v>1775</v>
      </c>
      <c r="F484" s="2" t="s">
        <v>1776</v>
      </c>
      <c r="G484" s="2" t="s">
        <v>485</v>
      </c>
      <c r="H484">
        <v>214</v>
      </c>
    </row>
    <row r="485" spans="1:8" x14ac:dyDescent="0.25">
      <c r="A485" s="2" t="s">
        <v>693</v>
      </c>
      <c r="B485">
        <v>2009</v>
      </c>
      <c r="C485">
        <v>15701554</v>
      </c>
      <c r="D485" s="2" t="s">
        <v>1777</v>
      </c>
      <c r="E485" s="2" t="s">
        <v>1778</v>
      </c>
      <c r="F485" s="2" t="s">
        <v>1779</v>
      </c>
      <c r="G485" s="2" t="s">
        <v>501</v>
      </c>
      <c r="H485">
        <v>2</v>
      </c>
    </row>
    <row r="486" spans="1:8" x14ac:dyDescent="0.25">
      <c r="A486" s="2" t="s">
        <v>693</v>
      </c>
      <c r="B486">
        <v>2009</v>
      </c>
      <c r="C486">
        <v>15702581</v>
      </c>
      <c r="D486" s="2" t="s">
        <v>498</v>
      </c>
      <c r="E486" s="2" t="s">
        <v>499</v>
      </c>
      <c r="F486" s="2" t="s">
        <v>500</v>
      </c>
      <c r="G486" s="2" t="s">
        <v>501</v>
      </c>
      <c r="H486">
        <v>21878</v>
      </c>
    </row>
    <row r="487" spans="1:8" x14ac:dyDescent="0.25">
      <c r="A487" s="2" t="s">
        <v>693</v>
      </c>
      <c r="B487">
        <v>2009</v>
      </c>
      <c r="C487">
        <v>15702180</v>
      </c>
      <c r="D487" s="2" t="s">
        <v>1780</v>
      </c>
      <c r="E487" s="2" t="s">
        <v>1781</v>
      </c>
      <c r="F487" s="2" t="s">
        <v>1782</v>
      </c>
      <c r="G487" s="2" t="s">
        <v>501</v>
      </c>
      <c r="H487">
        <v>1</v>
      </c>
    </row>
    <row r="488" spans="1:8" x14ac:dyDescent="0.25">
      <c r="A488" s="2" t="s">
        <v>693</v>
      </c>
      <c r="B488">
        <v>2009</v>
      </c>
      <c r="C488">
        <v>15702231</v>
      </c>
      <c r="D488" s="2" t="s">
        <v>1783</v>
      </c>
      <c r="E488" s="2" t="s">
        <v>1784</v>
      </c>
      <c r="F488" s="2" t="s">
        <v>1785</v>
      </c>
      <c r="G488" s="2" t="s">
        <v>501</v>
      </c>
      <c r="H488">
        <v>1</v>
      </c>
    </row>
    <row r="489" spans="1:8" x14ac:dyDescent="0.25">
      <c r="A489" s="2" t="s">
        <v>693</v>
      </c>
      <c r="B489">
        <v>2009</v>
      </c>
      <c r="C489">
        <v>15701803</v>
      </c>
      <c r="D489" s="2" t="s">
        <v>1786</v>
      </c>
      <c r="E489" s="2" t="s">
        <v>1787</v>
      </c>
      <c r="F489" s="2" t="s">
        <v>1788</v>
      </c>
      <c r="G489" s="2" t="s">
        <v>501</v>
      </c>
      <c r="H489">
        <v>73</v>
      </c>
    </row>
    <row r="490" spans="1:8" x14ac:dyDescent="0.25">
      <c r="A490" s="2" t="s">
        <v>693</v>
      </c>
      <c r="B490">
        <v>2009</v>
      </c>
      <c r="C490">
        <v>15736279</v>
      </c>
      <c r="D490" s="2" t="s">
        <v>1789</v>
      </c>
      <c r="E490" s="2" t="s">
        <v>1790</v>
      </c>
      <c r="F490" s="2" t="s">
        <v>1791</v>
      </c>
      <c r="G490" s="2" t="s">
        <v>501</v>
      </c>
      <c r="H490">
        <v>28</v>
      </c>
    </row>
    <row r="491" spans="1:8" x14ac:dyDescent="0.25">
      <c r="A491" s="2" t="s">
        <v>693</v>
      </c>
      <c r="B491">
        <v>2009</v>
      </c>
      <c r="C491">
        <v>15702223</v>
      </c>
      <c r="D491" s="2" t="s">
        <v>1792</v>
      </c>
      <c r="E491" s="2" t="s">
        <v>1793</v>
      </c>
      <c r="F491" s="2" t="s">
        <v>1794</v>
      </c>
      <c r="G491" s="2" t="s">
        <v>501</v>
      </c>
      <c r="H491">
        <v>1</v>
      </c>
    </row>
    <row r="492" spans="1:8" x14ac:dyDescent="0.25">
      <c r="A492" s="2" t="s">
        <v>693</v>
      </c>
      <c r="B492">
        <v>2009</v>
      </c>
      <c r="C492">
        <v>34600713</v>
      </c>
      <c r="D492" s="2" t="s">
        <v>1795</v>
      </c>
      <c r="E492" s="2" t="s">
        <v>1796</v>
      </c>
      <c r="F492" s="2" t="s">
        <v>504</v>
      </c>
      <c r="G492" s="2" t="s">
        <v>505</v>
      </c>
      <c r="H492">
        <v>2</v>
      </c>
    </row>
    <row r="493" spans="1:8" x14ac:dyDescent="0.25">
      <c r="A493" s="2" t="s">
        <v>693</v>
      </c>
      <c r="B493">
        <v>2009</v>
      </c>
      <c r="C493">
        <v>34600742</v>
      </c>
      <c r="D493" s="2" t="s">
        <v>1797</v>
      </c>
      <c r="E493" s="2" t="s">
        <v>1798</v>
      </c>
      <c r="F493" s="2" t="s">
        <v>1799</v>
      </c>
      <c r="G493" s="2" t="s">
        <v>505</v>
      </c>
      <c r="H493">
        <v>99</v>
      </c>
    </row>
    <row r="494" spans="1:8" x14ac:dyDescent="0.25">
      <c r="A494" s="2" t="s">
        <v>693</v>
      </c>
      <c r="B494">
        <v>2009</v>
      </c>
      <c r="C494">
        <v>34600493</v>
      </c>
      <c r="D494" s="2" t="s">
        <v>1800</v>
      </c>
      <c r="E494" s="2" t="s">
        <v>1801</v>
      </c>
      <c r="F494" s="2" t="s">
        <v>1802</v>
      </c>
      <c r="G494" s="2" t="s">
        <v>505</v>
      </c>
      <c r="H494">
        <v>2</v>
      </c>
    </row>
    <row r="495" spans="1:8" x14ac:dyDescent="0.25">
      <c r="A495" s="2" t="s">
        <v>693</v>
      </c>
      <c r="B495">
        <v>2009</v>
      </c>
      <c r="C495">
        <v>34633475</v>
      </c>
      <c r="D495" s="2" t="s">
        <v>502</v>
      </c>
      <c r="E495" s="2" t="s">
        <v>503</v>
      </c>
      <c r="F495" s="2" t="s">
        <v>504</v>
      </c>
      <c r="G495" s="2" t="s">
        <v>505</v>
      </c>
      <c r="H495">
        <v>613</v>
      </c>
    </row>
    <row r="496" spans="1:8" x14ac:dyDescent="0.25">
      <c r="A496" s="2" t="s">
        <v>693</v>
      </c>
      <c r="B496">
        <v>2009</v>
      </c>
      <c r="C496">
        <v>34633933</v>
      </c>
      <c r="D496" s="2" t="s">
        <v>1803</v>
      </c>
      <c r="E496" s="2" t="s">
        <v>1804</v>
      </c>
      <c r="F496" s="2" t="s">
        <v>1805</v>
      </c>
      <c r="G496" s="2" t="s">
        <v>505</v>
      </c>
      <c r="H496">
        <v>1</v>
      </c>
    </row>
    <row r="497" spans="1:8" x14ac:dyDescent="0.25">
      <c r="A497" s="2" t="s">
        <v>693</v>
      </c>
      <c r="B497">
        <v>2009</v>
      </c>
      <c r="C497">
        <v>34600746</v>
      </c>
      <c r="D497" s="2" t="s">
        <v>1806</v>
      </c>
      <c r="E497" s="2" t="s">
        <v>1807</v>
      </c>
      <c r="F497" s="2" t="s">
        <v>1808</v>
      </c>
      <c r="G497" s="2" t="s">
        <v>505</v>
      </c>
      <c r="H497">
        <v>21</v>
      </c>
    </row>
    <row r="498" spans="1:8" x14ac:dyDescent="0.25">
      <c r="A498" s="2" t="s">
        <v>693</v>
      </c>
      <c r="B498">
        <v>2009</v>
      </c>
      <c r="C498">
        <v>34600644</v>
      </c>
      <c r="D498" s="2" t="s">
        <v>1809</v>
      </c>
      <c r="E498" s="2" t="s">
        <v>1810</v>
      </c>
      <c r="F498" s="2" t="s">
        <v>1811</v>
      </c>
      <c r="G498" s="2" t="s">
        <v>505</v>
      </c>
      <c r="H498">
        <v>18</v>
      </c>
    </row>
    <row r="499" spans="1:8" x14ac:dyDescent="0.25">
      <c r="A499" s="2" t="s">
        <v>693</v>
      </c>
      <c r="B499">
        <v>2009</v>
      </c>
      <c r="C499">
        <v>34600087</v>
      </c>
      <c r="D499" s="2" t="s">
        <v>1812</v>
      </c>
      <c r="E499" s="2" t="s">
        <v>1813</v>
      </c>
      <c r="F499" s="2" t="s">
        <v>504</v>
      </c>
      <c r="G499" s="2" t="s">
        <v>505</v>
      </c>
      <c r="H499">
        <v>1</v>
      </c>
    </row>
    <row r="500" spans="1:8" x14ac:dyDescent="0.25">
      <c r="A500" s="2" t="s">
        <v>693</v>
      </c>
      <c r="B500">
        <v>2009</v>
      </c>
      <c r="C500">
        <v>16203373</v>
      </c>
      <c r="D500" s="2" t="s">
        <v>1814</v>
      </c>
      <c r="E500" s="2" t="s">
        <v>1815</v>
      </c>
      <c r="F500" s="2" t="s">
        <v>1816</v>
      </c>
      <c r="G500" s="2" t="s">
        <v>509</v>
      </c>
      <c r="H500">
        <v>73</v>
      </c>
    </row>
    <row r="501" spans="1:8" x14ac:dyDescent="0.25">
      <c r="A501" s="2" t="s">
        <v>693</v>
      </c>
      <c r="B501">
        <v>2009</v>
      </c>
      <c r="C501">
        <v>16203124</v>
      </c>
      <c r="D501" s="2" t="s">
        <v>1817</v>
      </c>
      <c r="E501" s="2" t="s">
        <v>1818</v>
      </c>
      <c r="F501" s="2" t="s">
        <v>1819</v>
      </c>
      <c r="G501" s="2" t="s">
        <v>509</v>
      </c>
      <c r="H501">
        <v>11</v>
      </c>
    </row>
    <row r="502" spans="1:8" x14ac:dyDescent="0.25">
      <c r="A502" s="2" t="s">
        <v>693</v>
      </c>
      <c r="B502">
        <v>2009</v>
      </c>
      <c r="C502">
        <v>16236907</v>
      </c>
      <c r="D502" s="2" t="s">
        <v>1820</v>
      </c>
      <c r="E502" s="2" t="s">
        <v>1821</v>
      </c>
      <c r="F502" s="2" t="s">
        <v>1822</v>
      </c>
      <c r="G502" s="2" t="s">
        <v>509</v>
      </c>
      <c r="H502">
        <v>5592</v>
      </c>
    </row>
    <row r="503" spans="1:8" x14ac:dyDescent="0.25">
      <c r="A503" s="2" t="s">
        <v>693</v>
      </c>
      <c r="B503">
        <v>2009</v>
      </c>
      <c r="C503">
        <v>16201278</v>
      </c>
      <c r="D503" s="2" t="s">
        <v>1823</v>
      </c>
      <c r="E503" s="2" t="s">
        <v>1824</v>
      </c>
      <c r="F503" s="2" t="s">
        <v>1825</v>
      </c>
      <c r="G503" s="2" t="s">
        <v>509</v>
      </c>
      <c r="H503">
        <v>10</v>
      </c>
    </row>
    <row r="504" spans="1:8" x14ac:dyDescent="0.25">
      <c r="A504" s="2" t="s">
        <v>693</v>
      </c>
      <c r="B504">
        <v>2009</v>
      </c>
      <c r="C504">
        <v>16202247</v>
      </c>
      <c r="D504" s="2" t="s">
        <v>1826</v>
      </c>
      <c r="E504" s="2" t="s">
        <v>1827</v>
      </c>
      <c r="F504" s="2" t="s">
        <v>1828</v>
      </c>
      <c r="G504" s="2" t="s">
        <v>509</v>
      </c>
      <c r="H504">
        <v>1</v>
      </c>
    </row>
    <row r="505" spans="1:8" x14ac:dyDescent="0.25">
      <c r="A505" s="2" t="s">
        <v>693</v>
      </c>
      <c r="B505">
        <v>2009</v>
      </c>
      <c r="C505">
        <v>16203266</v>
      </c>
      <c r="D505" s="2" t="s">
        <v>1829</v>
      </c>
      <c r="E505" s="2" t="s">
        <v>1830</v>
      </c>
      <c r="F505" s="2" t="s">
        <v>1831</v>
      </c>
      <c r="G505" s="2" t="s">
        <v>509</v>
      </c>
      <c r="H505">
        <v>11</v>
      </c>
    </row>
    <row r="506" spans="1:8" x14ac:dyDescent="0.25">
      <c r="A506" s="2" t="s">
        <v>693</v>
      </c>
      <c r="B506">
        <v>2009</v>
      </c>
      <c r="C506">
        <v>16203450</v>
      </c>
      <c r="D506" s="2" t="s">
        <v>1832</v>
      </c>
      <c r="E506" s="2" t="s">
        <v>1833</v>
      </c>
      <c r="F506" s="2" t="s">
        <v>1831</v>
      </c>
      <c r="G506" s="2" t="s">
        <v>509</v>
      </c>
      <c r="H506">
        <v>23</v>
      </c>
    </row>
    <row r="507" spans="1:8" x14ac:dyDescent="0.25">
      <c r="A507" s="2" t="s">
        <v>693</v>
      </c>
      <c r="B507">
        <v>2009</v>
      </c>
      <c r="C507">
        <v>16203559</v>
      </c>
      <c r="D507" s="2" t="s">
        <v>1834</v>
      </c>
      <c r="E507" s="2" t="s">
        <v>1835</v>
      </c>
      <c r="F507" s="2" t="s">
        <v>1836</v>
      </c>
      <c r="G507" s="2" t="s">
        <v>509</v>
      </c>
      <c r="H507">
        <v>50</v>
      </c>
    </row>
    <row r="508" spans="1:8" x14ac:dyDescent="0.25">
      <c r="A508" s="2" t="s">
        <v>693</v>
      </c>
      <c r="B508">
        <v>2009</v>
      </c>
      <c r="C508">
        <v>16201448</v>
      </c>
      <c r="D508" s="2" t="s">
        <v>1837</v>
      </c>
      <c r="E508" s="2" t="s">
        <v>1838</v>
      </c>
      <c r="F508" s="2" t="s">
        <v>1839</v>
      </c>
      <c r="G508" s="2" t="s">
        <v>509</v>
      </c>
      <c r="H508">
        <v>5347</v>
      </c>
    </row>
    <row r="509" spans="1:8" x14ac:dyDescent="0.25">
      <c r="A509" s="2" t="s">
        <v>693</v>
      </c>
      <c r="B509">
        <v>2009</v>
      </c>
      <c r="C509">
        <v>16200053</v>
      </c>
      <c r="D509" s="2" t="s">
        <v>1840</v>
      </c>
      <c r="E509" s="2" t="s">
        <v>1841</v>
      </c>
      <c r="F509" s="2" t="s">
        <v>1842</v>
      </c>
      <c r="G509" s="2" t="s">
        <v>509</v>
      </c>
      <c r="H509">
        <v>10</v>
      </c>
    </row>
    <row r="510" spans="1:8" x14ac:dyDescent="0.25">
      <c r="A510" s="2" t="s">
        <v>693</v>
      </c>
      <c r="B510">
        <v>2009</v>
      </c>
      <c r="C510">
        <v>16203269</v>
      </c>
      <c r="D510" s="2" t="s">
        <v>1843</v>
      </c>
      <c r="E510" s="2" t="s">
        <v>1844</v>
      </c>
      <c r="F510" s="2" t="s">
        <v>1845</v>
      </c>
      <c r="G510" s="2" t="s">
        <v>509</v>
      </c>
      <c r="H510">
        <v>2899</v>
      </c>
    </row>
    <row r="511" spans="1:8" x14ac:dyDescent="0.25">
      <c r="A511" s="2" t="s">
        <v>693</v>
      </c>
      <c r="B511">
        <v>2009</v>
      </c>
      <c r="C511">
        <v>16201595</v>
      </c>
      <c r="D511" s="2" t="s">
        <v>1843</v>
      </c>
      <c r="E511" s="2" t="s">
        <v>1846</v>
      </c>
      <c r="F511" s="2" t="s">
        <v>1847</v>
      </c>
      <c r="G511" s="2" t="s">
        <v>509</v>
      </c>
      <c r="H511">
        <v>21687</v>
      </c>
    </row>
    <row r="512" spans="1:8" x14ac:dyDescent="0.25">
      <c r="A512" s="2" t="s">
        <v>693</v>
      </c>
      <c r="B512">
        <v>2009</v>
      </c>
      <c r="C512">
        <v>16202715</v>
      </c>
      <c r="D512" s="2" t="s">
        <v>516</v>
      </c>
      <c r="E512" s="2" t="s">
        <v>517</v>
      </c>
      <c r="F512" s="2" t="s">
        <v>202</v>
      </c>
      <c r="G512" s="2" t="s">
        <v>509</v>
      </c>
      <c r="H512">
        <v>1</v>
      </c>
    </row>
    <row r="513" spans="1:8" x14ac:dyDescent="0.25">
      <c r="A513" s="2" t="s">
        <v>693</v>
      </c>
      <c r="B513">
        <v>2009</v>
      </c>
      <c r="C513">
        <v>16204298</v>
      </c>
      <c r="D513" s="2" t="s">
        <v>1848</v>
      </c>
      <c r="E513" s="2" t="s">
        <v>1849</v>
      </c>
      <c r="F513" s="2" t="s">
        <v>1828</v>
      </c>
      <c r="G513" s="2" t="s">
        <v>509</v>
      </c>
      <c r="H513">
        <v>4</v>
      </c>
    </row>
    <row r="514" spans="1:8" x14ac:dyDescent="0.25">
      <c r="A514" s="2" t="s">
        <v>693</v>
      </c>
      <c r="B514">
        <v>2009</v>
      </c>
      <c r="C514">
        <v>57504682</v>
      </c>
      <c r="D514" s="2" t="s">
        <v>1850</v>
      </c>
      <c r="E514" s="2" t="s">
        <v>1851</v>
      </c>
      <c r="F514" s="2" t="s">
        <v>1852</v>
      </c>
      <c r="G514" s="2" t="s">
        <v>521</v>
      </c>
      <c r="H514">
        <v>1</v>
      </c>
    </row>
    <row r="515" spans="1:8" x14ac:dyDescent="0.25">
      <c r="A515" s="2" t="s">
        <v>693</v>
      </c>
      <c r="B515">
        <v>2009</v>
      </c>
      <c r="C515">
        <v>57401497</v>
      </c>
      <c r="D515" s="2" t="s">
        <v>1853</v>
      </c>
      <c r="E515" s="2" t="s">
        <v>1854</v>
      </c>
      <c r="F515" s="2" t="s">
        <v>1855</v>
      </c>
      <c r="G515" s="2" t="s">
        <v>521</v>
      </c>
      <c r="H515">
        <v>73</v>
      </c>
    </row>
    <row r="516" spans="1:8" x14ac:dyDescent="0.25">
      <c r="A516" s="2" t="s">
        <v>693</v>
      </c>
      <c r="B516">
        <v>2009</v>
      </c>
      <c r="C516">
        <v>57504822</v>
      </c>
      <c r="D516" s="2" t="s">
        <v>1856</v>
      </c>
      <c r="E516" s="2" t="s">
        <v>1857</v>
      </c>
      <c r="F516" s="2" t="s">
        <v>1858</v>
      </c>
      <c r="G516" s="2" t="s">
        <v>521</v>
      </c>
      <c r="H516">
        <v>3</v>
      </c>
    </row>
    <row r="517" spans="1:8" x14ac:dyDescent="0.25">
      <c r="A517" s="2" t="s">
        <v>693</v>
      </c>
      <c r="B517">
        <v>2009</v>
      </c>
      <c r="C517">
        <v>57504967</v>
      </c>
      <c r="D517" s="2" t="s">
        <v>694</v>
      </c>
      <c r="E517" s="2" t="s">
        <v>1859</v>
      </c>
      <c r="F517" s="2" t="s">
        <v>550</v>
      </c>
      <c r="G517" s="2" t="s">
        <v>521</v>
      </c>
      <c r="H517">
        <v>7</v>
      </c>
    </row>
    <row r="518" spans="1:8" x14ac:dyDescent="0.25">
      <c r="A518" s="2" t="s">
        <v>693</v>
      </c>
      <c r="B518">
        <v>2009</v>
      </c>
      <c r="C518">
        <v>57504841</v>
      </c>
      <c r="D518" s="2" t="s">
        <v>1860</v>
      </c>
      <c r="E518" s="2" t="s">
        <v>1861</v>
      </c>
      <c r="F518" s="2" t="s">
        <v>1862</v>
      </c>
      <c r="G518" s="2" t="s">
        <v>521</v>
      </c>
      <c r="H518">
        <v>5</v>
      </c>
    </row>
    <row r="519" spans="1:8" x14ac:dyDescent="0.25">
      <c r="A519" s="2" t="s">
        <v>693</v>
      </c>
      <c r="B519">
        <v>2009</v>
      </c>
      <c r="C519">
        <v>57403754</v>
      </c>
      <c r="D519" s="2" t="s">
        <v>528</v>
      </c>
      <c r="E519" s="2" t="s">
        <v>529</v>
      </c>
      <c r="F519" s="2" t="s">
        <v>530</v>
      </c>
      <c r="G519" s="2" t="s">
        <v>521</v>
      </c>
      <c r="H519">
        <v>2</v>
      </c>
    </row>
    <row r="520" spans="1:8" x14ac:dyDescent="0.25">
      <c r="A520" s="2" t="s">
        <v>693</v>
      </c>
      <c r="B520">
        <v>2009</v>
      </c>
      <c r="C520">
        <v>57540686</v>
      </c>
      <c r="D520" s="2" t="s">
        <v>1863</v>
      </c>
      <c r="E520" s="2" t="s">
        <v>1864</v>
      </c>
      <c r="F520" s="2" t="s">
        <v>1865</v>
      </c>
      <c r="G520" s="2" t="s">
        <v>521</v>
      </c>
      <c r="H520">
        <v>2</v>
      </c>
    </row>
    <row r="521" spans="1:8" x14ac:dyDescent="0.25">
      <c r="A521" s="2" t="s">
        <v>693</v>
      </c>
      <c r="B521">
        <v>2009</v>
      </c>
      <c r="C521">
        <v>57402463</v>
      </c>
      <c r="D521" s="2" t="s">
        <v>1866</v>
      </c>
      <c r="E521" s="2" t="s">
        <v>1867</v>
      </c>
      <c r="F521" s="2" t="s">
        <v>1868</v>
      </c>
      <c r="G521" s="2" t="s">
        <v>521</v>
      </c>
      <c r="H521">
        <v>1</v>
      </c>
    </row>
    <row r="522" spans="1:8" x14ac:dyDescent="0.25">
      <c r="A522" s="2" t="s">
        <v>693</v>
      </c>
      <c r="B522">
        <v>2009</v>
      </c>
      <c r="C522">
        <v>57504198</v>
      </c>
      <c r="D522" s="2" t="s">
        <v>531</v>
      </c>
      <c r="E522" s="2" t="s">
        <v>532</v>
      </c>
      <c r="F522" s="2" t="s">
        <v>533</v>
      </c>
      <c r="G522" s="2" t="s">
        <v>521</v>
      </c>
      <c r="H522">
        <v>280</v>
      </c>
    </row>
    <row r="523" spans="1:8" x14ac:dyDescent="0.25">
      <c r="A523" s="2" t="s">
        <v>693</v>
      </c>
      <c r="B523">
        <v>2009</v>
      </c>
      <c r="C523">
        <v>57402904</v>
      </c>
      <c r="D523" s="2" t="s">
        <v>1869</v>
      </c>
      <c r="E523" s="2" t="s">
        <v>1870</v>
      </c>
      <c r="F523" s="2" t="s">
        <v>1871</v>
      </c>
      <c r="G523" s="2" t="s">
        <v>521</v>
      </c>
      <c r="H523">
        <v>64</v>
      </c>
    </row>
    <row r="524" spans="1:8" x14ac:dyDescent="0.25">
      <c r="A524" s="2" t="s">
        <v>693</v>
      </c>
      <c r="B524">
        <v>2009</v>
      </c>
      <c r="C524">
        <v>57504730</v>
      </c>
      <c r="D524" s="2" t="s">
        <v>1872</v>
      </c>
      <c r="E524" s="2" t="s">
        <v>1873</v>
      </c>
      <c r="F524" s="2" t="s">
        <v>1874</v>
      </c>
      <c r="G524" s="2" t="s">
        <v>521</v>
      </c>
      <c r="H524">
        <v>5</v>
      </c>
    </row>
    <row r="525" spans="1:8" x14ac:dyDescent="0.25">
      <c r="A525" s="2" t="s">
        <v>693</v>
      </c>
      <c r="B525">
        <v>2009</v>
      </c>
      <c r="C525">
        <v>57504463</v>
      </c>
      <c r="D525" s="2" t="s">
        <v>1875</v>
      </c>
      <c r="E525" s="2" t="s">
        <v>1876</v>
      </c>
      <c r="F525" s="2" t="s">
        <v>1155</v>
      </c>
      <c r="G525" s="2" t="s">
        <v>521</v>
      </c>
      <c r="H525">
        <v>3</v>
      </c>
    </row>
    <row r="526" spans="1:8" x14ac:dyDescent="0.25">
      <c r="A526" s="2" t="s">
        <v>693</v>
      </c>
      <c r="B526">
        <v>2009</v>
      </c>
      <c r="C526">
        <v>57402209</v>
      </c>
      <c r="D526" s="2" t="s">
        <v>1877</v>
      </c>
      <c r="E526" s="2" t="s">
        <v>1878</v>
      </c>
      <c r="F526" s="2" t="s">
        <v>1879</v>
      </c>
      <c r="G526" s="2" t="s">
        <v>521</v>
      </c>
      <c r="H526">
        <v>13</v>
      </c>
    </row>
    <row r="527" spans="1:8" x14ac:dyDescent="0.25">
      <c r="A527" s="2" t="s">
        <v>693</v>
      </c>
      <c r="B527">
        <v>2009</v>
      </c>
      <c r="C527">
        <v>57602230</v>
      </c>
      <c r="D527" s="2" t="s">
        <v>1880</v>
      </c>
      <c r="E527" s="2" t="s">
        <v>1881</v>
      </c>
      <c r="F527" s="2" t="s">
        <v>1882</v>
      </c>
      <c r="G527" s="2" t="s">
        <v>521</v>
      </c>
      <c r="H527">
        <v>3</v>
      </c>
    </row>
    <row r="528" spans="1:8" x14ac:dyDescent="0.25">
      <c r="A528" s="2" t="s">
        <v>693</v>
      </c>
      <c r="B528">
        <v>2009</v>
      </c>
      <c r="C528">
        <v>57600160</v>
      </c>
      <c r="D528" s="2" t="s">
        <v>1883</v>
      </c>
      <c r="E528" s="2" t="s">
        <v>1884</v>
      </c>
      <c r="F528" s="2" t="s">
        <v>539</v>
      </c>
      <c r="G528" s="2" t="s">
        <v>521</v>
      </c>
      <c r="H528">
        <v>1453</v>
      </c>
    </row>
    <row r="529" spans="1:8" x14ac:dyDescent="0.25">
      <c r="A529" s="2" t="s">
        <v>693</v>
      </c>
      <c r="B529">
        <v>2009</v>
      </c>
      <c r="C529">
        <v>57403973</v>
      </c>
      <c r="D529" s="2" t="s">
        <v>1885</v>
      </c>
      <c r="E529" s="2" t="s">
        <v>1886</v>
      </c>
      <c r="F529" s="2" t="s">
        <v>1887</v>
      </c>
      <c r="G529" s="2" t="s">
        <v>521</v>
      </c>
      <c r="H529">
        <v>5</v>
      </c>
    </row>
    <row r="530" spans="1:8" x14ac:dyDescent="0.25">
      <c r="A530" s="2" t="s">
        <v>693</v>
      </c>
      <c r="B530">
        <v>2009</v>
      </c>
      <c r="C530">
        <v>57601816</v>
      </c>
      <c r="D530" s="2" t="s">
        <v>1888</v>
      </c>
      <c r="E530" s="2" t="s">
        <v>1889</v>
      </c>
      <c r="F530" s="2" t="s">
        <v>1890</v>
      </c>
      <c r="G530" s="2" t="s">
        <v>521</v>
      </c>
      <c r="H530">
        <v>16</v>
      </c>
    </row>
    <row r="531" spans="1:8" x14ac:dyDescent="0.25">
      <c r="A531" s="2" t="s">
        <v>693</v>
      </c>
      <c r="B531">
        <v>2009</v>
      </c>
      <c r="C531">
        <v>57502567</v>
      </c>
      <c r="D531" s="2" t="s">
        <v>1891</v>
      </c>
      <c r="E531" s="2" t="s">
        <v>1892</v>
      </c>
      <c r="F531" s="2" t="s">
        <v>1893</v>
      </c>
      <c r="G531" s="2" t="s">
        <v>521</v>
      </c>
      <c r="H531">
        <v>1</v>
      </c>
    </row>
    <row r="532" spans="1:8" x14ac:dyDescent="0.25">
      <c r="A532" s="2" t="s">
        <v>693</v>
      </c>
      <c r="B532">
        <v>2009</v>
      </c>
      <c r="C532">
        <v>57401043</v>
      </c>
      <c r="D532" s="2" t="s">
        <v>1894</v>
      </c>
      <c r="E532" s="2" t="s">
        <v>1895</v>
      </c>
      <c r="F532" s="2" t="s">
        <v>1896</v>
      </c>
      <c r="G532" s="2" t="s">
        <v>521</v>
      </c>
      <c r="H532">
        <v>56</v>
      </c>
    </row>
    <row r="533" spans="1:8" x14ac:dyDescent="0.25">
      <c r="A533" s="2" t="s">
        <v>693</v>
      </c>
      <c r="B533">
        <v>2009</v>
      </c>
      <c r="C533">
        <v>57636527</v>
      </c>
      <c r="D533" s="2" t="s">
        <v>537</v>
      </c>
      <c r="E533" s="2" t="s">
        <v>538</v>
      </c>
      <c r="F533" s="2" t="s">
        <v>539</v>
      </c>
      <c r="G533" s="2" t="s">
        <v>521</v>
      </c>
      <c r="H533">
        <v>4084</v>
      </c>
    </row>
    <row r="534" spans="1:8" x14ac:dyDescent="0.25">
      <c r="A534" s="2" t="s">
        <v>693</v>
      </c>
      <c r="B534">
        <v>2009</v>
      </c>
      <c r="C534">
        <v>57403461</v>
      </c>
      <c r="D534" s="2" t="s">
        <v>1897</v>
      </c>
      <c r="E534" s="2" t="s">
        <v>1898</v>
      </c>
      <c r="F534" s="2" t="s">
        <v>1899</v>
      </c>
      <c r="G534" s="2" t="s">
        <v>521</v>
      </c>
      <c r="H534">
        <v>1</v>
      </c>
    </row>
    <row r="535" spans="1:8" x14ac:dyDescent="0.25">
      <c r="A535" s="2" t="s">
        <v>693</v>
      </c>
      <c r="B535">
        <v>2009</v>
      </c>
      <c r="C535">
        <v>57402861</v>
      </c>
      <c r="D535" s="2" t="s">
        <v>1900</v>
      </c>
      <c r="E535" s="2" t="s">
        <v>1901</v>
      </c>
      <c r="F535" s="2" t="s">
        <v>1855</v>
      </c>
      <c r="G535" s="2" t="s">
        <v>521</v>
      </c>
      <c r="H535">
        <v>103</v>
      </c>
    </row>
    <row r="536" spans="1:8" x14ac:dyDescent="0.25">
      <c r="A536" s="2" t="s">
        <v>693</v>
      </c>
      <c r="B536">
        <v>2009</v>
      </c>
      <c r="C536">
        <v>57502881</v>
      </c>
      <c r="D536" s="2" t="s">
        <v>1902</v>
      </c>
      <c r="E536" s="2" t="s">
        <v>1903</v>
      </c>
      <c r="F536" s="2" t="s">
        <v>1874</v>
      </c>
      <c r="G536" s="2" t="s">
        <v>521</v>
      </c>
      <c r="H536">
        <v>5</v>
      </c>
    </row>
    <row r="537" spans="1:8" x14ac:dyDescent="0.25">
      <c r="A537" s="2" t="s">
        <v>693</v>
      </c>
      <c r="B537">
        <v>2009</v>
      </c>
      <c r="C537">
        <v>57403373</v>
      </c>
      <c r="D537" s="2" t="s">
        <v>1904</v>
      </c>
      <c r="E537" s="2" t="s">
        <v>1905</v>
      </c>
      <c r="F537" s="2" t="s">
        <v>1906</v>
      </c>
      <c r="G537" s="2" t="s">
        <v>521</v>
      </c>
      <c r="H537">
        <v>14</v>
      </c>
    </row>
    <row r="538" spans="1:8" x14ac:dyDescent="0.25">
      <c r="A538" s="2" t="s">
        <v>693</v>
      </c>
      <c r="B538">
        <v>2009</v>
      </c>
      <c r="C538">
        <v>57601289</v>
      </c>
      <c r="D538" s="2" t="s">
        <v>1907</v>
      </c>
      <c r="E538" s="2" t="s">
        <v>1908</v>
      </c>
      <c r="F538" s="2" t="s">
        <v>1890</v>
      </c>
      <c r="G538" s="2" t="s">
        <v>521</v>
      </c>
      <c r="H538">
        <v>10</v>
      </c>
    </row>
    <row r="539" spans="1:8" x14ac:dyDescent="0.25">
      <c r="A539" s="2" t="s">
        <v>693</v>
      </c>
      <c r="B539">
        <v>2009</v>
      </c>
      <c r="C539">
        <v>57403453</v>
      </c>
      <c r="D539" s="2" t="s">
        <v>1909</v>
      </c>
      <c r="E539" s="2" t="s">
        <v>1910</v>
      </c>
      <c r="F539" s="2" t="s">
        <v>1911</v>
      </c>
      <c r="G539" s="2" t="s">
        <v>521</v>
      </c>
      <c r="H539">
        <v>92</v>
      </c>
    </row>
    <row r="540" spans="1:8" x14ac:dyDescent="0.25">
      <c r="A540" s="2" t="s">
        <v>693</v>
      </c>
      <c r="B540">
        <v>2009</v>
      </c>
      <c r="C540">
        <v>57601443</v>
      </c>
      <c r="D540" s="2" t="s">
        <v>1912</v>
      </c>
      <c r="E540" s="2" t="s">
        <v>1913</v>
      </c>
      <c r="F540" s="2" t="s">
        <v>539</v>
      </c>
      <c r="G540" s="2" t="s">
        <v>521</v>
      </c>
      <c r="H540">
        <v>53</v>
      </c>
    </row>
    <row r="541" spans="1:8" x14ac:dyDescent="0.25">
      <c r="A541" s="2" t="s">
        <v>693</v>
      </c>
      <c r="B541">
        <v>2009</v>
      </c>
      <c r="C541">
        <v>57403286</v>
      </c>
      <c r="D541" s="2" t="s">
        <v>1914</v>
      </c>
      <c r="E541" s="2" t="s">
        <v>1915</v>
      </c>
      <c r="F541" s="2" t="s">
        <v>1916</v>
      </c>
      <c r="G541" s="2" t="s">
        <v>521</v>
      </c>
      <c r="H541">
        <v>18</v>
      </c>
    </row>
    <row r="542" spans="1:8" x14ac:dyDescent="0.25">
      <c r="A542" s="2" t="s">
        <v>693</v>
      </c>
      <c r="B542">
        <v>2009</v>
      </c>
      <c r="C542">
        <v>57542125</v>
      </c>
      <c r="D542" s="2" t="s">
        <v>542</v>
      </c>
      <c r="E542" s="2" t="s">
        <v>543</v>
      </c>
      <c r="F542" s="2" t="s">
        <v>544</v>
      </c>
      <c r="G542" s="2" t="s">
        <v>521</v>
      </c>
      <c r="H542">
        <v>23</v>
      </c>
    </row>
    <row r="543" spans="1:8" x14ac:dyDescent="0.25">
      <c r="A543" s="2" t="s">
        <v>693</v>
      </c>
      <c r="B543">
        <v>2009</v>
      </c>
      <c r="C543">
        <v>57637564</v>
      </c>
      <c r="D543" s="2" t="s">
        <v>1917</v>
      </c>
      <c r="E543" s="2" t="s">
        <v>1918</v>
      </c>
      <c r="F543" s="2" t="s">
        <v>1890</v>
      </c>
      <c r="G543" s="2" t="s">
        <v>521</v>
      </c>
      <c r="H543">
        <v>18</v>
      </c>
    </row>
    <row r="544" spans="1:8" x14ac:dyDescent="0.25">
      <c r="A544" s="2" t="s">
        <v>693</v>
      </c>
      <c r="B544">
        <v>2009</v>
      </c>
      <c r="C544">
        <v>57602533</v>
      </c>
      <c r="D544" s="2" t="s">
        <v>1919</v>
      </c>
      <c r="E544" s="2" t="s">
        <v>1920</v>
      </c>
      <c r="F544" s="2" t="s">
        <v>1921</v>
      </c>
      <c r="G544" s="2" t="s">
        <v>521</v>
      </c>
      <c r="H544">
        <v>8</v>
      </c>
    </row>
    <row r="545" spans="1:8" x14ac:dyDescent="0.25">
      <c r="A545" s="2" t="s">
        <v>693</v>
      </c>
      <c r="B545">
        <v>2009</v>
      </c>
      <c r="C545">
        <v>57434208</v>
      </c>
      <c r="D545" s="2" t="s">
        <v>1922</v>
      </c>
      <c r="E545" s="2" t="s">
        <v>1923</v>
      </c>
      <c r="F545" s="2" t="s">
        <v>1924</v>
      </c>
      <c r="G545" s="2" t="s">
        <v>521</v>
      </c>
      <c r="H545">
        <v>50782</v>
      </c>
    </row>
    <row r="546" spans="1:8" x14ac:dyDescent="0.25">
      <c r="A546" s="2" t="s">
        <v>693</v>
      </c>
      <c r="B546">
        <v>2009</v>
      </c>
      <c r="C546">
        <v>57504097</v>
      </c>
      <c r="D546" s="2" t="s">
        <v>1925</v>
      </c>
      <c r="E546" s="2" t="s">
        <v>1926</v>
      </c>
      <c r="F546" s="2" t="s">
        <v>584</v>
      </c>
      <c r="G546" s="2" t="s">
        <v>521</v>
      </c>
      <c r="H546">
        <v>30</v>
      </c>
    </row>
    <row r="547" spans="1:8" x14ac:dyDescent="0.25">
      <c r="A547" s="2" t="s">
        <v>693</v>
      </c>
      <c r="B547">
        <v>2009</v>
      </c>
      <c r="C547">
        <v>57504398</v>
      </c>
      <c r="D547" s="2" t="s">
        <v>545</v>
      </c>
      <c r="E547" s="2" t="s">
        <v>546</v>
      </c>
      <c r="F547" s="2" t="s">
        <v>547</v>
      </c>
      <c r="G547" s="2" t="s">
        <v>521</v>
      </c>
      <c r="H547">
        <v>21</v>
      </c>
    </row>
    <row r="548" spans="1:8" x14ac:dyDescent="0.25">
      <c r="A548" s="2" t="s">
        <v>693</v>
      </c>
      <c r="B548">
        <v>2009</v>
      </c>
      <c r="C548">
        <v>57502754</v>
      </c>
      <c r="D548" s="2" t="s">
        <v>548</v>
      </c>
      <c r="E548" s="2" t="s">
        <v>549</v>
      </c>
      <c r="F548" s="2" t="s">
        <v>550</v>
      </c>
      <c r="G548" s="2" t="s">
        <v>521</v>
      </c>
      <c r="H548">
        <v>57</v>
      </c>
    </row>
    <row r="549" spans="1:8" x14ac:dyDescent="0.25">
      <c r="A549" s="2" t="s">
        <v>693</v>
      </c>
      <c r="B549">
        <v>2009</v>
      </c>
      <c r="C549">
        <v>57505190</v>
      </c>
      <c r="D549" s="2" t="s">
        <v>1927</v>
      </c>
      <c r="E549" s="2" t="s">
        <v>1928</v>
      </c>
      <c r="F549" s="2" t="s">
        <v>1929</v>
      </c>
      <c r="G549" s="2" t="s">
        <v>521</v>
      </c>
      <c r="H549">
        <v>1</v>
      </c>
    </row>
    <row r="550" spans="1:8" x14ac:dyDescent="0.25">
      <c r="A550" s="2" t="s">
        <v>693</v>
      </c>
      <c r="B550">
        <v>2009</v>
      </c>
      <c r="C550">
        <v>57402334</v>
      </c>
      <c r="D550" s="2" t="s">
        <v>560</v>
      </c>
      <c r="E550" s="2" t="s">
        <v>561</v>
      </c>
      <c r="F550" s="2" t="s">
        <v>562</v>
      </c>
      <c r="G550" s="2" t="s">
        <v>521</v>
      </c>
      <c r="H550">
        <v>25</v>
      </c>
    </row>
    <row r="551" spans="1:8" x14ac:dyDescent="0.25">
      <c r="A551" s="2" t="s">
        <v>693</v>
      </c>
      <c r="B551">
        <v>2009</v>
      </c>
      <c r="C551">
        <v>57500624</v>
      </c>
      <c r="D551" s="2" t="s">
        <v>1930</v>
      </c>
      <c r="E551" s="2" t="s">
        <v>1931</v>
      </c>
      <c r="F551" s="2" t="s">
        <v>1932</v>
      </c>
      <c r="G551" s="2" t="s">
        <v>521</v>
      </c>
      <c r="H551">
        <v>8</v>
      </c>
    </row>
    <row r="552" spans="1:8" x14ac:dyDescent="0.25">
      <c r="A552" s="2" t="s">
        <v>693</v>
      </c>
      <c r="B552">
        <v>2009</v>
      </c>
      <c r="C552">
        <v>57503181</v>
      </c>
      <c r="D552" s="2" t="s">
        <v>563</v>
      </c>
      <c r="E552" s="2" t="s">
        <v>564</v>
      </c>
      <c r="F552" s="2" t="s">
        <v>565</v>
      </c>
      <c r="G552" s="2" t="s">
        <v>521</v>
      </c>
      <c r="H552">
        <v>1</v>
      </c>
    </row>
    <row r="553" spans="1:8" x14ac:dyDescent="0.25">
      <c r="A553" s="2" t="s">
        <v>693</v>
      </c>
      <c r="B553">
        <v>2009</v>
      </c>
      <c r="C553">
        <v>57403767</v>
      </c>
      <c r="D553" s="2" t="s">
        <v>1933</v>
      </c>
      <c r="E553" s="2" t="s">
        <v>1934</v>
      </c>
      <c r="F553" s="2" t="s">
        <v>1935</v>
      </c>
      <c r="G553" s="2" t="s">
        <v>521</v>
      </c>
      <c r="H553">
        <v>16</v>
      </c>
    </row>
    <row r="554" spans="1:8" x14ac:dyDescent="0.25">
      <c r="A554" s="2" t="s">
        <v>693</v>
      </c>
      <c r="B554">
        <v>2009</v>
      </c>
      <c r="C554">
        <v>57504587</v>
      </c>
      <c r="D554" s="2" t="s">
        <v>1936</v>
      </c>
      <c r="E554" s="2" t="s">
        <v>1937</v>
      </c>
      <c r="F554" s="2" t="s">
        <v>1938</v>
      </c>
      <c r="G554" s="2" t="s">
        <v>521</v>
      </c>
      <c r="H554">
        <v>11</v>
      </c>
    </row>
    <row r="555" spans="1:8" x14ac:dyDescent="0.25">
      <c r="A555" s="2" t="s">
        <v>693</v>
      </c>
      <c r="B555">
        <v>2009</v>
      </c>
      <c r="C555">
        <v>57501654</v>
      </c>
      <c r="D555" s="2" t="s">
        <v>1939</v>
      </c>
      <c r="E555" s="2" t="s">
        <v>1940</v>
      </c>
      <c r="F555" s="2" t="s">
        <v>1941</v>
      </c>
      <c r="G555" s="2" t="s">
        <v>521</v>
      </c>
      <c r="H555">
        <v>22</v>
      </c>
    </row>
    <row r="556" spans="1:8" x14ac:dyDescent="0.25">
      <c r="A556" s="2" t="s">
        <v>693</v>
      </c>
      <c r="B556">
        <v>2009</v>
      </c>
      <c r="C556">
        <v>57504227</v>
      </c>
      <c r="D556" s="2" t="s">
        <v>1942</v>
      </c>
      <c r="E556" s="2" t="s">
        <v>1943</v>
      </c>
      <c r="F556" s="2" t="s">
        <v>1944</v>
      </c>
      <c r="G556" s="2" t="s">
        <v>521</v>
      </c>
      <c r="H556">
        <v>1</v>
      </c>
    </row>
    <row r="557" spans="1:8" x14ac:dyDescent="0.25">
      <c r="A557" s="2" t="s">
        <v>693</v>
      </c>
      <c r="B557">
        <v>2009</v>
      </c>
      <c r="C557">
        <v>57504427</v>
      </c>
      <c r="D557" s="2" t="s">
        <v>1945</v>
      </c>
      <c r="E557" s="2" t="s">
        <v>1946</v>
      </c>
      <c r="F557" s="2" t="s">
        <v>556</v>
      </c>
      <c r="G557" s="2" t="s">
        <v>521</v>
      </c>
      <c r="H557">
        <v>49</v>
      </c>
    </row>
    <row r="558" spans="1:8" x14ac:dyDescent="0.25">
      <c r="A558" s="2" t="s">
        <v>693</v>
      </c>
      <c r="B558">
        <v>2009</v>
      </c>
      <c r="C558">
        <v>57504178</v>
      </c>
      <c r="D558" s="2" t="s">
        <v>1947</v>
      </c>
      <c r="E558" s="2" t="s">
        <v>1948</v>
      </c>
      <c r="F558" s="2" t="s">
        <v>1949</v>
      </c>
      <c r="G558" s="2" t="s">
        <v>521</v>
      </c>
      <c r="H558">
        <v>21</v>
      </c>
    </row>
    <row r="559" spans="1:8" x14ac:dyDescent="0.25">
      <c r="A559" s="2" t="s">
        <v>693</v>
      </c>
      <c r="B559">
        <v>2009</v>
      </c>
      <c r="C559">
        <v>57504911</v>
      </c>
      <c r="D559" s="2" t="s">
        <v>1950</v>
      </c>
      <c r="E559" s="2" t="s">
        <v>1951</v>
      </c>
      <c r="F559" s="2" t="s">
        <v>1635</v>
      </c>
      <c r="G559" s="2" t="s">
        <v>521</v>
      </c>
      <c r="H559">
        <v>1</v>
      </c>
    </row>
    <row r="560" spans="1:8" x14ac:dyDescent="0.25">
      <c r="A560" s="2" t="s">
        <v>693</v>
      </c>
      <c r="B560">
        <v>2009</v>
      </c>
      <c r="C560">
        <v>57602120</v>
      </c>
      <c r="D560" s="2" t="s">
        <v>569</v>
      </c>
      <c r="E560" s="2" t="s">
        <v>570</v>
      </c>
      <c r="F560" s="2" t="s">
        <v>571</v>
      </c>
      <c r="G560" s="2" t="s">
        <v>521</v>
      </c>
      <c r="H560">
        <v>20</v>
      </c>
    </row>
    <row r="561" spans="1:8" x14ac:dyDescent="0.25">
      <c r="A561" s="2" t="s">
        <v>693</v>
      </c>
      <c r="B561">
        <v>2009</v>
      </c>
      <c r="C561">
        <v>57503222</v>
      </c>
      <c r="D561" s="2" t="s">
        <v>572</v>
      </c>
      <c r="E561" s="2" t="s">
        <v>573</v>
      </c>
      <c r="F561" s="2" t="s">
        <v>574</v>
      </c>
      <c r="G561" s="2" t="s">
        <v>521</v>
      </c>
      <c r="H561">
        <v>117</v>
      </c>
    </row>
    <row r="562" spans="1:8" x14ac:dyDescent="0.25">
      <c r="A562" s="2" t="s">
        <v>693</v>
      </c>
      <c r="B562">
        <v>2009</v>
      </c>
      <c r="C562">
        <v>57601591</v>
      </c>
      <c r="D562" s="2" t="s">
        <v>1952</v>
      </c>
      <c r="E562" s="2" t="s">
        <v>1953</v>
      </c>
      <c r="F562" s="2" t="s">
        <v>539</v>
      </c>
      <c r="G562" s="2" t="s">
        <v>521</v>
      </c>
      <c r="H562">
        <v>41</v>
      </c>
    </row>
    <row r="563" spans="1:8" x14ac:dyDescent="0.25">
      <c r="A563" s="2" t="s">
        <v>693</v>
      </c>
      <c r="B563">
        <v>2009</v>
      </c>
      <c r="C563">
        <v>57403915</v>
      </c>
      <c r="D563" s="2" t="s">
        <v>1954</v>
      </c>
      <c r="E563" s="2" t="s">
        <v>1955</v>
      </c>
      <c r="F563" s="2" t="s">
        <v>1956</v>
      </c>
      <c r="G563" s="2" t="s">
        <v>521</v>
      </c>
      <c r="H563">
        <v>3</v>
      </c>
    </row>
    <row r="564" spans="1:8" x14ac:dyDescent="0.25">
      <c r="A564" s="2" t="s">
        <v>693</v>
      </c>
      <c r="B564">
        <v>2009</v>
      </c>
      <c r="C564">
        <v>57602197</v>
      </c>
      <c r="D564" s="2" t="s">
        <v>1957</v>
      </c>
      <c r="E564" s="2" t="s">
        <v>1958</v>
      </c>
      <c r="F564" s="2" t="s">
        <v>1959</v>
      </c>
      <c r="G564" s="2" t="s">
        <v>521</v>
      </c>
      <c r="H564">
        <v>9</v>
      </c>
    </row>
    <row r="565" spans="1:8" x14ac:dyDescent="0.25">
      <c r="A565" s="2" t="s">
        <v>693</v>
      </c>
      <c r="B565">
        <v>2009</v>
      </c>
      <c r="C565">
        <v>57601901</v>
      </c>
      <c r="D565" s="2" t="s">
        <v>1960</v>
      </c>
      <c r="E565" s="2" t="s">
        <v>1961</v>
      </c>
      <c r="F565" s="2" t="s">
        <v>1962</v>
      </c>
      <c r="G565" s="2" t="s">
        <v>521</v>
      </c>
      <c r="H565">
        <v>21</v>
      </c>
    </row>
    <row r="566" spans="1:8" x14ac:dyDescent="0.25">
      <c r="A566" s="2" t="s">
        <v>693</v>
      </c>
      <c r="B566">
        <v>2009</v>
      </c>
      <c r="C566">
        <v>57504236</v>
      </c>
      <c r="D566" s="2" t="s">
        <v>1963</v>
      </c>
      <c r="E566" s="2" t="s">
        <v>1964</v>
      </c>
      <c r="F566" s="2" t="s">
        <v>1965</v>
      </c>
      <c r="G566" s="2" t="s">
        <v>521</v>
      </c>
      <c r="H566">
        <v>7</v>
      </c>
    </row>
    <row r="567" spans="1:8" x14ac:dyDescent="0.25">
      <c r="A567" s="2" t="s">
        <v>693</v>
      </c>
      <c r="B567">
        <v>2009</v>
      </c>
      <c r="C567">
        <v>57602214</v>
      </c>
      <c r="D567" s="2" t="s">
        <v>1966</v>
      </c>
      <c r="E567" s="2" t="s">
        <v>1967</v>
      </c>
      <c r="F567" s="2" t="s">
        <v>539</v>
      </c>
      <c r="G567" s="2" t="s">
        <v>521</v>
      </c>
      <c r="H567">
        <v>8</v>
      </c>
    </row>
    <row r="568" spans="1:8" x14ac:dyDescent="0.25">
      <c r="A568" s="2" t="s">
        <v>693</v>
      </c>
      <c r="B568">
        <v>2009</v>
      </c>
      <c r="C568">
        <v>57602343</v>
      </c>
      <c r="D568" s="2" t="s">
        <v>1968</v>
      </c>
      <c r="E568" s="2" t="s">
        <v>1969</v>
      </c>
      <c r="F568" s="2" t="s">
        <v>1970</v>
      </c>
      <c r="G568" s="2" t="s">
        <v>521</v>
      </c>
      <c r="H568">
        <v>1</v>
      </c>
    </row>
    <row r="569" spans="1:8" x14ac:dyDescent="0.25">
      <c r="A569" s="2" t="s">
        <v>693</v>
      </c>
      <c r="B569">
        <v>2009</v>
      </c>
      <c r="C569">
        <v>57601795</v>
      </c>
      <c r="D569" s="2" t="s">
        <v>580</v>
      </c>
      <c r="E569" s="2" t="s">
        <v>581</v>
      </c>
      <c r="F569" s="2" t="s">
        <v>539</v>
      </c>
      <c r="G569" s="2" t="s">
        <v>521</v>
      </c>
      <c r="H569">
        <v>19</v>
      </c>
    </row>
    <row r="570" spans="1:8" x14ac:dyDescent="0.25">
      <c r="A570" s="2" t="s">
        <v>693</v>
      </c>
      <c r="B570">
        <v>2009</v>
      </c>
      <c r="C570">
        <v>57501803</v>
      </c>
      <c r="D570" s="2" t="s">
        <v>1971</v>
      </c>
      <c r="E570" s="2" t="s">
        <v>1972</v>
      </c>
      <c r="F570" s="2" t="s">
        <v>1973</v>
      </c>
      <c r="G570" s="2" t="s">
        <v>521</v>
      </c>
      <c r="H570">
        <v>7</v>
      </c>
    </row>
    <row r="571" spans="1:8" x14ac:dyDescent="0.25">
      <c r="A571" s="2" t="s">
        <v>693</v>
      </c>
      <c r="B571">
        <v>2009</v>
      </c>
      <c r="C571">
        <v>57502590</v>
      </c>
      <c r="D571" s="2" t="s">
        <v>582</v>
      </c>
      <c r="E571" s="2" t="s">
        <v>583</v>
      </c>
      <c r="F571" s="2" t="s">
        <v>584</v>
      </c>
      <c r="G571" s="2" t="s">
        <v>521</v>
      </c>
      <c r="H571">
        <v>4731</v>
      </c>
    </row>
    <row r="572" spans="1:8" x14ac:dyDescent="0.25">
      <c r="A572" s="2" t="s">
        <v>693</v>
      </c>
      <c r="B572">
        <v>2009</v>
      </c>
      <c r="C572">
        <v>57402595</v>
      </c>
      <c r="D572" s="2" t="s">
        <v>1974</v>
      </c>
      <c r="E572" s="2" t="s">
        <v>1975</v>
      </c>
      <c r="F572" s="2" t="s">
        <v>1887</v>
      </c>
      <c r="G572" s="2" t="s">
        <v>521</v>
      </c>
      <c r="H572">
        <v>1</v>
      </c>
    </row>
    <row r="573" spans="1:8" x14ac:dyDescent="0.25">
      <c r="A573" s="2" t="s">
        <v>693</v>
      </c>
      <c r="B573">
        <v>2009</v>
      </c>
      <c r="C573">
        <v>98787363</v>
      </c>
      <c r="D573" s="2" t="s">
        <v>585</v>
      </c>
      <c r="E573" s="2" t="s">
        <v>586</v>
      </c>
      <c r="F573" s="2" t="s">
        <v>587</v>
      </c>
      <c r="G573" s="2" t="s">
        <v>588</v>
      </c>
      <c r="H573">
        <v>355</v>
      </c>
    </row>
    <row r="574" spans="1:8" x14ac:dyDescent="0.25">
      <c r="A574" s="2" t="s">
        <v>693</v>
      </c>
      <c r="B574">
        <v>2009</v>
      </c>
      <c r="C574">
        <v>98701082</v>
      </c>
      <c r="D574" s="2" t="s">
        <v>1976</v>
      </c>
      <c r="E574" s="2" t="s">
        <v>1977</v>
      </c>
      <c r="F574" s="2" t="s">
        <v>1978</v>
      </c>
      <c r="G574" s="2" t="s">
        <v>588</v>
      </c>
      <c r="H574">
        <v>24</v>
      </c>
    </row>
    <row r="575" spans="1:8" x14ac:dyDescent="0.25">
      <c r="A575" s="2" t="s">
        <v>693</v>
      </c>
      <c r="B575">
        <v>2009</v>
      </c>
      <c r="C575">
        <v>98701005</v>
      </c>
      <c r="D575" s="2" t="s">
        <v>589</v>
      </c>
      <c r="E575" s="2" t="s">
        <v>590</v>
      </c>
      <c r="F575" s="2" t="s">
        <v>591</v>
      </c>
      <c r="G575" s="2" t="s">
        <v>588</v>
      </c>
      <c r="H575">
        <v>2</v>
      </c>
    </row>
    <row r="576" spans="1:8" x14ac:dyDescent="0.25">
      <c r="A576" s="2" t="s">
        <v>693</v>
      </c>
      <c r="B576">
        <v>2009</v>
      </c>
      <c r="C576">
        <v>98700716</v>
      </c>
      <c r="D576" s="2" t="s">
        <v>1979</v>
      </c>
      <c r="E576" s="2" t="s">
        <v>1980</v>
      </c>
      <c r="F576" s="2" t="s">
        <v>1981</v>
      </c>
      <c r="G576" s="2" t="s">
        <v>588</v>
      </c>
      <c r="H576">
        <v>32</v>
      </c>
    </row>
    <row r="577" spans="1:8" x14ac:dyDescent="0.25">
      <c r="A577" s="2" t="s">
        <v>693</v>
      </c>
      <c r="B577">
        <v>2009</v>
      </c>
      <c r="C577">
        <v>98700554</v>
      </c>
      <c r="D577" s="2" t="s">
        <v>1982</v>
      </c>
      <c r="E577" s="2" t="s">
        <v>1983</v>
      </c>
      <c r="F577" s="2" t="s">
        <v>1984</v>
      </c>
      <c r="G577" s="2" t="s">
        <v>588</v>
      </c>
      <c r="H577">
        <v>9</v>
      </c>
    </row>
    <row r="578" spans="1:8" x14ac:dyDescent="0.25">
      <c r="A578" s="2" t="s">
        <v>693</v>
      </c>
      <c r="B578">
        <v>2009</v>
      </c>
      <c r="C578">
        <v>98701067</v>
      </c>
      <c r="D578" s="2" t="s">
        <v>1985</v>
      </c>
      <c r="E578" s="2" t="s">
        <v>1986</v>
      </c>
      <c r="F578" s="2" t="s">
        <v>1987</v>
      </c>
      <c r="G578" s="2" t="s">
        <v>588</v>
      </c>
      <c r="H578">
        <v>66</v>
      </c>
    </row>
    <row r="579" spans="1:8" x14ac:dyDescent="0.25">
      <c r="A579" s="2" t="s">
        <v>693</v>
      </c>
      <c r="B579">
        <v>2009</v>
      </c>
      <c r="C579">
        <v>98700869</v>
      </c>
      <c r="D579" s="2" t="s">
        <v>1988</v>
      </c>
      <c r="E579" s="2" t="s">
        <v>1989</v>
      </c>
      <c r="F579" s="2" t="s">
        <v>1990</v>
      </c>
      <c r="G579" s="2" t="s">
        <v>588</v>
      </c>
      <c r="H579">
        <v>11</v>
      </c>
    </row>
    <row r="580" spans="1:8" x14ac:dyDescent="0.25">
      <c r="A580" s="2" t="s">
        <v>693</v>
      </c>
      <c r="B580">
        <v>2009</v>
      </c>
      <c r="C580">
        <v>98706281</v>
      </c>
      <c r="D580" s="2" t="s">
        <v>1991</v>
      </c>
      <c r="E580" s="2" t="s">
        <v>1992</v>
      </c>
      <c r="F580" s="2" t="s">
        <v>1993</v>
      </c>
      <c r="G580" s="2" t="s">
        <v>588</v>
      </c>
      <c r="H580">
        <v>10</v>
      </c>
    </row>
    <row r="581" spans="1:8" x14ac:dyDescent="0.25">
      <c r="A581" s="2" t="s">
        <v>693</v>
      </c>
      <c r="B581">
        <v>2009</v>
      </c>
      <c r="C581">
        <v>98701235</v>
      </c>
      <c r="D581" s="2" t="s">
        <v>1994</v>
      </c>
      <c r="E581" s="2" t="s">
        <v>1995</v>
      </c>
      <c r="F581" s="2" t="s">
        <v>1996</v>
      </c>
      <c r="G581" s="2" t="s">
        <v>588</v>
      </c>
      <c r="H581">
        <v>2</v>
      </c>
    </row>
    <row r="582" spans="1:8" x14ac:dyDescent="0.25">
      <c r="A582" s="2" t="s">
        <v>693</v>
      </c>
      <c r="B582">
        <v>2009</v>
      </c>
      <c r="C582">
        <v>98700778</v>
      </c>
      <c r="D582" s="2" t="s">
        <v>1997</v>
      </c>
      <c r="E582" s="2" t="s">
        <v>1998</v>
      </c>
      <c r="F582" s="2" t="s">
        <v>587</v>
      </c>
      <c r="G582" s="2" t="s">
        <v>588</v>
      </c>
      <c r="H582">
        <v>1</v>
      </c>
    </row>
    <row r="583" spans="1:8" x14ac:dyDescent="0.25">
      <c r="A583" s="2" t="s">
        <v>693</v>
      </c>
      <c r="B583">
        <v>2009</v>
      </c>
      <c r="C583">
        <v>98701245</v>
      </c>
      <c r="D583" s="2" t="s">
        <v>1999</v>
      </c>
      <c r="E583" s="2" t="s">
        <v>2000</v>
      </c>
      <c r="F583" s="2" t="s">
        <v>2001</v>
      </c>
      <c r="G583" s="2" t="s">
        <v>588</v>
      </c>
      <c r="H583">
        <v>26</v>
      </c>
    </row>
    <row r="584" spans="1:8" x14ac:dyDescent="0.25">
      <c r="A584" s="2" t="s">
        <v>693</v>
      </c>
      <c r="B584">
        <v>2009</v>
      </c>
      <c r="C584">
        <v>98701000</v>
      </c>
      <c r="D584" s="2" t="s">
        <v>2002</v>
      </c>
      <c r="E584" s="2" t="s">
        <v>2003</v>
      </c>
      <c r="F584" s="2" t="s">
        <v>2004</v>
      </c>
      <c r="G584" s="2" t="s">
        <v>588</v>
      </c>
      <c r="H584">
        <v>11</v>
      </c>
    </row>
    <row r="585" spans="1:8" x14ac:dyDescent="0.25">
      <c r="A585" s="2" t="s">
        <v>693</v>
      </c>
      <c r="B585">
        <v>2009</v>
      </c>
      <c r="C585">
        <v>98700728</v>
      </c>
      <c r="D585" s="2" t="s">
        <v>2005</v>
      </c>
      <c r="E585" s="2" t="s">
        <v>2006</v>
      </c>
      <c r="F585" s="2" t="s">
        <v>2007</v>
      </c>
      <c r="G585" s="2" t="s">
        <v>588</v>
      </c>
      <c r="H585">
        <v>2</v>
      </c>
    </row>
    <row r="586" spans="1:8" x14ac:dyDescent="0.25">
      <c r="A586" s="2" t="s">
        <v>693</v>
      </c>
      <c r="B586">
        <v>2009</v>
      </c>
      <c r="C586">
        <v>98700368</v>
      </c>
      <c r="D586" s="2" t="s">
        <v>597</v>
      </c>
      <c r="E586" s="2" t="s">
        <v>598</v>
      </c>
      <c r="F586" s="2" t="s">
        <v>599</v>
      </c>
      <c r="G586" s="2" t="s">
        <v>588</v>
      </c>
      <c r="H586">
        <v>501</v>
      </c>
    </row>
    <row r="587" spans="1:8" x14ac:dyDescent="0.25">
      <c r="A587" s="2" t="s">
        <v>693</v>
      </c>
      <c r="B587">
        <v>2009</v>
      </c>
      <c r="C587">
        <v>98701053</v>
      </c>
      <c r="D587" s="2" t="s">
        <v>2008</v>
      </c>
      <c r="E587" s="2" t="s">
        <v>2009</v>
      </c>
      <c r="F587" s="2" t="s">
        <v>2010</v>
      </c>
      <c r="G587" s="2" t="s">
        <v>588</v>
      </c>
      <c r="H587">
        <v>15</v>
      </c>
    </row>
    <row r="588" spans="1:8" x14ac:dyDescent="0.25">
      <c r="A588" s="2" t="s">
        <v>693</v>
      </c>
      <c r="B588">
        <v>2009</v>
      </c>
      <c r="C588">
        <v>98734724</v>
      </c>
      <c r="D588" s="2" t="s">
        <v>600</v>
      </c>
      <c r="E588" s="2" t="s">
        <v>601</v>
      </c>
      <c r="F588" s="2" t="s">
        <v>587</v>
      </c>
      <c r="G588" s="2" t="s">
        <v>588</v>
      </c>
      <c r="H588">
        <v>1605</v>
      </c>
    </row>
    <row r="589" spans="1:8" x14ac:dyDescent="0.25">
      <c r="A589" s="2" t="s">
        <v>693</v>
      </c>
      <c r="B589">
        <v>2009</v>
      </c>
      <c r="C589">
        <v>15403245</v>
      </c>
      <c r="D589" s="2" t="s">
        <v>2011</v>
      </c>
      <c r="E589" s="2" t="s">
        <v>2012</v>
      </c>
      <c r="F589" s="2" t="s">
        <v>2013</v>
      </c>
      <c r="G589" s="2" t="s">
        <v>605</v>
      </c>
      <c r="H589">
        <v>1059</v>
      </c>
    </row>
    <row r="590" spans="1:8" x14ac:dyDescent="0.25">
      <c r="A590" s="2" t="s">
        <v>693</v>
      </c>
      <c r="B590">
        <v>2009</v>
      </c>
      <c r="C590">
        <v>15405440</v>
      </c>
      <c r="D590" s="2" t="s">
        <v>2014</v>
      </c>
      <c r="E590" s="2" t="s">
        <v>2015</v>
      </c>
      <c r="F590" s="2" t="s">
        <v>2016</v>
      </c>
      <c r="G590" s="2" t="s">
        <v>605</v>
      </c>
      <c r="H590">
        <v>3</v>
      </c>
    </row>
    <row r="591" spans="1:8" x14ac:dyDescent="0.25">
      <c r="A591" s="2" t="s">
        <v>693</v>
      </c>
      <c r="B591">
        <v>2009</v>
      </c>
      <c r="C591">
        <v>15403538</v>
      </c>
      <c r="D591" s="2" t="s">
        <v>2017</v>
      </c>
      <c r="E591" s="2" t="s">
        <v>2018</v>
      </c>
      <c r="F591" s="2" t="s">
        <v>1005</v>
      </c>
      <c r="G591" s="2" t="s">
        <v>605</v>
      </c>
      <c r="H591">
        <v>6</v>
      </c>
    </row>
    <row r="592" spans="1:8" x14ac:dyDescent="0.25">
      <c r="A592" s="2" t="s">
        <v>693</v>
      </c>
      <c r="B592">
        <v>2009</v>
      </c>
      <c r="C592">
        <v>15403090</v>
      </c>
      <c r="D592" s="2" t="s">
        <v>2019</v>
      </c>
      <c r="E592" s="2" t="s">
        <v>2020</v>
      </c>
      <c r="F592" s="2" t="s">
        <v>2021</v>
      </c>
      <c r="G592" s="2" t="s">
        <v>605</v>
      </c>
      <c r="H592">
        <v>4</v>
      </c>
    </row>
    <row r="593" spans="1:8" x14ac:dyDescent="0.25">
      <c r="A593" s="2" t="s">
        <v>693</v>
      </c>
      <c r="B593">
        <v>2009</v>
      </c>
      <c r="C593">
        <v>15401454</v>
      </c>
      <c r="D593" s="2" t="s">
        <v>686</v>
      </c>
      <c r="E593" s="2" t="s">
        <v>687</v>
      </c>
      <c r="F593" s="2" t="s">
        <v>688</v>
      </c>
      <c r="G593" s="2" t="s">
        <v>605</v>
      </c>
      <c r="H593">
        <v>2</v>
      </c>
    </row>
    <row r="594" spans="1:8" x14ac:dyDescent="0.25">
      <c r="A594" s="2" t="s">
        <v>693</v>
      </c>
      <c r="B594">
        <v>2009</v>
      </c>
      <c r="C594">
        <v>15404061</v>
      </c>
      <c r="D594" s="2" t="s">
        <v>2022</v>
      </c>
      <c r="E594" s="2" t="s">
        <v>2023</v>
      </c>
      <c r="F594" s="2" t="s">
        <v>2024</v>
      </c>
      <c r="G594" s="2" t="s">
        <v>605</v>
      </c>
      <c r="H594">
        <v>3</v>
      </c>
    </row>
    <row r="595" spans="1:8" x14ac:dyDescent="0.25">
      <c r="A595" s="2" t="s">
        <v>693</v>
      </c>
      <c r="B595">
        <v>2009</v>
      </c>
      <c r="C595">
        <v>15438765</v>
      </c>
      <c r="D595" s="2" t="s">
        <v>2025</v>
      </c>
      <c r="E595" s="2" t="s">
        <v>2026</v>
      </c>
      <c r="F595" s="2" t="s">
        <v>2027</v>
      </c>
      <c r="G595" s="2" t="s">
        <v>605</v>
      </c>
      <c r="H595">
        <v>2</v>
      </c>
    </row>
    <row r="596" spans="1:8" x14ac:dyDescent="0.25">
      <c r="A596" s="2" t="s">
        <v>693</v>
      </c>
      <c r="B596">
        <v>2009</v>
      </c>
      <c r="C596">
        <v>15403847</v>
      </c>
      <c r="D596" s="2" t="s">
        <v>2028</v>
      </c>
      <c r="E596" s="2" t="s">
        <v>2029</v>
      </c>
      <c r="F596" s="2" t="s">
        <v>2030</v>
      </c>
      <c r="G596" s="2" t="s">
        <v>605</v>
      </c>
      <c r="H596">
        <v>39</v>
      </c>
    </row>
    <row r="597" spans="1:8" x14ac:dyDescent="0.25">
      <c r="A597" s="2" t="s">
        <v>693</v>
      </c>
      <c r="B597">
        <v>2009</v>
      </c>
      <c r="C597">
        <v>15406017</v>
      </c>
      <c r="D597" s="2" t="s">
        <v>2031</v>
      </c>
      <c r="E597" s="2" t="s">
        <v>2032</v>
      </c>
      <c r="F597" s="2" t="s">
        <v>2033</v>
      </c>
      <c r="G597" s="2" t="s">
        <v>605</v>
      </c>
      <c r="H597">
        <v>1</v>
      </c>
    </row>
    <row r="598" spans="1:8" x14ac:dyDescent="0.25">
      <c r="A598" s="2" t="s">
        <v>693</v>
      </c>
      <c r="B598">
        <v>2009</v>
      </c>
      <c r="C598">
        <v>15402723</v>
      </c>
      <c r="D598" s="2" t="s">
        <v>2034</v>
      </c>
      <c r="E598" s="2" t="s">
        <v>2035</v>
      </c>
      <c r="F598" s="2" t="s">
        <v>264</v>
      </c>
      <c r="G598" s="2" t="s">
        <v>605</v>
      </c>
      <c r="H598">
        <v>3</v>
      </c>
    </row>
    <row r="599" spans="1:8" x14ac:dyDescent="0.25">
      <c r="A599" s="2" t="s">
        <v>693</v>
      </c>
      <c r="B599">
        <v>2009</v>
      </c>
      <c r="C599">
        <v>15404869</v>
      </c>
      <c r="D599" s="2" t="s">
        <v>2036</v>
      </c>
      <c r="E599" s="2" t="s">
        <v>2037</v>
      </c>
      <c r="F599" s="2" t="s">
        <v>2038</v>
      </c>
      <c r="G599" s="2" t="s">
        <v>605</v>
      </c>
      <c r="H599">
        <v>1</v>
      </c>
    </row>
    <row r="600" spans="1:8" x14ac:dyDescent="0.25">
      <c r="A600" s="2" t="s">
        <v>693</v>
      </c>
      <c r="B600">
        <v>2009</v>
      </c>
      <c r="C600">
        <v>15402925</v>
      </c>
      <c r="D600" s="2" t="s">
        <v>2039</v>
      </c>
      <c r="E600" s="2" t="s">
        <v>2040</v>
      </c>
      <c r="F600" s="2" t="s">
        <v>608</v>
      </c>
      <c r="G600" s="2" t="s">
        <v>605</v>
      </c>
      <c r="H600">
        <v>1035</v>
      </c>
    </row>
    <row r="601" spans="1:8" x14ac:dyDescent="0.25">
      <c r="A601" s="2" t="s">
        <v>693</v>
      </c>
      <c r="B601">
        <v>2009</v>
      </c>
      <c r="C601">
        <v>15400508</v>
      </c>
      <c r="D601" s="2" t="s">
        <v>2041</v>
      </c>
      <c r="E601" s="2" t="s">
        <v>2042</v>
      </c>
      <c r="F601" s="2" t="s">
        <v>2013</v>
      </c>
      <c r="G601" s="2" t="s">
        <v>605</v>
      </c>
      <c r="H601">
        <v>1</v>
      </c>
    </row>
    <row r="602" spans="1:8" x14ac:dyDescent="0.25">
      <c r="A602" s="2" t="s">
        <v>693</v>
      </c>
      <c r="B602">
        <v>2009</v>
      </c>
      <c r="C602">
        <v>15405553</v>
      </c>
      <c r="D602" s="2" t="s">
        <v>2043</v>
      </c>
      <c r="E602" s="2" t="s">
        <v>2044</v>
      </c>
      <c r="F602" s="2" t="s">
        <v>2045</v>
      </c>
      <c r="G602" s="2" t="s">
        <v>605</v>
      </c>
      <c r="H602">
        <v>5</v>
      </c>
    </row>
    <row r="603" spans="1:8" x14ac:dyDescent="0.25">
      <c r="A603" s="2" t="s">
        <v>693</v>
      </c>
      <c r="B603">
        <v>2009</v>
      </c>
      <c r="C603">
        <v>15402741</v>
      </c>
      <c r="D603" s="2" t="s">
        <v>2046</v>
      </c>
      <c r="E603" s="2" t="s">
        <v>2047</v>
      </c>
      <c r="F603" s="2" t="s">
        <v>1089</v>
      </c>
      <c r="G603" s="2" t="s">
        <v>605</v>
      </c>
      <c r="H603">
        <v>2</v>
      </c>
    </row>
    <row r="604" spans="1:8" x14ac:dyDescent="0.25">
      <c r="A604" s="2" t="s">
        <v>693</v>
      </c>
      <c r="B604">
        <v>2009</v>
      </c>
      <c r="C604">
        <v>15405971</v>
      </c>
      <c r="D604" s="2" t="s">
        <v>606</v>
      </c>
      <c r="E604" s="2" t="s">
        <v>607</v>
      </c>
      <c r="F604" s="2" t="s">
        <v>608</v>
      </c>
      <c r="G604" s="2" t="s">
        <v>605</v>
      </c>
      <c r="H604">
        <v>118</v>
      </c>
    </row>
    <row r="605" spans="1:8" x14ac:dyDescent="0.25">
      <c r="A605" s="2" t="s">
        <v>693</v>
      </c>
      <c r="B605">
        <v>2009</v>
      </c>
      <c r="C605">
        <v>60300433</v>
      </c>
      <c r="D605" s="2" t="s">
        <v>2048</v>
      </c>
      <c r="E605" s="2" t="s">
        <v>2049</v>
      </c>
      <c r="F605" s="2" t="s">
        <v>2050</v>
      </c>
      <c r="G605" s="2" t="s">
        <v>612</v>
      </c>
      <c r="H605">
        <v>27813</v>
      </c>
    </row>
    <row r="606" spans="1:8" x14ac:dyDescent="0.25">
      <c r="A606" s="2" t="s">
        <v>693</v>
      </c>
      <c r="B606">
        <v>2009</v>
      </c>
      <c r="C606">
        <v>60333217</v>
      </c>
      <c r="D606" s="2" t="s">
        <v>2051</v>
      </c>
      <c r="E606" s="2" t="s">
        <v>2052</v>
      </c>
      <c r="F606" s="2" t="s">
        <v>2053</v>
      </c>
      <c r="G606" s="2" t="s">
        <v>612</v>
      </c>
      <c r="H606">
        <v>42876</v>
      </c>
    </row>
    <row r="607" spans="1:8" x14ac:dyDescent="0.25">
      <c r="A607" s="2" t="s">
        <v>693</v>
      </c>
      <c r="B607">
        <v>2009</v>
      </c>
      <c r="C607">
        <v>99101098</v>
      </c>
      <c r="D607" s="2" t="s">
        <v>2054</v>
      </c>
      <c r="E607" s="2" t="s">
        <v>2055</v>
      </c>
      <c r="F607" s="2" t="s">
        <v>2056</v>
      </c>
      <c r="G607" s="2" t="s">
        <v>620</v>
      </c>
      <c r="H607">
        <v>27109</v>
      </c>
    </row>
    <row r="608" spans="1:8" x14ac:dyDescent="0.25">
      <c r="A608" s="2" t="s">
        <v>693</v>
      </c>
      <c r="B608">
        <v>2009</v>
      </c>
      <c r="C608">
        <v>99101775</v>
      </c>
      <c r="D608" s="2" t="s">
        <v>2057</v>
      </c>
      <c r="E608" s="2" t="s">
        <v>2058</v>
      </c>
      <c r="F608" s="2" t="s">
        <v>2059</v>
      </c>
      <c r="G608" s="2" t="s">
        <v>620</v>
      </c>
      <c r="H608">
        <v>2</v>
      </c>
    </row>
    <row r="609" spans="1:8" x14ac:dyDescent="0.25">
      <c r="A609" s="2" t="s">
        <v>693</v>
      </c>
      <c r="B609">
        <v>2009</v>
      </c>
      <c r="C609">
        <v>99100409</v>
      </c>
      <c r="D609" s="2" t="s">
        <v>2060</v>
      </c>
      <c r="E609" s="2" t="s">
        <v>2061</v>
      </c>
      <c r="F609" s="2" t="s">
        <v>2062</v>
      </c>
      <c r="G609" s="2" t="s">
        <v>620</v>
      </c>
      <c r="H609">
        <v>1</v>
      </c>
    </row>
    <row r="610" spans="1:8" x14ac:dyDescent="0.25">
      <c r="A610" s="2" t="s">
        <v>693</v>
      </c>
      <c r="B610">
        <v>2009</v>
      </c>
      <c r="C610">
        <v>99102746</v>
      </c>
      <c r="D610" s="2" t="s">
        <v>2063</v>
      </c>
      <c r="E610" s="2" t="s">
        <v>2064</v>
      </c>
      <c r="F610" s="2" t="s">
        <v>2065</v>
      </c>
      <c r="G610" s="2" t="s">
        <v>620</v>
      </c>
      <c r="H610">
        <v>12</v>
      </c>
    </row>
    <row r="611" spans="1:8" x14ac:dyDescent="0.25">
      <c r="A611" s="2" t="s">
        <v>693</v>
      </c>
      <c r="B611">
        <v>2009</v>
      </c>
      <c r="C611">
        <v>99100289</v>
      </c>
      <c r="D611" s="2" t="s">
        <v>2066</v>
      </c>
      <c r="E611" s="2" t="s">
        <v>2067</v>
      </c>
      <c r="F611" s="2" t="s">
        <v>2068</v>
      </c>
      <c r="G611" s="2" t="s">
        <v>620</v>
      </c>
      <c r="H611">
        <v>2</v>
      </c>
    </row>
    <row r="612" spans="1:8" x14ac:dyDescent="0.25">
      <c r="A612" s="2" t="s">
        <v>693</v>
      </c>
      <c r="B612">
        <v>2009</v>
      </c>
      <c r="C612">
        <v>99102839</v>
      </c>
      <c r="D612" s="2" t="s">
        <v>2069</v>
      </c>
      <c r="E612" s="2" t="s">
        <v>2070</v>
      </c>
      <c r="F612" s="2" t="s">
        <v>2071</v>
      </c>
      <c r="G612" s="2" t="s">
        <v>620</v>
      </c>
      <c r="H612">
        <v>5</v>
      </c>
    </row>
    <row r="613" spans="1:8" x14ac:dyDescent="0.25">
      <c r="A613" s="2" t="s">
        <v>693</v>
      </c>
      <c r="B613">
        <v>2009</v>
      </c>
      <c r="C613">
        <v>99102907</v>
      </c>
      <c r="D613" s="2" t="s">
        <v>2072</v>
      </c>
      <c r="E613" s="2" t="s">
        <v>2073</v>
      </c>
      <c r="F613" s="2" t="s">
        <v>2074</v>
      </c>
      <c r="G613" s="2" t="s">
        <v>620</v>
      </c>
      <c r="H613">
        <v>1</v>
      </c>
    </row>
    <row r="614" spans="1:8" x14ac:dyDescent="0.25">
      <c r="A614" s="2" t="s">
        <v>693</v>
      </c>
      <c r="B614">
        <v>2009</v>
      </c>
      <c r="C614">
        <v>99101841</v>
      </c>
      <c r="D614" s="2" t="s">
        <v>2075</v>
      </c>
      <c r="E614" s="2" t="s">
        <v>2076</v>
      </c>
      <c r="F614" s="2" t="s">
        <v>2077</v>
      </c>
      <c r="G614" s="2" t="s">
        <v>620</v>
      </c>
      <c r="H614">
        <v>3</v>
      </c>
    </row>
    <row r="615" spans="1:8" x14ac:dyDescent="0.25">
      <c r="A615" s="2" t="s">
        <v>693</v>
      </c>
      <c r="B615">
        <v>2009</v>
      </c>
      <c r="C615">
        <v>99101627</v>
      </c>
      <c r="D615" s="2" t="s">
        <v>2078</v>
      </c>
      <c r="E615" s="2" t="s">
        <v>2079</v>
      </c>
      <c r="F615" s="2" t="s">
        <v>2080</v>
      </c>
      <c r="G615" s="2" t="s">
        <v>620</v>
      </c>
      <c r="H615">
        <v>6</v>
      </c>
    </row>
    <row r="616" spans="1:8" x14ac:dyDescent="0.25">
      <c r="A616" s="2" t="s">
        <v>693</v>
      </c>
      <c r="B616">
        <v>2009</v>
      </c>
      <c r="C616">
        <v>99100750</v>
      </c>
      <c r="D616" s="2" t="s">
        <v>2081</v>
      </c>
      <c r="E616" s="2" t="s">
        <v>2082</v>
      </c>
      <c r="F616" s="2" t="s">
        <v>2083</v>
      </c>
      <c r="G616" s="2" t="s">
        <v>620</v>
      </c>
      <c r="H616">
        <v>5398</v>
      </c>
    </row>
    <row r="617" spans="1:8" x14ac:dyDescent="0.25">
      <c r="A617" s="2" t="s">
        <v>693</v>
      </c>
      <c r="B617">
        <v>2009</v>
      </c>
      <c r="C617">
        <v>99102895</v>
      </c>
      <c r="D617" s="2" t="s">
        <v>2084</v>
      </c>
      <c r="E617" s="2" t="s">
        <v>2085</v>
      </c>
      <c r="F617" s="2" t="s">
        <v>2086</v>
      </c>
      <c r="G617" s="2" t="s">
        <v>620</v>
      </c>
      <c r="H617">
        <v>20</v>
      </c>
    </row>
    <row r="618" spans="1:8" x14ac:dyDescent="0.25">
      <c r="A618" s="2" t="s">
        <v>693</v>
      </c>
      <c r="B618">
        <v>2009</v>
      </c>
      <c r="C618">
        <v>99114520</v>
      </c>
      <c r="D618" s="2" t="s">
        <v>617</v>
      </c>
      <c r="E618" s="2" t="s">
        <v>618</v>
      </c>
      <c r="F618" s="2" t="s">
        <v>619</v>
      </c>
      <c r="G618" s="2" t="s">
        <v>620</v>
      </c>
      <c r="H618">
        <v>12089</v>
      </c>
    </row>
    <row r="619" spans="1:8" x14ac:dyDescent="0.25">
      <c r="A619" s="2" t="s">
        <v>693</v>
      </c>
      <c r="B619">
        <v>2009</v>
      </c>
      <c r="C619">
        <v>99103159</v>
      </c>
      <c r="D619" s="2" t="s">
        <v>2087</v>
      </c>
      <c r="E619" s="2" t="s">
        <v>2088</v>
      </c>
      <c r="F619" s="2" t="s">
        <v>2074</v>
      </c>
      <c r="G619" s="2" t="s">
        <v>620</v>
      </c>
      <c r="H619">
        <v>2</v>
      </c>
    </row>
    <row r="620" spans="1:8" x14ac:dyDescent="0.25">
      <c r="A620" s="2" t="s">
        <v>693</v>
      </c>
      <c r="B620">
        <v>2009</v>
      </c>
      <c r="C620">
        <v>99102975</v>
      </c>
      <c r="D620" s="2" t="s">
        <v>2089</v>
      </c>
      <c r="E620" s="2" t="s">
        <v>2090</v>
      </c>
      <c r="F620" s="2" t="s">
        <v>2091</v>
      </c>
      <c r="G620" s="2" t="s">
        <v>620</v>
      </c>
      <c r="H620">
        <v>1</v>
      </c>
    </row>
    <row r="621" spans="1:8" x14ac:dyDescent="0.25">
      <c r="A621" s="2" t="s">
        <v>693</v>
      </c>
      <c r="B621">
        <v>2009</v>
      </c>
      <c r="C621">
        <v>99102474</v>
      </c>
      <c r="D621" s="2" t="s">
        <v>2092</v>
      </c>
      <c r="E621" s="2" t="s">
        <v>2093</v>
      </c>
      <c r="F621" s="2" t="s">
        <v>2094</v>
      </c>
      <c r="G621" s="2" t="s">
        <v>620</v>
      </c>
      <c r="H621">
        <v>1</v>
      </c>
    </row>
    <row r="622" spans="1:8" x14ac:dyDescent="0.25">
      <c r="A622" s="2" t="s">
        <v>693</v>
      </c>
      <c r="B622">
        <v>2009</v>
      </c>
      <c r="C622">
        <v>99102755</v>
      </c>
      <c r="D622" s="2" t="s">
        <v>2095</v>
      </c>
      <c r="E622" s="2" t="s">
        <v>2096</v>
      </c>
      <c r="F622" s="2" t="s">
        <v>391</v>
      </c>
      <c r="G622" s="2" t="s">
        <v>620</v>
      </c>
      <c r="H622">
        <v>2</v>
      </c>
    </row>
    <row r="623" spans="1:8" x14ac:dyDescent="0.25">
      <c r="A623" s="2" t="s">
        <v>693</v>
      </c>
      <c r="B623">
        <v>2009</v>
      </c>
      <c r="C623">
        <v>99102834</v>
      </c>
      <c r="D623" s="2" t="s">
        <v>627</v>
      </c>
      <c r="E623" s="2" t="s">
        <v>628</v>
      </c>
      <c r="F623" s="2" t="s">
        <v>140</v>
      </c>
      <c r="G623" s="2" t="s">
        <v>620</v>
      </c>
      <c r="H623">
        <v>42</v>
      </c>
    </row>
    <row r="624" spans="1:8" x14ac:dyDescent="0.25">
      <c r="A624" s="2" t="s">
        <v>693</v>
      </c>
      <c r="B624">
        <v>2009</v>
      </c>
      <c r="C624">
        <v>33904002</v>
      </c>
      <c r="D624" s="2" t="s">
        <v>2097</v>
      </c>
      <c r="E624" s="2" t="s">
        <v>2098</v>
      </c>
      <c r="F624" s="2" t="s">
        <v>2099</v>
      </c>
      <c r="G624" s="2" t="s">
        <v>632</v>
      </c>
      <c r="H624">
        <v>17</v>
      </c>
    </row>
    <row r="625" spans="1:8" x14ac:dyDescent="0.25">
      <c r="A625" s="2" t="s">
        <v>693</v>
      </c>
      <c r="B625">
        <v>2009</v>
      </c>
      <c r="C625">
        <v>33903625</v>
      </c>
      <c r="D625" s="2" t="s">
        <v>2100</v>
      </c>
      <c r="E625" s="2" t="s">
        <v>2101</v>
      </c>
      <c r="F625" s="2" t="s">
        <v>1127</v>
      </c>
      <c r="G625" s="2" t="s">
        <v>632</v>
      </c>
      <c r="H625">
        <v>3</v>
      </c>
    </row>
    <row r="626" spans="1:8" x14ac:dyDescent="0.25">
      <c r="A626" s="2" t="s">
        <v>693</v>
      </c>
      <c r="B626">
        <v>2009</v>
      </c>
      <c r="C626">
        <v>33903743</v>
      </c>
      <c r="D626" s="2" t="s">
        <v>2102</v>
      </c>
      <c r="E626" s="2" t="s">
        <v>2103</v>
      </c>
      <c r="F626" s="2" t="s">
        <v>2104</v>
      </c>
      <c r="G626" s="2" t="s">
        <v>632</v>
      </c>
      <c r="H626">
        <v>897</v>
      </c>
    </row>
    <row r="627" spans="1:8" x14ac:dyDescent="0.25">
      <c r="A627" s="2" t="s">
        <v>693</v>
      </c>
      <c r="B627">
        <v>2009</v>
      </c>
      <c r="C627">
        <v>33903985</v>
      </c>
      <c r="D627" s="2" t="s">
        <v>2105</v>
      </c>
      <c r="E627" s="2" t="s">
        <v>2106</v>
      </c>
      <c r="F627" s="2" t="s">
        <v>2107</v>
      </c>
      <c r="G627" s="2" t="s">
        <v>632</v>
      </c>
      <c r="H627">
        <v>5</v>
      </c>
    </row>
    <row r="628" spans="1:8" x14ac:dyDescent="0.25">
      <c r="A628" s="2" t="s">
        <v>693</v>
      </c>
      <c r="B628">
        <v>2009</v>
      </c>
      <c r="C628">
        <v>33900732</v>
      </c>
      <c r="D628" s="2" t="s">
        <v>2108</v>
      </c>
      <c r="E628" s="2" t="s">
        <v>2109</v>
      </c>
      <c r="F628" s="2" t="s">
        <v>2110</v>
      </c>
      <c r="G628" s="2" t="s">
        <v>632</v>
      </c>
      <c r="H628">
        <v>46</v>
      </c>
    </row>
    <row r="629" spans="1:8" x14ac:dyDescent="0.25">
      <c r="A629" s="2" t="s">
        <v>693</v>
      </c>
      <c r="B629">
        <v>2009</v>
      </c>
      <c r="C629">
        <v>33901982</v>
      </c>
      <c r="D629" s="2" t="s">
        <v>2111</v>
      </c>
      <c r="E629" s="2" t="s">
        <v>2112</v>
      </c>
      <c r="F629" s="2" t="s">
        <v>2113</v>
      </c>
      <c r="G629" s="2" t="s">
        <v>632</v>
      </c>
      <c r="H629">
        <v>49</v>
      </c>
    </row>
    <row r="630" spans="1:8" x14ac:dyDescent="0.25">
      <c r="A630" s="2" t="s">
        <v>693</v>
      </c>
      <c r="B630">
        <v>2009</v>
      </c>
      <c r="C630">
        <v>33901266</v>
      </c>
      <c r="D630" s="2" t="s">
        <v>2114</v>
      </c>
      <c r="E630" s="2" t="s">
        <v>2115</v>
      </c>
      <c r="F630" s="2" t="s">
        <v>2116</v>
      </c>
      <c r="G630" s="2" t="s">
        <v>632</v>
      </c>
      <c r="H630">
        <v>11</v>
      </c>
    </row>
    <row r="631" spans="1:8" x14ac:dyDescent="0.25">
      <c r="A631" s="2" t="s">
        <v>693</v>
      </c>
      <c r="B631">
        <v>2009</v>
      </c>
      <c r="C631">
        <v>33903956</v>
      </c>
      <c r="D631" s="2" t="s">
        <v>2117</v>
      </c>
      <c r="E631" s="2" t="s">
        <v>2118</v>
      </c>
      <c r="F631" s="2" t="s">
        <v>2104</v>
      </c>
      <c r="G631" s="2" t="s">
        <v>632</v>
      </c>
      <c r="H631">
        <v>1</v>
      </c>
    </row>
    <row r="632" spans="1:8" x14ac:dyDescent="0.25">
      <c r="A632" s="2" t="s">
        <v>693</v>
      </c>
      <c r="B632">
        <v>2009</v>
      </c>
      <c r="C632">
        <v>33903006</v>
      </c>
      <c r="D632" s="2" t="s">
        <v>2119</v>
      </c>
      <c r="E632" s="2" t="s">
        <v>2120</v>
      </c>
      <c r="F632" s="2" t="s">
        <v>2121</v>
      </c>
      <c r="G632" s="2" t="s">
        <v>632</v>
      </c>
      <c r="H632">
        <v>5</v>
      </c>
    </row>
    <row r="633" spans="1:8" x14ac:dyDescent="0.25">
      <c r="A633" s="2" t="s">
        <v>693</v>
      </c>
      <c r="B633">
        <v>2009</v>
      </c>
      <c r="C633">
        <v>33903378</v>
      </c>
      <c r="D633" s="2" t="s">
        <v>633</v>
      </c>
      <c r="E633" s="2" t="s">
        <v>634</v>
      </c>
      <c r="F633" s="2" t="s">
        <v>635</v>
      </c>
      <c r="G633" s="2" t="s">
        <v>632</v>
      </c>
      <c r="H633">
        <v>38</v>
      </c>
    </row>
    <row r="634" spans="1:8" x14ac:dyDescent="0.25">
      <c r="A634" s="2" t="s">
        <v>693</v>
      </c>
      <c r="B634">
        <v>2009</v>
      </c>
      <c r="C634">
        <v>33900697</v>
      </c>
      <c r="D634" s="2" t="s">
        <v>636</v>
      </c>
      <c r="E634" s="2" t="s">
        <v>637</v>
      </c>
      <c r="F634" s="2" t="s">
        <v>638</v>
      </c>
      <c r="G634" s="2" t="s">
        <v>632</v>
      </c>
      <c r="H634">
        <v>1492</v>
      </c>
    </row>
    <row r="635" spans="1:8" x14ac:dyDescent="0.25">
      <c r="A635" s="2" t="s">
        <v>693</v>
      </c>
      <c r="B635">
        <v>2009</v>
      </c>
      <c r="C635">
        <v>33903612</v>
      </c>
      <c r="D635" s="2" t="s">
        <v>2122</v>
      </c>
      <c r="E635" s="2" t="s">
        <v>2123</v>
      </c>
      <c r="F635" s="2" t="s">
        <v>2124</v>
      </c>
      <c r="G635" s="2" t="s">
        <v>632</v>
      </c>
      <c r="H635">
        <v>19</v>
      </c>
    </row>
    <row r="636" spans="1:8" x14ac:dyDescent="0.25">
      <c r="A636" s="2" t="s">
        <v>693</v>
      </c>
      <c r="B636">
        <v>2009</v>
      </c>
      <c r="C636">
        <v>33903873</v>
      </c>
      <c r="D636" s="2" t="s">
        <v>2125</v>
      </c>
      <c r="E636" s="2" t="s">
        <v>2126</v>
      </c>
      <c r="F636" s="2" t="s">
        <v>2124</v>
      </c>
      <c r="G636" s="2" t="s">
        <v>632</v>
      </c>
      <c r="H636">
        <v>3</v>
      </c>
    </row>
    <row r="637" spans="1:8" x14ac:dyDescent="0.25">
      <c r="A637" s="2" t="s">
        <v>693</v>
      </c>
      <c r="B637">
        <v>2009</v>
      </c>
      <c r="C637">
        <v>33903655</v>
      </c>
      <c r="D637" s="2" t="s">
        <v>2127</v>
      </c>
      <c r="E637" s="2" t="s">
        <v>2128</v>
      </c>
      <c r="F637" s="2" t="s">
        <v>2129</v>
      </c>
      <c r="G637" s="2" t="s">
        <v>632</v>
      </c>
      <c r="H637">
        <v>1</v>
      </c>
    </row>
    <row r="638" spans="1:8" x14ac:dyDescent="0.25">
      <c r="A638" s="2" t="s">
        <v>693</v>
      </c>
      <c r="B638">
        <v>2009</v>
      </c>
      <c r="C638">
        <v>33903205</v>
      </c>
      <c r="D638" s="2" t="s">
        <v>2130</v>
      </c>
      <c r="E638" s="2" t="s">
        <v>2131</v>
      </c>
      <c r="F638" s="2" t="s">
        <v>2132</v>
      </c>
      <c r="G638" s="2" t="s">
        <v>632</v>
      </c>
      <c r="H638">
        <v>63</v>
      </c>
    </row>
    <row r="639" spans="1:8" x14ac:dyDescent="0.25">
      <c r="A639" s="2" t="s">
        <v>693</v>
      </c>
      <c r="B639">
        <v>2009</v>
      </c>
      <c r="C639">
        <v>33936970</v>
      </c>
      <c r="D639" s="2" t="s">
        <v>2133</v>
      </c>
      <c r="E639" s="2" t="s">
        <v>2134</v>
      </c>
      <c r="F639" s="2" t="s">
        <v>2135</v>
      </c>
      <c r="G639" s="2" t="s">
        <v>632</v>
      </c>
      <c r="H639">
        <v>40</v>
      </c>
    </row>
    <row r="640" spans="1:8" x14ac:dyDescent="0.25">
      <c r="A640" s="2" t="s">
        <v>693</v>
      </c>
      <c r="B640">
        <v>2009</v>
      </c>
      <c r="C640">
        <v>33903955</v>
      </c>
      <c r="D640" s="2" t="s">
        <v>2136</v>
      </c>
      <c r="E640" s="2" t="s">
        <v>2137</v>
      </c>
      <c r="F640" s="2" t="s">
        <v>2138</v>
      </c>
      <c r="G640" s="2" t="s">
        <v>632</v>
      </c>
      <c r="H640">
        <v>111</v>
      </c>
    </row>
    <row r="641" spans="1:8" x14ac:dyDescent="0.25">
      <c r="A641" s="2" t="s">
        <v>693</v>
      </c>
      <c r="B641">
        <v>2009</v>
      </c>
      <c r="C641">
        <v>33903390</v>
      </c>
      <c r="D641" s="2" t="s">
        <v>2139</v>
      </c>
      <c r="E641" s="2" t="s">
        <v>2140</v>
      </c>
      <c r="F641" s="2" t="s">
        <v>2141</v>
      </c>
      <c r="G641" s="2" t="s">
        <v>632</v>
      </c>
      <c r="H641">
        <v>1</v>
      </c>
    </row>
    <row r="642" spans="1:8" x14ac:dyDescent="0.25">
      <c r="A642" s="2" t="s">
        <v>693</v>
      </c>
      <c r="B642">
        <v>2009</v>
      </c>
      <c r="C642">
        <v>45500959</v>
      </c>
      <c r="D642" s="2" t="s">
        <v>639</v>
      </c>
      <c r="E642" s="2" t="s">
        <v>640</v>
      </c>
      <c r="F642" s="2" t="s">
        <v>641</v>
      </c>
      <c r="G642" s="2" t="s">
        <v>642</v>
      </c>
      <c r="H642">
        <v>31</v>
      </c>
    </row>
    <row r="643" spans="1:8" x14ac:dyDescent="0.25">
      <c r="A643" s="2" t="s">
        <v>693</v>
      </c>
      <c r="B643">
        <v>2009</v>
      </c>
      <c r="C643">
        <v>45501662</v>
      </c>
      <c r="D643" s="2" t="s">
        <v>2142</v>
      </c>
      <c r="E643" s="2" t="s">
        <v>2143</v>
      </c>
      <c r="F643" s="2" t="s">
        <v>2144</v>
      </c>
      <c r="G643" s="2" t="s">
        <v>642</v>
      </c>
      <c r="H643">
        <v>3</v>
      </c>
    </row>
    <row r="644" spans="1:8" x14ac:dyDescent="0.25">
      <c r="A644" s="2" t="s">
        <v>693</v>
      </c>
      <c r="B644">
        <v>2009</v>
      </c>
      <c r="C644">
        <v>45501738</v>
      </c>
      <c r="D644" s="2" t="s">
        <v>2145</v>
      </c>
      <c r="E644" s="2" t="s">
        <v>2146</v>
      </c>
      <c r="F644" s="2" t="s">
        <v>2147</v>
      </c>
      <c r="G644" s="2" t="s">
        <v>642</v>
      </c>
      <c r="H644">
        <v>5</v>
      </c>
    </row>
    <row r="645" spans="1:8" x14ac:dyDescent="0.25">
      <c r="A645" s="2" t="s">
        <v>693</v>
      </c>
      <c r="B645">
        <v>2009</v>
      </c>
      <c r="C645">
        <v>45501161</v>
      </c>
      <c r="D645" s="2" t="s">
        <v>2148</v>
      </c>
      <c r="E645" s="2" t="s">
        <v>2149</v>
      </c>
      <c r="F645" s="2" t="s">
        <v>2150</v>
      </c>
      <c r="G645" s="2" t="s">
        <v>642</v>
      </c>
      <c r="H645">
        <v>10</v>
      </c>
    </row>
    <row r="646" spans="1:8" x14ac:dyDescent="0.25">
      <c r="A646" s="2" t="s">
        <v>693</v>
      </c>
      <c r="B646">
        <v>2009</v>
      </c>
      <c r="C646">
        <v>45500998</v>
      </c>
      <c r="D646" s="2" t="s">
        <v>2151</v>
      </c>
      <c r="E646" s="2" t="s">
        <v>2152</v>
      </c>
      <c r="F646" s="2" t="s">
        <v>2153</v>
      </c>
      <c r="G646" s="2" t="s">
        <v>642</v>
      </c>
      <c r="H646">
        <v>24</v>
      </c>
    </row>
    <row r="647" spans="1:8" x14ac:dyDescent="0.25">
      <c r="A647" s="2" t="s">
        <v>693</v>
      </c>
      <c r="B647">
        <v>2009</v>
      </c>
      <c r="C647">
        <v>45500132</v>
      </c>
      <c r="D647" s="2" t="s">
        <v>2154</v>
      </c>
      <c r="E647" s="2" t="s">
        <v>2155</v>
      </c>
      <c r="F647" s="2" t="s">
        <v>2156</v>
      </c>
      <c r="G647" s="2" t="s">
        <v>642</v>
      </c>
      <c r="H647">
        <v>118</v>
      </c>
    </row>
    <row r="648" spans="1:8" x14ac:dyDescent="0.25">
      <c r="A648" s="2" t="s">
        <v>693</v>
      </c>
      <c r="B648">
        <v>2009</v>
      </c>
      <c r="C648">
        <v>45501613</v>
      </c>
      <c r="D648" s="2" t="s">
        <v>2157</v>
      </c>
      <c r="E648" s="2" t="s">
        <v>2158</v>
      </c>
      <c r="F648" s="2" t="s">
        <v>2144</v>
      </c>
      <c r="G648" s="2" t="s">
        <v>642</v>
      </c>
      <c r="H648">
        <v>3</v>
      </c>
    </row>
    <row r="649" spans="1:8" x14ac:dyDescent="0.25">
      <c r="A649" s="2" t="s">
        <v>693</v>
      </c>
      <c r="B649">
        <v>2009</v>
      </c>
      <c r="C649">
        <v>45536010</v>
      </c>
      <c r="D649" s="2" t="s">
        <v>2159</v>
      </c>
      <c r="E649" s="2" t="s">
        <v>2160</v>
      </c>
      <c r="F649" s="2" t="s">
        <v>2161</v>
      </c>
      <c r="G649" s="2" t="s">
        <v>642</v>
      </c>
      <c r="H649">
        <v>4</v>
      </c>
    </row>
    <row r="650" spans="1:8" x14ac:dyDescent="0.25">
      <c r="A650" s="2" t="s">
        <v>693</v>
      </c>
      <c r="B650">
        <v>2009</v>
      </c>
      <c r="C650">
        <v>45501641</v>
      </c>
      <c r="D650" s="2" t="s">
        <v>2162</v>
      </c>
      <c r="E650" s="2" t="s">
        <v>2163</v>
      </c>
      <c r="F650" s="2" t="s">
        <v>2164</v>
      </c>
      <c r="G650" s="2" t="s">
        <v>642</v>
      </c>
      <c r="H650">
        <v>3</v>
      </c>
    </row>
    <row r="651" spans="1:8" x14ac:dyDescent="0.25">
      <c r="A651" s="2" t="s">
        <v>693</v>
      </c>
      <c r="B651">
        <v>2009</v>
      </c>
      <c r="C651">
        <v>58300735</v>
      </c>
      <c r="D651" s="2" t="s">
        <v>2165</v>
      </c>
      <c r="E651" s="2" t="s">
        <v>2166</v>
      </c>
      <c r="F651" s="2" t="s">
        <v>2167</v>
      </c>
      <c r="G651" s="2" t="s">
        <v>646</v>
      </c>
      <c r="H651">
        <v>3</v>
      </c>
    </row>
    <row r="652" spans="1:8" x14ac:dyDescent="0.25">
      <c r="A652" s="2" t="s">
        <v>693</v>
      </c>
      <c r="B652">
        <v>2009</v>
      </c>
      <c r="C652">
        <v>58300591</v>
      </c>
      <c r="D652" s="2" t="s">
        <v>2168</v>
      </c>
      <c r="E652" s="2" t="s">
        <v>2169</v>
      </c>
      <c r="F652" s="2" t="s">
        <v>1419</v>
      </c>
      <c r="G652" s="2" t="s">
        <v>646</v>
      </c>
      <c r="H652">
        <v>195</v>
      </c>
    </row>
    <row r="653" spans="1:8" x14ac:dyDescent="0.25">
      <c r="A653" s="2" t="s">
        <v>693</v>
      </c>
      <c r="B653">
        <v>2009</v>
      </c>
      <c r="C653">
        <v>58300619</v>
      </c>
      <c r="D653" s="2" t="s">
        <v>2170</v>
      </c>
      <c r="E653" s="2" t="s">
        <v>2171</v>
      </c>
      <c r="F653" s="2" t="s">
        <v>2172</v>
      </c>
      <c r="G653" s="2" t="s">
        <v>646</v>
      </c>
      <c r="H653">
        <v>20</v>
      </c>
    </row>
    <row r="654" spans="1:8" x14ac:dyDescent="0.25">
      <c r="A654" s="2" t="s">
        <v>693</v>
      </c>
      <c r="B654">
        <v>2009</v>
      </c>
      <c r="C654">
        <v>58300621</v>
      </c>
      <c r="D654" s="2" t="s">
        <v>650</v>
      </c>
      <c r="E654" s="2" t="s">
        <v>651</v>
      </c>
      <c r="F654" s="2" t="s">
        <v>652</v>
      </c>
      <c r="G654" s="2" t="s">
        <v>646</v>
      </c>
      <c r="H654">
        <v>3</v>
      </c>
    </row>
    <row r="655" spans="1:8" x14ac:dyDescent="0.25">
      <c r="A655" s="2" t="s">
        <v>693</v>
      </c>
      <c r="B655">
        <v>2009</v>
      </c>
      <c r="D655" s="2"/>
      <c r="E655" s="2"/>
      <c r="F655" s="2"/>
      <c r="G655" s="2"/>
      <c r="H655">
        <v>2248851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482F-5E7B-4A64-9B03-4E8F90A136C6}">
  <dimension ref="A1:H63"/>
  <sheetViews>
    <sheetView workbookViewId="0"/>
  </sheetViews>
  <sheetFormatPr defaultRowHeight="15" x14ac:dyDescent="0.25"/>
  <cols>
    <col min="1" max="1" width="9.7109375" bestFit="1" customWidth="1"/>
    <col min="2" max="2" width="8" bestFit="1" customWidth="1"/>
    <col min="3" max="3" width="11" bestFit="1" customWidth="1"/>
    <col min="4" max="4" width="43.28515625" bestFit="1" customWidth="1"/>
    <col min="5" max="5" width="41.28515625" bestFit="1" customWidth="1"/>
    <col min="6" max="6" width="19.140625" bestFit="1" customWidth="1"/>
    <col min="7" max="7" width="5.42578125" bestFit="1" customWidth="1"/>
    <col min="8" max="8" width="18.140625" bestFit="1" customWidth="1"/>
  </cols>
  <sheetData>
    <row r="1" spans="1:8" x14ac:dyDescent="0.25">
      <c r="A1" t="s">
        <v>20</v>
      </c>
      <c r="B1" t="s">
        <v>653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2173</v>
      </c>
    </row>
    <row r="2" spans="1:8" x14ac:dyDescent="0.25">
      <c r="A2" s="2" t="s">
        <v>2174</v>
      </c>
      <c r="B2">
        <v>2009</v>
      </c>
      <c r="C2">
        <v>57134716</v>
      </c>
      <c r="D2" s="2" t="s">
        <v>57</v>
      </c>
      <c r="E2" s="2" t="s">
        <v>58</v>
      </c>
      <c r="F2" s="2" t="s">
        <v>51</v>
      </c>
      <c r="G2" s="2" t="s">
        <v>45</v>
      </c>
      <c r="H2">
        <v>729</v>
      </c>
    </row>
    <row r="3" spans="1:8" x14ac:dyDescent="0.25">
      <c r="A3" s="2" t="s">
        <v>2174</v>
      </c>
      <c r="B3">
        <v>2009</v>
      </c>
      <c r="C3">
        <v>58402226</v>
      </c>
      <c r="D3" s="2" t="s">
        <v>846</v>
      </c>
      <c r="E3" s="2" t="s">
        <v>847</v>
      </c>
      <c r="F3" s="2" t="s">
        <v>127</v>
      </c>
      <c r="G3" s="2" t="s">
        <v>124</v>
      </c>
      <c r="H3">
        <v>1</v>
      </c>
    </row>
    <row r="4" spans="1:8" x14ac:dyDescent="0.25">
      <c r="A4" s="2" t="s">
        <v>2174</v>
      </c>
      <c r="B4">
        <v>2009</v>
      </c>
      <c r="C4">
        <v>60634862</v>
      </c>
      <c r="D4" s="2" t="s">
        <v>856</v>
      </c>
      <c r="E4" s="2" t="s">
        <v>857</v>
      </c>
      <c r="F4" s="2" t="s">
        <v>858</v>
      </c>
      <c r="G4" s="2" t="s">
        <v>144</v>
      </c>
      <c r="H4">
        <v>1175</v>
      </c>
    </row>
    <row r="5" spans="1:8" x14ac:dyDescent="0.25">
      <c r="A5" s="2" t="s">
        <v>2174</v>
      </c>
      <c r="B5">
        <v>2009</v>
      </c>
      <c r="C5">
        <v>15906914</v>
      </c>
      <c r="D5" s="2" t="s">
        <v>883</v>
      </c>
      <c r="E5" s="2" t="s">
        <v>884</v>
      </c>
      <c r="F5" s="2" t="s">
        <v>885</v>
      </c>
      <c r="G5" s="2" t="s">
        <v>160</v>
      </c>
      <c r="H5">
        <v>2</v>
      </c>
    </row>
    <row r="6" spans="1:8" x14ac:dyDescent="0.25">
      <c r="A6" s="2" t="s">
        <v>2174</v>
      </c>
      <c r="B6">
        <v>2009</v>
      </c>
      <c r="C6">
        <v>15939794</v>
      </c>
      <c r="D6" s="2" t="s">
        <v>901</v>
      </c>
      <c r="E6" s="2" t="s">
        <v>902</v>
      </c>
      <c r="F6" s="2" t="s">
        <v>354</v>
      </c>
      <c r="G6" s="2" t="s">
        <v>160</v>
      </c>
      <c r="H6">
        <v>1</v>
      </c>
    </row>
    <row r="7" spans="1:8" x14ac:dyDescent="0.25">
      <c r="A7" s="2" t="s">
        <v>2174</v>
      </c>
      <c r="B7">
        <v>2009</v>
      </c>
      <c r="C7">
        <v>15906680</v>
      </c>
      <c r="D7" s="2" t="s">
        <v>904</v>
      </c>
      <c r="E7" s="2" t="s">
        <v>905</v>
      </c>
      <c r="F7" s="2" t="s">
        <v>906</v>
      </c>
      <c r="G7" s="2" t="s">
        <v>160</v>
      </c>
      <c r="H7">
        <v>15</v>
      </c>
    </row>
    <row r="8" spans="1:8" x14ac:dyDescent="0.25">
      <c r="A8" s="2" t="s">
        <v>2174</v>
      </c>
      <c r="B8">
        <v>2009</v>
      </c>
      <c r="C8">
        <v>15908281</v>
      </c>
      <c r="D8" s="2" t="s">
        <v>910</v>
      </c>
      <c r="E8" s="2" t="s">
        <v>911</v>
      </c>
      <c r="F8" s="2" t="s">
        <v>912</v>
      </c>
      <c r="G8" s="2" t="s">
        <v>160</v>
      </c>
      <c r="H8">
        <v>2</v>
      </c>
    </row>
    <row r="9" spans="1:8" x14ac:dyDescent="0.25">
      <c r="A9" s="2" t="s">
        <v>2174</v>
      </c>
      <c r="B9">
        <v>2009</v>
      </c>
      <c r="C9">
        <v>15902195</v>
      </c>
      <c r="D9" s="2" t="s">
        <v>2175</v>
      </c>
      <c r="E9" s="2" t="s">
        <v>2176</v>
      </c>
      <c r="F9" s="2" t="s">
        <v>961</v>
      </c>
      <c r="G9" s="2" t="s">
        <v>160</v>
      </c>
      <c r="H9">
        <v>1</v>
      </c>
    </row>
    <row r="10" spans="1:8" x14ac:dyDescent="0.25">
      <c r="A10" s="2" t="s">
        <v>2174</v>
      </c>
      <c r="B10">
        <v>2009</v>
      </c>
      <c r="C10">
        <v>15840168</v>
      </c>
      <c r="D10" s="2" t="s">
        <v>197</v>
      </c>
      <c r="E10" s="2" t="s">
        <v>198</v>
      </c>
      <c r="F10" s="2" t="s">
        <v>199</v>
      </c>
      <c r="G10" s="2" t="s">
        <v>190</v>
      </c>
      <c r="H10">
        <v>30</v>
      </c>
    </row>
    <row r="11" spans="1:8" x14ac:dyDescent="0.25">
      <c r="A11" s="2" t="s">
        <v>2174</v>
      </c>
      <c r="B11">
        <v>2009</v>
      </c>
      <c r="C11">
        <v>98201456</v>
      </c>
      <c r="D11" s="2" t="s">
        <v>2177</v>
      </c>
      <c r="E11" s="2" t="s">
        <v>2178</v>
      </c>
      <c r="F11" s="2" t="s">
        <v>1049</v>
      </c>
      <c r="G11" s="2" t="s">
        <v>213</v>
      </c>
      <c r="H11">
        <v>200</v>
      </c>
    </row>
    <row r="12" spans="1:8" x14ac:dyDescent="0.25">
      <c r="A12" s="2" t="s">
        <v>2174</v>
      </c>
      <c r="B12">
        <v>2009</v>
      </c>
      <c r="C12">
        <v>98201260</v>
      </c>
      <c r="D12" s="2" t="s">
        <v>2179</v>
      </c>
      <c r="E12" s="2" t="s">
        <v>2180</v>
      </c>
      <c r="F12" s="2" t="s">
        <v>2181</v>
      </c>
      <c r="G12" s="2" t="s">
        <v>213</v>
      </c>
      <c r="H12">
        <v>1</v>
      </c>
    </row>
    <row r="13" spans="1:8" x14ac:dyDescent="0.25">
      <c r="A13" s="2" t="s">
        <v>2174</v>
      </c>
      <c r="B13">
        <v>2009</v>
      </c>
      <c r="C13">
        <v>98235063</v>
      </c>
      <c r="D13" s="2" t="s">
        <v>2182</v>
      </c>
      <c r="E13" s="2" t="s">
        <v>2183</v>
      </c>
      <c r="F13" s="2" t="s">
        <v>2184</v>
      </c>
      <c r="G13" s="2" t="s">
        <v>213</v>
      </c>
      <c r="H13">
        <v>2</v>
      </c>
    </row>
    <row r="14" spans="1:8" x14ac:dyDescent="0.25">
      <c r="A14" s="2" t="s">
        <v>2174</v>
      </c>
      <c r="B14">
        <v>2009</v>
      </c>
      <c r="C14">
        <v>98201213</v>
      </c>
      <c r="D14" s="2" t="s">
        <v>2185</v>
      </c>
      <c r="E14" s="2" t="s">
        <v>2186</v>
      </c>
      <c r="F14" s="2" t="s">
        <v>2187</v>
      </c>
      <c r="G14" s="2" t="s">
        <v>213</v>
      </c>
      <c r="H14">
        <v>1</v>
      </c>
    </row>
    <row r="15" spans="1:8" x14ac:dyDescent="0.25">
      <c r="A15" s="2" t="s">
        <v>2174</v>
      </c>
      <c r="B15">
        <v>2009</v>
      </c>
      <c r="C15">
        <v>98200131</v>
      </c>
      <c r="D15" s="2" t="s">
        <v>2188</v>
      </c>
      <c r="E15" s="2" t="s">
        <v>2189</v>
      </c>
      <c r="F15" s="2" t="s">
        <v>1049</v>
      </c>
      <c r="G15" s="2" t="s">
        <v>213</v>
      </c>
      <c r="H15">
        <v>1</v>
      </c>
    </row>
    <row r="16" spans="1:8" x14ac:dyDescent="0.25">
      <c r="A16" s="2" t="s">
        <v>2174</v>
      </c>
      <c r="B16">
        <v>2009</v>
      </c>
      <c r="C16">
        <v>98201222</v>
      </c>
      <c r="D16" s="2" t="s">
        <v>2190</v>
      </c>
      <c r="E16" s="2" t="s">
        <v>2191</v>
      </c>
      <c r="F16" s="2" t="s">
        <v>2192</v>
      </c>
      <c r="G16" s="2" t="s">
        <v>213</v>
      </c>
      <c r="H16">
        <v>1</v>
      </c>
    </row>
    <row r="17" spans="1:8" x14ac:dyDescent="0.25">
      <c r="A17" s="2" t="s">
        <v>2174</v>
      </c>
      <c r="B17">
        <v>2009</v>
      </c>
      <c r="C17">
        <v>33635626</v>
      </c>
      <c r="D17" s="2" t="s">
        <v>1063</v>
      </c>
      <c r="E17" s="2" t="s">
        <v>1064</v>
      </c>
      <c r="F17" s="2" t="s">
        <v>1065</v>
      </c>
      <c r="G17" s="2" t="s">
        <v>223</v>
      </c>
      <c r="H17">
        <v>18</v>
      </c>
    </row>
    <row r="18" spans="1:8" x14ac:dyDescent="0.25">
      <c r="A18" s="2" t="s">
        <v>2174</v>
      </c>
      <c r="B18">
        <v>2009</v>
      </c>
      <c r="C18">
        <v>33602095</v>
      </c>
      <c r="D18" s="2" t="s">
        <v>239</v>
      </c>
      <c r="E18" s="2" t="s">
        <v>240</v>
      </c>
      <c r="F18" s="2" t="s">
        <v>241</v>
      </c>
      <c r="G18" s="2" t="s">
        <v>223</v>
      </c>
      <c r="H18">
        <v>1</v>
      </c>
    </row>
    <row r="19" spans="1:8" x14ac:dyDescent="0.25">
      <c r="A19" s="2" t="s">
        <v>2174</v>
      </c>
      <c r="B19">
        <v>2009</v>
      </c>
      <c r="C19">
        <v>54800341</v>
      </c>
      <c r="D19" s="2" t="s">
        <v>1113</v>
      </c>
      <c r="E19" s="2" t="s">
        <v>1114</v>
      </c>
      <c r="F19" s="2" t="s">
        <v>1115</v>
      </c>
      <c r="G19" s="2" t="s">
        <v>255</v>
      </c>
      <c r="H19">
        <v>1</v>
      </c>
    </row>
    <row r="20" spans="1:8" x14ac:dyDescent="0.25">
      <c r="A20" s="2" t="s">
        <v>2174</v>
      </c>
      <c r="B20">
        <v>2009</v>
      </c>
      <c r="C20">
        <v>54801587</v>
      </c>
      <c r="D20" s="2" t="s">
        <v>2193</v>
      </c>
      <c r="E20" s="2" t="s">
        <v>2194</v>
      </c>
      <c r="F20" s="2" t="s">
        <v>2195</v>
      </c>
      <c r="G20" s="2" t="s">
        <v>255</v>
      </c>
      <c r="H20">
        <v>49</v>
      </c>
    </row>
    <row r="21" spans="1:8" x14ac:dyDescent="0.25">
      <c r="A21" s="2" t="s">
        <v>2174</v>
      </c>
      <c r="B21">
        <v>2009</v>
      </c>
      <c r="C21">
        <v>57202013</v>
      </c>
      <c r="D21" s="2" t="s">
        <v>1156</v>
      </c>
      <c r="E21" s="2" t="s">
        <v>1157</v>
      </c>
      <c r="F21" s="2" t="s">
        <v>1158</v>
      </c>
      <c r="G21" s="2" t="s">
        <v>1159</v>
      </c>
      <c r="H21">
        <v>3</v>
      </c>
    </row>
    <row r="22" spans="1:8" x14ac:dyDescent="0.25">
      <c r="A22" s="2" t="s">
        <v>2174</v>
      </c>
      <c r="B22">
        <v>2009</v>
      </c>
      <c r="C22">
        <v>60433152</v>
      </c>
      <c r="D22" s="2" t="s">
        <v>1175</v>
      </c>
      <c r="E22" s="2" t="s">
        <v>1176</v>
      </c>
      <c r="F22" s="2" t="s">
        <v>1177</v>
      </c>
      <c r="G22" s="2" t="s">
        <v>275</v>
      </c>
      <c r="H22">
        <v>1548</v>
      </c>
    </row>
    <row r="23" spans="1:8" x14ac:dyDescent="0.25">
      <c r="A23" s="2" t="s">
        <v>2174</v>
      </c>
      <c r="B23">
        <v>2009</v>
      </c>
      <c r="C23">
        <v>85234687</v>
      </c>
      <c r="D23" s="2" t="s">
        <v>2196</v>
      </c>
      <c r="E23" s="2" t="s">
        <v>2197</v>
      </c>
      <c r="F23" s="2" t="s">
        <v>2198</v>
      </c>
      <c r="G23" s="2" t="s">
        <v>283</v>
      </c>
      <c r="H23">
        <v>16</v>
      </c>
    </row>
    <row r="24" spans="1:8" x14ac:dyDescent="0.25">
      <c r="A24" s="2" t="s">
        <v>2174</v>
      </c>
      <c r="B24">
        <v>2009</v>
      </c>
      <c r="C24">
        <v>85207699</v>
      </c>
      <c r="D24" s="2" t="s">
        <v>280</v>
      </c>
      <c r="E24" s="2" t="s">
        <v>281</v>
      </c>
      <c r="F24" s="2" t="s">
        <v>282</v>
      </c>
      <c r="G24" s="2" t="s">
        <v>283</v>
      </c>
      <c r="H24">
        <v>1056</v>
      </c>
    </row>
    <row r="25" spans="1:8" x14ac:dyDescent="0.25">
      <c r="A25" s="2" t="s">
        <v>2174</v>
      </c>
      <c r="B25">
        <v>2009</v>
      </c>
      <c r="C25">
        <v>85202711</v>
      </c>
      <c r="D25" s="2" t="s">
        <v>1192</v>
      </c>
      <c r="E25" s="2" t="s">
        <v>1193</v>
      </c>
      <c r="F25" s="2" t="s">
        <v>1043</v>
      </c>
      <c r="G25" s="2" t="s">
        <v>283</v>
      </c>
      <c r="H25">
        <v>1</v>
      </c>
    </row>
    <row r="26" spans="1:8" x14ac:dyDescent="0.25">
      <c r="A26" s="2" t="s">
        <v>2174</v>
      </c>
      <c r="B26">
        <v>2009</v>
      </c>
      <c r="C26">
        <v>85236956</v>
      </c>
      <c r="D26" s="2" t="s">
        <v>2199</v>
      </c>
      <c r="E26" s="2" t="s">
        <v>2200</v>
      </c>
      <c r="F26" s="2" t="s">
        <v>2201</v>
      </c>
      <c r="G26" s="2" t="s">
        <v>283</v>
      </c>
      <c r="H26">
        <v>1</v>
      </c>
    </row>
    <row r="27" spans="1:8" x14ac:dyDescent="0.25">
      <c r="A27" s="2" t="s">
        <v>2174</v>
      </c>
      <c r="B27">
        <v>2009</v>
      </c>
      <c r="C27">
        <v>34137003</v>
      </c>
      <c r="D27" s="2" t="s">
        <v>2202</v>
      </c>
      <c r="E27" s="2" t="s">
        <v>2203</v>
      </c>
      <c r="F27" s="2" t="s">
        <v>2204</v>
      </c>
      <c r="G27" s="2" t="s">
        <v>312</v>
      </c>
      <c r="H27">
        <v>2</v>
      </c>
    </row>
    <row r="28" spans="1:8" x14ac:dyDescent="0.25">
      <c r="A28" s="2" t="s">
        <v>2174</v>
      </c>
      <c r="B28">
        <v>2009</v>
      </c>
      <c r="C28">
        <v>54338023</v>
      </c>
      <c r="D28" s="2" t="s">
        <v>2205</v>
      </c>
      <c r="E28" s="2" t="s">
        <v>2206</v>
      </c>
      <c r="F28" s="2" t="s">
        <v>2207</v>
      </c>
      <c r="G28" s="2" t="s">
        <v>325</v>
      </c>
      <c r="H28">
        <v>3</v>
      </c>
    </row>
    <row r="29" spans="1:8" x14ac:dyDescent="0.25">
      <c r="A29" s="2" t="s">
        <v>2174</v>
      </c>
      <c r="B29">
        <v>2009</v>
      </c>
      <c r="C29">
        <v>54304879</v>
      </c>
      <c r="D29" s="2" t="s">
        <v>322</v>
      </c>
      <c r="E29" s="2" t="s">
        <v>323</v>
      </c>
      <c r="F29" s="2" t="s">
        <v>324</v>
      </c>
      <c r="G29" s="2" t="s">
        <v>325</v>
      </c>
      <c r="H29">
        <v>4</v>
      </c>
    </row>
    <row r="30" spans="1:8" x14ac:dyDescent="0.25">
      <c r="A30" s="2" t="s">
        <v>2174</v>
      </c>
      <c r="B30">
        <v>2009</v>
      </c>
      <c r="C30">
        <v>98100184</v>
      </c>
      <c r="D30" s="2" t="s">
        <v>1358</v>
      </c>
      <c r="E30" s="2" t="s">
        <v>1359</v>
      </c>
      <c r="F30" s="2" t="s">
        <v>1360</v>
      </c>
      <c r="G30" s="2" t="s">
        <v>347</v>
      </c>
      <c r="H30">
        <v>1</v>
      </c>
    </row>
    <row r="31" spans="1:8" x14ac:dyDescent="0.25">
      <c r="A31" s="2" t="s">
        <v>2174</v>
      </c>
      <c r="B31">
        <v>2009</v>
      </c>
      <c r="C31">
        <v>15603066</v>
      </c>
      <c r="D31" s="2" t="s">
        <v>348</v>
      </c>
      <c r="E31" s="2" t="s">
        <v>349</v>
      </c>
      <c r="F31" s="2" t="s">
        <v>350</v>
      </c>
      <c r="G31" s="2" t="s">
        <v>351</v>
      </c>
      <c r="H31">
        <v>30</v>
      </c>
    </row>
    <row r="32" spans="1:8" x14ac:dyDescent="0.25">
      <c r="A32" s="2" t="s">
        <v>2174</v>
      </c>
      <c r="B32">
        <v>2009</v>
      </c>
      <c r="C32">
        <v>15600510</v>
      </c>
      <c r="D32" s="2" t="s">
        <v>1414</v>
      </c>
      <c r="E32" s="2" t="s">
        <v>1415</v>
      </c>
      <c r="F32" s="2" t="s">
        <v>1416</v>
      </c>
      <c r="G32" s="2" t="s">
        <v>351</v>
      </c>
      <c r="H32">
        <v>1</v>
      </c>
    </row>
    <row r="33" spans="1:8" x14ac:dyDescent="0.25">
      <c r="A33" s="2" t="s">
        <v>2174</v>
      </c>
      <c r="B33">
        <v>2009</v>
      </c>
      <c r="C33">
        <v>15604397</v>
      </c>
      <c r="D33" s="2" t="s">
        <v>2208</v>
      </c>
      <c r="E33" s="2" t="s">
        <v>2209</v>
      </c>
      <c r="F33" s="2" t="s">
        <v>2210</v>
      </c>
      <c r="G33" s="2" t="s">
        <v>351</v>
      </c>
      <c r="H33">
        <v>1</v>
      </c>
    </row>
    <row r="34" spans="1:8" x14ac:dyDescent="0.25">
      <c r="A34" s="2" t="s">
        <v>2174</v>
      </c>
      <c r="B34">
        <v>2009</v>
      </c>
      <c r="C34">
        <v>60201484</v>
      </c>
      <c r="D34" s="2" t="s">
        <v>92</v>
      </c>
      <c r="E34" s="2" t="s">
        <v>387</v>
      </c>
      <c r="F34" s="2" t="s">
        <v>388</v>
      </c>
      <c r="G34" s="2" t="s">
        <v>380</v>
      </c>
      <c r="H34">
        <v>1075</v>
      </c>
    </row>
    <row r="35" spans="1:8" x14ac:dyDescent="0.25">
      <c r="A35" s="2" t="s">
        <v>2174</v>
      </c>
      <c r="B35">
        <v>2009</v>
      </c>
      <c r="C35">
        <v>60200897</v>
      </c>
      <c r="D35" s="2" t="s">
        <v>389</v>
      </c>
      <c r="E35" s="2" t="s">
        <v>390</v>
      </c>
      <c r="F35" s="2" t="s">
        <v>391</v>
      </c>
      <c r="G35" s="2" t="s">
        <v>380</v>
      </c>
      <c r="H35">
        <v>266</v>
      </c>
    </row>
    <row r="36" spans="1:8" x14ac:dyDescent="0.25">
      <c r="A36" s="2" t="s">
        <v>2174</v>
      </c>
      <c r="B36">
        <v>2009</v>
      </c>
      <c r="C36">
        <v>58501295</v>
      </c>
      <c r="D36" s="2" t="s">
        <v>2211</v>
      </c>
      <c r="E36" s="2" t="s">
        <v>2212</v>
      </c>
      <c r="F36" s="2" t="s">
        <v>1484</v>
      </c>
      <c r="G36" s="2" t="s">
        <v>399</v>
      </c>
      <c r="H36">
        <v>2</v>
      </c>
    </row>
    <row r="37" spans="1:8" x14ac:dyDescent="0.25">
      <c r="A37" s="2" t="s">
        <v>2174</v>
      </c>
      <c r="B37">
        <v>2009</v>
      </c>
      <c r="C37">
        <v>61601854</v>
      </c>
      <c r="D37" s="2" t="s">
        <v>1514</v>
      </c>
      <c r="E37" s="2" t="s">
        <v>1515</v>
      </c>
      <c r="F37" s="2" t="s">
        <v>427</v>
      </c>
      <c r="G37" s="2" t="s">
        <v>418</v>
      </c>
      <c r="H37">
        <v>46365</v>
      </c>
    </row>
    <row r="38" spans="1:8" x14ac:dyDescent="0.25">
      <c r="A38" s="2" t="s">
        <v>2174</v>
      </c>
      <c r="B38">
        <v>2009</v>
      </c>
      <c r="C38">
        <v>61600727</v>
      </c>
      <c r="D38" s="2" t="s">
        <v>425</v>
      </c>
      <c r="E38" s="2" t="s">
        <v>426</v>
      </c>
      <c r="F38" s="2" t="s">
        <v>427</v>
      </c>
      <c r="G38" s="2" t="s">
        <v>418</v>
      </c>
      <c r="H38">
        <v>323814</v>
      </c>
    </row>
    <row r="39" spans="1:8" x14ac:dyDescent="0.25">
      <c r="A39" s="2" t="s">
        <v>2174</v>
      </c>
      <c r="B39">
        <v>2009</v>
      </c>
      <c r="C39">
        <v>43402033</v>
      </c>
      <c r="D39" s="2" t="s">
        <v>1538</v>
      </c>
      <c r="E39" s="2" t="s">
        <v>1539</v>
      </c>
      <c r="F39" s="2" t="s">
        <v>1540</v>
      </c>
      <c r="G39" s="2" t="s">
        <v>434</v>
      </c>
      <c r="H39">
        <v>9</v>
      </c>
    </row>
    <row r="40" spans="1:8" x14ac:dyDescent="0.25">
      <c r="A40" s="2" t="s">
        <v>2174</v>
      </c>
      <c r="B40">
        <v>2009</v>
      </c>
      <c r="C40">
        <v>43402133</v>
      </c>
      <c r="D40" s="2" t="s">
        <v>2213</v>
      </c>
      <c r="E40" s="2" t="s">
        <v>2214</v>
      </c>
      <c r="F40" s="2" t="s">
        <v>2215</v>
      </c>
      <c r="G40" s="2" t="s">
        <v>434</v>
      </c>
      <c r="H40">
        <v>8</v>
      </c>
    </row>
    <row r="41" spans="1:8" x14ac:dyDescent="0.25">
      <c r="A41" s="2" t="s">
        <v>2174</v>
      </c>
      <c r="B41">
        <v>2009</v>
      </c>
      <c r="C41">
        <v>43402663</v>
      </c>
      <c r="D41" s="2" t="s">
        <v>2216</v>
      </c>
      <c r="E41" s="2" t="s">
        <v>2217</v>
      </c>
      <c r="F41" s="2" t="s">
        <v>286</v>
      </c>
      <c r="G41" s="2" t="s">
        <v>434</v>
      </c>
      <c r="H41">
        <v>1</v>
      </c>
    </row>
    <row r="42" spans="1:8" x14ac:dyDescent="0.25">
      <c r="A42" s="2" t="s">
        <v>2174</v>
      </c>
      <c r="B42">
        <v>2009</v>
      </c>
      <c r="C42">
        <v>43402108</v>
      </c>
      <c r="D42" s="2" t="s">
        <v>2218</v>
      </c>
      <c r="E42" s="2" t="s">
        <v>2219</v>
      </c>
      <c r="F42" s="2" t="s">
        <v>2220</v>
      </c>
      <c r="G42" s="2" t="s">
        <v>434</v>
      </c>
      <c r="H42">
        <v>1259</v>
      </c>
    </row>
    <row r="43" spans="1:8" x14ac:dyDescent="0.25">
      <c r="A43" s="2" t="s">
        <v>2174</v>
      </c>
      <c r="B43">
        <v>2009</v>
      </c>
      <c r="C43">
        <v>57302631</v>
      </c>
      <c r="D43" s="2" t="s">
        <v>2221</v>
      </c>
      <c r="E43" s="2" t="s">
        <v>2222</v>
      </c>
      <c r="F43" s="2" t="s">
        <v>1629</v>
      </c>
      <c r="G43" s="2" t="s">
        <v>459</v>
      </c>
      <c r="H43">
        <v>1</v>
      </c>
    </row>
    <row r="44" spans="1:8" x14ac:dyDescent="0.25">
      <c r="A44" s="2" t="s">
        <v>2174</v>
      </c>
      <c r="B44">
        <v>2009</v>
      </c>
      <c r="C44">
        <v>57301571</v>
      </c>
      <c r="D44" s="2" t="s">
        <v>1601</v>
      </c>
      <c r="E44" s="2" t="s">
        <v>1602</v>
      </c>
      <c r="F44" s="2" t="s">
        <v>1603</v>
      </c>
      <c r="G44" s="2" t="s">
        <v>459</v>
      </c>
      <c r="H44">
        <v>1</v>
      </c>
    </row>
    <row r="45" spans="1:8" x14ac:dyDescent="0.25">
      <c r="A45" s="2" t="s">
        <v>2174</v>
      </c>
      <c r="B45">
        <v>2009</v>
      </c>
      <c r="C45">
        <v>99300279</v>
      </c>
      <c r="D45" s="2" t="s">
        <v>2223</v>
      </c>
      <c r="E45" s="2" t="s">
        <v>2224</v>
      </c>
      <c r="F45" s="2" t="s">
        <v>1695</v>
      </c>
      <c r="G45" s="2" t="s">
        <v>472</v>
      </c>
      <c r="H45">
        <v>2</v>
      </c>
    </row>
    <row r="46" spans="1:8" x14ac:dyDescent="0.25">
      <c r="A46" s="2" t="s">
        <v>2174</v>
      </c>
      <c r="B46">
        <v>2009</v>
      </c>
      <c r="C46">
        <v>99301937</v>
      </c>
      <c r="D46" s="2" t="s">
        <v>1690</v>
      </c>
      <c r="E46" s="2" t="s">
        <v>1691</v>
      </c>
      <c r="F46" s="2" t="s">
        <v>1692</v>
      </c>
      <c r="G46" s="2" t="s">
        <v>472</v>
      </c>
      <c r="H46">
        <v>2</v>
      </c>
    </row>
    <row r="47" spans="1:8" x14ac:dyDescent="0.25">
      <c r="A47" s="2" t="s">
        <v>2174</v>
      </c>
      <c r="B47">
        <v>2009</v>
      </c>
      <c r="C47">
        <v>82300401</v>
      </c>
      <c r="D47" s="2" t="s">
        <v>1702</v>
      </c>
      <c r="E47" s="2" t="s">
        <v>1703</v>
      </c>
      <c r="F47" s="2" t="s">
        <v>1704</v>
      </c>
      <c r="G47" s="2" t="s">
        <v>485</v>
      </c>
      <c r="H47">
        <v>1</v>
      </c>
    </row>
    <row r="48" spans="1:8" x14ac:dyDescent="0.25">
      <c r="A48" s="2" t="s">
        <v>2174</v>
      </c>
      <c r="B48">
        <v>2009</v>
      </c>
      <c r="C48">
        <v>82303573</v>
      </c>
      <c r="D48" s="2" t="s">
        <v>1754</v>
      </c>
      <c r="E48" s="2" t="s">
        <v>1755</v>
      </c>
      <c r="F48" s="2" t="s">
        <v>1756</v>
      </c>
      <c r="G48" s="2" t="s">
        <v>485</v>
      </c>
      <c r="H48">
        <v>1</v>
      </c>
    </row>
    <row r="49" spans="1:8" x14ac:dyDescent="0.25">
      <c r="A49" s="2" t="s">
        <v>2174</v>
      </c>
      <c r="B49">
        <v>2009</v>
      </c>
      <c r="C49">
        <v>82333855</v>
      </c>
      <c r="D49" s="2" t="s">
        <v>2225</v>
      </c>
      <c r="E49" s="2" t="s">
        <v>2226</v>
      </c>
      <c r="F49" s="2" t="s">
        <v>2227</v>
      </c>
      <c r="G49" s="2" t="s">
        <v>485</v>
      </c>
      <c r="H49">
        <v>24</v>
      </c>
    </row>
    <row r="50" spans="1:8" x14ac:dyDescent="0.25">
      <c r="A50" s="2" t="s">
        <v>2174</v>
      </c>
      <c r="B50">
        <v>2009</v>
      </c>
      <c r="C50">
        <v>34600181</v>
      </c>
      <c r="D50" s="2" t="s">
        <v>2228</v>
      </c>
      <c r="E50" s="2" t="s">
        <v>2229</v>
      </c>
      <c r="F50" s="2" t="s">
        <v>1799</v>
      </c>
      <c r="G50" s="2" t="s">
        <v>505</v>
      </c>
      <c r="H50">
        <v>5</v>
      </c>
    </row>
    <row r="51" spans="1:8" x14ac:dyDescent="0.25">
      <c r="A51" s="2" t="s">
        <v>2174</v>
      </c>
      <c r="B51">
        <v>2009</v>
      </c>
      <c r="C51">
        <v>16200523</v>
      </c>
      <c r="D51" s="2" t="s">
        <v>513</v>
      </c>
      <c r="E51" s="2" t="s">
        <v>514</v>
      </c>
      <c r="F51" s="2" t="s">
        <v>515</v>
      </c>
      <c r="G51" s="2" t="s">
        <v>509</v>
      </c>
      <c r="H51">
        <v>100</v>
      </c>
    </row>
    <row r="52" spans="1:8" x14ac:dyDescent="0.25">
      <c r="A52" s="2" t="s">
        <v>2174</v>
      </c>
      <c r="B52">
        <v>2009</v>
      </c>
      <c r="C52">
        <v>57602230</v>
      </c>
      <c r="D52" s="2" t="s">
        <v>1880</v>
      </c>
      <c r="E52" s="2" t="s">
        <v>1881</v>
      </c>
      <c r="F52" s="2" t="s">
        <v>1882</v>
      </c>
      <c r="G52" s="2" t="s">
        <v>521</v>
      </c>
      <c r="H52">
        <v>1</v>
      </c>
    </row>
    <row r="53" spans="1:8" x14ac:dyDescent="0.25">
      <c r="A53" s="2" t="s">
        <v>2174</v>
      </c>
      <c r="B53">
        <v>2009</v>
      </c>
      <c r="C53">
        <v>57434208</v>
      </c>
      <c r="D53" s="2" t="s">
        <v>1922</v>
      </c>
      <c r="E53" s="2" t="s">
        <v>1923</v>
      </c>
      <c r="F53" s="2" t="s">
        <v>1924</v>
      </c>
      <c r="G53" s="2" t="s">
        <v>521</v>
      </c>
      <c r="H53">
        <v>374724</v>
      </c>
    </row>
    <row r="54" spans="1:8" x14ac:dyDescent="0.25">
      <c r="A54" s="2" t="s">
        <v>2174</v>
      </c>
      <c r="B54">
        <v>2009</v>
      </c>
      <c r="C54">
        <v>57501654</v>
      </c>
      <c r="D54" s="2" t="s">
        <v>1939</v>
      </c>
      <c r="E54" s="2" t="s">
        <v>1940</v>
      </c>
      <c r="F54" s="2" t="s">
        <v>1941</v>
      </c>
      <c r="G54" s="2" t="s">
        <v>521</v>
      </c>
      <c r="H54">
        <v>1</v>
      </c>
    </row>
    <row r="55" spans="1:8" x14ac:dyDescent="0.25">
      <c r="A55" s="2" t="s">
        <v>2174</v>
      </c>
      <c r="B55">
        <v>2009</v>
      </c>
      <c r="C55">
        <v>98701005</v>
      </c>
      <c r="D55" s="2" t="s">
        <v>589</v>
      </c>
      <c r="E55" s="2" t="s">
        <v>590</v>
      </c>
      <c r="F55" s="2" t="s">
        <v>591</v>
      </c>
      <c r="G55" s="2" t="s">
        <v>588</v>
      </c>
      <c r="H55">
        <v>2</v>
      </c>
    </row>
    <row r="56" spans="1:8" x14ac:dyDescent="0.25">
      <c r="A56" s="2" t="s">
        <v>2174</v>
      </c>
      <c r="B56">
        <v>2009</v>
      </c>
      <c r="C56">
        <v>15402781</v>
      </c>
      <c r="D56" s="2" t="s">
        <v>2230</v>
      </c>
      <c r="E56" s="2" t="s">
        <v>2231</v>
      </c>
      <c r="F56" s="2" t="s">
        <v>2232</v>
      </c>
      <c r="G56" s="2" t="s">
        <v>605</v>
      </c>
      <c r="H56">
        <v>7</v>
      </c>
    </row>
    <row r="57" spans="1:8" x14ac:dyDescent="0.25">
      <c r="A57" s="2" t="s">
        <v>2174</v>
      </c>
      <c r="B57">
        <v>2009</v>
      </c>
      <c r="C57">
        <v>99101501</v>
      </c>
      <c r="D57" s="2" t="s">
        <v>2233</v>
      </c>
      <c r="E57" s="2" t="s">
        <v>2234</v>
      </c>
      <c r="F57" s="2" t="s">
        <v>2235</v>
      </c>
      <c r="G57" s="2" t="s">
        <v>620</v>
      </c>
      <c r="H57">
        <v>1</v>
      </c>
    </row>
    <row r="58" spans="1:8" x14ac:dyDescent="0.25">
      <c r="A58" s="2" t="s">
        <v>2174</v>
      </c>
      <c r="B58">
        <v>2009</v>
      </c>
      <c r="C58">
        <v>99102158</v>
      </c>
      <c r="D58" s="2" t="s">
        <v>2236</v>
      </c>
      <c r="E58" s="2" t="s">
        <v>2237</v>
      </c>
      <c r="F58" s="2" t="s">
        <v>2238</v>
      </c>
      <c r="G58" s="2" t="s">
        <v>620</v>
      </c>
      <c r="H58">
        <v>49</v>
      </c>
    </row>
    <row r="59" spans="1:8" x14ac:dyDescent="0.25">
      <c r="A59" s="2" t="s">
        <v>2174</v>
      </c>
      <c r="B59">
        <v>2009</v>
      </c>
      <c r="C59">
        <v>99103153</v>
      </c>
      <c r="D59" s="2" t="s">
        <v>2239</v>
      </c>
      <c r="E59" s="2" t="s">
        <v>2240</v>
      </c>
      <c r="F59" s="2" t="s">
        <v>2241</v>
      </c>
      <c r="G59" s="2" t="s">
        <v>620</v>
      </c>
      <c r="H59">
        <v>1</v>
      </c>
    </row>
    <row r="60" spans="1:8" x14ac:dyDescent="0.25">
      <c r="A60" s="2" t="s">
        <v>2174</v>
      </c>
      <c r="B60">
        <v>2009</v>
      </c>
      <c r="C60">
        <v>33936810</v>
      </c>
      <c r="D60" s="2" t="s">
        <v>2242</v>
      </c>
      <c r="E60" s="2" t="s">
        <v>2243</v>
      </c>
      <c r="F60" s="2" t="s">
        <v>2244</v>
      </c>
      <c r="G60" s="2" t="s">
        <v>632</v>
      </c>
      <c r="H60">
        <v>3</v>
      </c>
    </row>
    <row r="61" spans="1:8" x14ac:dyDescent="0.25">
      <c r="A61" s="2" t="s">
        <v>2174</v>
      </c>
      <c r="B61">
        <v>2009</v>
      </c>
      <c r="C61">
        <v>33933175</v>
      </c>
      <c r="D61" s="2" t="s">
        <v>2245</v>
      </c>
      <c r="E61" s="2" t="s">
        <v>2246</v>
      </c>
      <c r="F61" s="2" t="s">
        <v>2247</v>
      </c>
      <c r="G61" s="2" t="s">
        <v>632</v>
      </c>
      <c r="H61">
        <v>75</v>
      </c>
    </row>
    <row r="62" spans="1:8" x14ac:dyDescent="0.25">
      <c r="A62" s="2" t="s">
        <v>2174</v>
      </c>
      <c r="B62">
        <v>2009</v>
      </c>
      <c r="C62">
        <v>45501613</v>
      </c>
      <c r="D62" s="2" t="s">
        <v>2157</v>
      </c>
      <c r="E62" s="2" t="s">
        <v>2158</v>
      </c>
      <c r="F62" s="2" t="s">
        <v>2144</v>
      </c>
      <c r="G62" s="2" t="s">
        <v>642</v>
      </c>
      <c r="H62">
        <v>1</v>
      </c>
    </row>
    <row r="63" spans="1:8" x14ac:dyDescent="0.25">
      <c r="A63" s="2" t="s">
        <v>2174</v>
      </c>
      <c r="B63">
        <v>2009</v>
      </c>
      <c r="D63" s="2"/>
      <c r="E63" s="2"/>
      <c r="F63" s="2"/>
      <c r="G63" s="2"/>
      <c r="H63">
        <v>752699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352D-F92C-47DA-B33A-6999B7FB9142}">
  <dimension ref="A1:T654"/>
  <sheetViews>
    <sheetView tabSelected="1" workbookViewId="0">
      <selection activeCell="A655" sqref="A655:XFD688"/>
    </sheetView>
  </sheetViews>
  <sheetFormatPr defaultRowHeight="15" x14ac:dyDescent="0.25"/>
  <cols>
    <col min="1" max="1" width="13.5703125" bestFit="1" customWidth="1"/>
    <col min="2" max="2" width="21.85546875" bestFit="1" customWidth="1"/>
    <col min="3" max="3" width="18.5703125" bestFit="1" customWidth="1"/>
    <col min="4" max="4" width="19.85546875" bestFit="1" customWidth="1"/>
    <col min="5" max="7" width="8.140625" bestFit="1" customWidth="1"/>
    <col min="9" max="9" width="10.28515625" bestFit="1" customWidth="1"/>
    <col min="10" max="10" width="8.140625" bestFit="1" customWidth="1"/>
    <col min="11" max="11" width="10.5703125" bestFit="1" customWidth="1"/>
    <col min="12" max="13" width="8.5703125" bestFit="1" customWidth="1"/>
    <col min="14" max="14" width="9.5703125" bestFit="1" customWidth="1"/>
    <col min="15" max="16" width="8.5703125" bestFit="1" customWidth="1"/>
    <col min="17" max="17" width="11" bestFit="1" customWidth="1"/>
    <col min="18" max="18" width="10.85546875" bestFit="1" customWidth="1"/>
    <col min="19" max="19" width="15.140625" bestFit="1" customWidth="1"/>
    <col min="20" max="20" width="11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f>Rifles!C2</f>
        <v>99201212</v>
      </c>
      <c r="B2" t="str">
        <f>_xlfn.XLOOKUP($A2, Rifles!$C$2:$C$419,Rifles!D$2:D$419,"N/A",0)</f>
        <v>BRADY, ANDREW SCOTT</v>
      </c>
      <c r="C2" t="str">
        <f>_xlfn.XLOOKUP($A2, Rifles!$C$2:$C$419,Rifles!F$2:F$419,"N/A",0)</f>
        <v>NORTH POLE</v>
      </c>
      <c r="D2" t="str">
        <f>_xlfn.XLOOKUP($A2, Rifles!$C$2:$C$419,Rifles!G$2:G$419,"N/A",0)</f>
        <v>AK</v>
      </c>
      <c r="E2">
        <f>_xlfn.XLOOKUP($A2,Pistols!$C:$C,Pistols!H:H,0,0)</f>
        <v>0</v>
      </c>
      <c r="F2">
        <f>_xlfn.XLOOKUP($A2,Pistols!$C:$C,Pistols!I:I,0,0)</f>
        <v>0</v>
      </c>
      <c r="G2">
        <f>_xlfn.XLOOKUP($A2,Pistols!$C:$C,Pistols!J:J,0,0)</f>
        <v>0</v>
      </c>
      <c r="H2">
        <f>_xlfn.XLOOKUP($A2,Pistols!$C:$C,Pistols!K:K,0,0)</f>
        <v>0</v>
      </c>
      <c r="I2">
        <f>_xlfn.XLOOKUP($A2,Pistols!$C:$C,Pistols!L:L,0,0)</f>
        <v>0</v>
      </c>
      <c r="J2">
        <f>_xlfn.XLOOKUP($A2,Pistols!$C:$C,Pistols!M:M,0,0)</f>
        <v>0</v>
      </c>
      <c r="K2">
        <f>_xlfn.XLOOKUP($A2,Pistols!$C:$C,Pistols!N:N,0,0)</f>
        <v>0</v>
      </c>
      <c r="L2">
        <f>_xlfn.XLOOKUP($A2,Revolvers!$C:$C,Revolvers!O:O,0,0)</f>
        <v>0</v>
      </c>
      <c r="M2">
        <f>_xlfn.XLOOKUP($A2,Revolvers!$C:$C,Revolvers!P:P,0,0)</f>
        <v>0</v>
      </c>
      <c r="N2">
        <f>_xlfn.XLOOKUP($A2,Revolvers!$C:$C,Revolvers!Q:Q,0,0)</f>
        <v>0</v>
      </c>
      <c r="O2">
        <f>_xlfn.XLOOKUP($A2,Revolvers!$C:$C,Revolvers!R:R,0,0)</f>
        <v>0</v>
      </c>
      <c r="P2">
        <f>_xlfn.XLOOKUP($A2,Revolvers!$C:$C,Revolvers!S:S,0,0)</f>
        <v>0</v>
      </c>
      <c r="Q2">
        <f>_xlfn.XLOOKUP($A2,Revolvers!$C:$C,Revolvers!T:T,0,0)</f>
        <v>0</v>
      </c>
      <c r="R2">
        <f>_xlfn.XLOOKUP($A2,Rifles!C:C,Rifles!H:H,0,0)</f>
        <v>2</v>
      </c>
      <c r="S2">
        <f>_xlfn.XLOOKUP($A2,Shotguns!C:C,Shotguns!H:H,0,0)</f>
        <v>0</v>
      </c>
      <c r="T2">
        <f>K2+P2+R2+S2</f>
        <v>2</v>
      </c>
    </row>
    <row r="3" spans="1:20" x14ac:dyDescent="0.25">
      <c r="A3">
        <f>Rifles!C3</f>
        <v>99200558</v>
      </c>
      <c r="B3" t="str">
        <f>_xlfn.XLOOKUP($A3, Rifles!$C$2:$C$419,Rifles!D$2:D$419,"N/A",0)</f>
        <v>HUGG, CLIFFORD</v>
      </c>
      <c r="C3" t="str">
        <f>_xlfn.XLOOKUP($A3, Rifles!$C$2:$C$419,Rifles!F$2:F$419,"N/A",0)</f>
        <v>SOLDOTNA</v>
      </c>
      <c r="D3" t="str">
        <f>_xlfn.XLOOKUP($A3, Rifles!$C$2:$C$419,Rifles!G$2:G$419,"N/A",0)</f>
        <v>AK</v>
      </c>
      <c r="E3">
        <f>_xlfn.XLOOKUP($A3,Pistols!$C:$C,Pistols!H:H,0,0)</f>
        <v>0</v>
      </c>
      <c r="F3">
        <f>_xlfn.XLOOKUP($A3,Pistols!$C:$C,Pistols!I:I,0,0)</f>
        <v>0</v>
      </c>
      <c r="G3">
        <f>_xlfn.XLOOKUP($A3,Pistols!$C:$C,Pistols!J:J,0,0)</f>
        <v>0</v>
      </c>
      <c r="H3">
        <f>_xlfn.XLOOKUP($A3,Pistols!$C:$C,Pistols!K:K,0,0)</f>
        <v>0</v>
      </c>
      <c r="I3">
        <f>_xlfn.XLOOKUP($A3,Pistols!$C:$C,Pistols!L:L,0,0)</f>
        <v>0</v>
      </c>
      <c r="J3">
        <f>_xlfn.XLOOKUP($A3,Pistols!$C:$C,Pistols!M:M,0,0)</f>
        <v>0</v>
      </c>
      <c r="K3">
        <f>_xlfn.XLOOKUP($A3,Pistols!$C:$C,Pistols!N:N,0,0)</f>
        <v>0</v>
      </c>
      <c r="L3">
        <f>_xlfn.XLOOKUP($A3,Revolvers!$C:$C,Revolvers!O:O,0,0)</f>
        <v>0</v>
      </c>
      <c r="M3">
        <f>_xlfn.XLOOKUP($A3,Revolvers!$C:$C,Revolvers!P:P,0,0)</f>
        <v>0</v>
      </c>
      <c r="N3">
        <f>_xlfn.XLOOKUP($A3,Revolvers!$C:$C,Revolvers!Q:Q,0,0)</f>
        <v>0</v>
      </c>
      <c r="O3">
        <f>_xlfn.XLOOKUP($A3,Revolvers!$C:$C,Revolvers!R:R,0,0)</f>
        <v>0</v>
      </c>
      <c r="P3">
        <f>_xlfn.XLOOKUP($A3,Revolvers!$C:$C,Revolvers!S:S,0,0)</f>
        <v>0</v>
      </c>
      <c r="Q3">
        <f>_xlfn.XLOOKUP($A3,Revolvers!$C:$C,Revolvers!T:T,0,0)</f>
        <v>0</v>
      </c>
      <c r="R3">
        <f>_xlfn.XLOOKUP($A3,Rifles!C:C,Rifles!H:H,0,0)</f>
        <v>1</v>
      </c>
      <c r="S3">
        <f>_xlfn.XLOOKUP($A3,Shotguns!C:C,Shotguns!H:H,0,0)</f>
        <v>0</v>
      </c>
      <c r="T3">
        <f t="shared" ref="T3:T66" si="0">K3+P3+R3+S3</f>
        <v>1</v>
      </c>
    </row>
    <row r="4" spans="1:20" x14ac:dyDescent="0.25">
      <c r="A4">
        <f>Rifles!C4</f>
        <v>99200039</v>
      </c>
      <c r="B4" t="str">
        <f>_xlfn.XLOOKUP($A4, Rifles!$C$2:$C$419,Rifles!D$2:D$419,"N/A",0)</f>
        <v>ROBINSON, STEVEN R &amp; JUDITH A</v>
      </c>
      <c r="C4" t="str">
        <f>_xlfn.XLOOKUP($A4, Rifles!$C$2:$C$419,Rifles!F$2:F$419,"N/A",0)</f>
        <v>STERLING</v>
      </c>
      <c r="D4" t="str">
        <f>_xlfn.XLOOKUP($A4, Rifles!$C$2:$C$419,Rifles!G$2:G$419,"N/A",0)</f>
        <v>AK</v>
      </c>
      <c r="E4">
        <f>_xlfn.XLOOKUP($A4,Pistols!$C:$C,Pistols!H:H,0,0)</f>
        <v>0</v>
      </c>
      <c r="F4">
        <f>_xlfn.XLOOKUP($A4,Pistols!$C:$C,Pistols!I:I,0,0)</f>
        <v>0</v>
      </c>
      <c r="G4">
        <f>_xlfn.XLOOKUP($A4,Pistols!$C:$C,Pistols!J:J,0,0)</f>
        <v>0</v>
      </c>
      <c r="H4">
        <f>_xlfn.XLOOKUP($A4,Pistols!$C:$C,Pistols!K:K,0,0)</f>
        <v>0</v>
      </c>
      <c r="I4">
        <f>_xlfn.XLOOKUP($A4,Pistols!$C:$C,Pistols!L:L,0,0)</f>
        <v>0</v>
      </c>
      <c r="J4">
        <f>_xlfn.XLOOKUP($A4,Pistols!$C:$C,Pistols!M:M,0,0)</f>
        <v>0</v>
      </c>
      <c r="K4">
        <f>_xlfn.XLOOKUP($A4,Pistols!$C:$C,Pistols!N:N,0,0)</f>
        <v>0</v>
      </c>
      <c r="L4">
        <f>_xlfn.XLOOKUP($A4,Revolvers!$C:$C,Revolvers!O:O,0,0)</f>
        <v>0</v>
      </c>
      <c r="M4">
        <f>_xlfn.XLOOKUP($A4,Revolvers!$C:$C,Revolvers!P:P,0,0)</f>
        <v>0</v>
      </c>
      <c r="N4">
        <f>_xlfn.XLOOKUP($A4,Revolvers!$C:$C,Revolvers!Q:Q,0,0)</f>
        <v>0</v>
      </c>
      <c r="O4">
        <f>_xlfn.XLOOKUP($A4,Revolvers!$C:$C,Revolvers!R:R,0,0)</f>
        <v>0</v>
      </c>
      <c r="P4">
        <f>_xlfn.XLOOKUP($A4,Revolvers!$C:$C,Revolvers!S:S,0,0)</f>
        <v>0</v>
      </c>
      <c r="Q4">
        <f>_xlfn.XLOOKUP($A4,Revolvers!$C:$C,Revolvers!T:T,0,0)</f>
        <v>0</v>
      </c>
      <c r="R4">
        <f>_xlfn.XLOOKUP($A4,Rifles!C:C,Rifles!H:H,0,0)</f>
        <v>3</v>
      </c>
      <c r="S4">
        <f>_xlfn.XLOOKUP($A4,Shotguns!C:C,Shotguns!H:H,0,0)</f>
        <v>0</v>
      </c>
      <c r="T4">
        <f t="shared" si="0"/>
        <v>3</v>
      </c>
    </row>
    <row r="5" spans="1:20" x14ac:dyDescent="0.25">
      <c r="A5">
        <f>Rifles!C5</f>
        <v>16337359</v>
      </c>
      <c r="B5" t="str">
        <f>_xlfn.XLOOKUP($A5, Rifles!$C$2:$C$419,Rifles!D$2:D$419,"N/A",0)</f>
        <v>ELLIS, JEFFERY OWEN</v>
      </c>
      <c r="C5" t="str">
        <f>_xlfn.XLOOKUP($A5, Rifles!$C$2:$C$419,Rifles!F$2:F$419,"N/A",0)</f>
        <v>ADGER</v>
      </c>
      <c r="D5" t="str">
        <f>_xlfn.XLOOKUP($A5, Rifles!$C$2:$C$419,Rifles!G$2:G$419,"N/A",0)</f>
        <v>AL</v>
      </c>
      <c r="E5">
        <f>_xlfn.XLOOKUP($A5,Pistols!$C:$C,Pistols!H:H,0,0)</f>
        <v>0</v>
      </c>
      <c r="F5">
        <f>_xlfn.XLOOKUP($A5,Pistols!$C:$C,Pistols!I:I,0,0)</f>
        <v>1</v>
      </c>
      <c r="G5">
        <f>_xlfn.XLOOKUP($A5,Pistols!$C:$C,Pistols!J:J,0,0)</f>
        <v>0</v>
      </c>
      <c r="H5">
        <f>_xlfn.XLOOKUP($A5,Pistols!$C:$C,Pistols!K:K,0,0)</f>
        <v>0</v>
      </c>
      <c r="I5">
        <f>_xlfn.XLOOKUP($A5,Pistols!$C:$C,Pistols!L:L,0,0)</f>
        <v>0</v>
      </c>
      <c r="J5">
        <f>_xlfn.XLOOKUP($A5,Pistols!$C:$C,Pistols!M:M,0,0)</f>
        <v>0</v>
      </c>
      <c r="K5">
        <f>_xlfn.XLOOKUP($A5,Pistols!$C:$C,Pistols!N:N,0,0)</f>
        <v>1</v>
      </c>
      <c r="L5">
        <f>_xlfn.XLOOKUP($A5,Revolvers!$C:$C,Revolvers!O:O,0,0)</f>
        <v>0</v>
      </c>
      <c r="M5">
        <f>_xlfn.XLOOKUP($A5,Revolvers!$C:$C,Revolvers!P:P,0,0)</f>
        <v>0</v>
      </c>
      <c r="N5">
        <f>_xlfn.XLOOKUP($A5,Revolvers!$C:$C,Revolvers!Q:Q,0,0)</f>
        <v>0</v>
      </c>
      <c r="O5">
        <f>_xlfn.XLOOKUP($A5,Revolvers!$C:$C,Revolvers!R:R,0,0)</f>
        <v>0</v>
      </c>
      <c r="P5">
        <f>_xlfn.XLOOKUP($A5,Revolvers!$C:$C,Revolvers!S:S,0,0)</f>
        <v>0</v>
      </c>
      <c r="Q5">
        <f>_xlfn.XLOOKUP($A5,Revolvers!$C:$C,Revolvers!T:T,0,0)</f>
        <v>0</v>
      </c>
      <c r="R5">
        <f>_xlfn.XLOOKUP($A5,Rifles!C:C,Rifles!H:H,0,0)</f>
        <v>26</v>
      </c>
      <c r="S5">
        <f>_xlfn.XLOOKUP($A5,Shotguns!C:C,Shotguns!H:H,0,0)</f>
        <v>0</v>
      </c>
      <c r="T5">
        <f t="shared" si="0"/>
        <v>27</v>
      </c>
    </row>
    <row r="6" spans="1:20" x14ac:dyDescent="0.25">
      <c r="A6">
        <f>Rifles!C6</f>
        <v>16302975</v>
      </c>
      <c r="B6" t="str">
        <f>_xlfn.XLOOKUP($A6, Rifles!$C$2:$C$419,Rifles!D$2:D$419,"N/A",0)</f>
        <v>G &amp; G CUSTOM GUNS LLC</v>
      </c>
      <c r="C6" t="str">
        <f>_xlfn.XLOOKUP($A6, Rifles!$C$2:$C$419,Rifles!F$2:F$419,"N/A",0)</f>
        <v>ATHENS</v>
      </c>
      <c r="D6" t="str">
        <f>_xlfn.XLOOKUP($A6, Rifles!$C$2:$C$419,Rifles!G$2:G$419,"N/A",0)</f>
        <v>AL</v>
      </c>
      <c r="E6">
        <f>_xlfn.XLOOKUP($A6,Pistols!$C:$C,Pistols!H:H,0,0)</f>
        <v>0</v>
      </c>
      <c r="F6">
        <f>_xlfn.XLOOKUP($A6,Pistols!$C:$C,Pistols!I:I,0,0)</f>
        <v>0</v>
      </c>
      <c r="G6">
        <f>_xlfn.XLOOKUP($A6,Pistols!$C:$C,Pistols!J:J,0,0)</f>
        <v>0</v>
      </c>
      <c r="H6">
        <f>_xlfn.XLOOKUP($A6,Pistols!$C:$C,Pistols!K:K,0,0)</f>
        <v>0</v>
      </c>
      <c r="I6">
        <f>_xlfn.XLOOKUP($A6,Pistols!$C:$C,Pistols!L:L,0,0)</f>
        <v>0</v>
      </c>
      <c r="J6">
        <f>_xlfn.XLOOKUP($A6,Pistols!$C:$C,Pistols!M:M,0,0)</f>
        <v>0</v>
      </c>
      <c r="K6">
        <f>_xlfn.XLOOKUP($A6,Pistols!$C:$C,Pistols!N:N,0,0)</f>
        <v>0</v>
      </c>
      <c r="L6">
        <f>_xlfn.XLOOKUP($A6,Revolvers!$C:$C,Revolvers!O:O,0,0)</f>
        <v>0</v>
      </c>
      <c r="M6">
        <f>_xlfn.XLOOKUP($A6,Revolvers!$C:$C,Revolvers!P:P,0,0)</f>
        <v>0</v>
      </c>
      <c r="N6">
        <f>_xlfn.XLOOKUP($A6,Revolvers!$C:$C,Revolvers!Q:Q,0,0)</f>
        <v>0</v>
      </c>
      <c r="O6">
        <f>_xlfn.XLOOKUP($A6,Revolvers!$C:$C,Revolvers!R:R,0,0)</f>
        <v>0</v>
      </c>
      <c r="P6">
        <f>_xlfn.XLOOKUP($A6,Revolvers!$C:$C,Revolvers!S:S,0,0)</f>
        <v>0</v>
      </c>
      <c r="Q6">
        <f>_xlfn.XLOOKUP($A6,Revolvers!$C:$C,Revolvers!T:T,0,0)</f>
        <v>0</v>
      </c>
      <c r="R6">
        <f>_xlfn.XLOOKUP($A6,Rifles!C:C,Rifles!H:H,0,0)</f>
        <v>3</v>
      </c>
      <c r="S6">
        <f>_xlfn.XLOOKUP($A6,Shotguns!C:C,Shotguns!H:H,0,0)</f>
        <v>0</v>
      </c>
      <c r="T6">
        <f t="shared" si="0"/>
        <v>3</v>
      </c>
    </row>
    <row r="7" spans="1:20" x14ac:dyDescent="0.25">
      <c r="A7">
        <f>Rifles!C7</f>
        <v>16300524</v>
      </c>
      <c r="B7" t="str">
        <f>_xlfn.XLOOKUP($A7, Rifles!$C$2:$C$419,Rifles!D$2:D$419,"N/A",0)</f>
        <v>LISENBE, STEVEN C</v>
      </c>
      <c r="C7" t="str">
        <f>_xlfn.XLOOKUP($A7, Rifles!$C$2:$C$419,Rifles!F$2:F$419,"N/A",0)</f>
        <v>THOMASVILLE</v>
      </c>
      <c r="D7" t="str">
        <f>_xlfn.XLOOKUP($A7, Rifles!$C$2:$C$419,Rifles!G$2:G$419,"N/A",0)</f>
        <v>AL</v>
      </c>
      <c r="E7">
        <f>_xlfn.XLOOKUP($A7,Pistols!$C:$C,Pistols!H:H,0,0)</f>
        <v>0</v>
      </c>
      <c r="F7">
        <f>_xlfn.XLOOKUP($A7,Pistols!$C:$C,Pistols!I:I,0,0)</f>
        <v>0</v>
      </c>
      <c r="G7">
        <f>_xlfn.XLOOKUP($A7,Pistols!$C:$C,Pistols!J:J,0,0)</f>
        <v>0</v>
      </c>
      <c r="H7">
        <f>_xlfn.XLOOKUP($A7,Pistols!$C:$C,Pistols!K:K,0,0)</f>
        <v>0</v>
      </c>
      <c r="I7">
        <f>_xlfn.XLOOKUP($A7,Pistols!$C:$C,Pistols!L:L,0,0)</f>
        <v>0</v>
      </c>
      <c r="J7">
        <f>_xlfn.XLOOKUP($A7,Pistols!$C:$C,Pistols!M:M,0,0)</f>
        <v>0</v>
      </c>
      <c r="K7">
        <f>_xlfn.XLOOKUP($A7,Pistols!$C:$C,Pistols!N:N,0,0)</f>
        <v>0</v>
      </c>
      <c r="L7">
        <f>_xlfn.XLOOKUP($A7,Revolvers!$C:$C,Revolvers!O:O,0,0)</f>
        <v>0</v>
      </c>
      <c r="M7">
        <f>_xlfn.XLOOKUP($A7,Revolvers!$C:$C,Revolvers!P:P,0,0)</f>
        <v>0</v>
      </c>
      <c r="N7">
        <f>_xlfn.XLOOKUP($A7,Revolvers!$C:$C,Revolvers!Q:Q,0,0)</f>
        <v>0</v>
      </c>
      <c r="O7">
        <f>_xlfn.XLOOKUP($A7,Revolvers!$C:$C,Revolvers!R:R,0,0)</f>
        <v>0</v>
      </c>
      <c r="P7">
        <f>_xlfn.XLOOKUP($A7,Revolvers!$C:$C,Revolvers!S:S,0,0)</f>
        <v>0</v>
      </c>
      <c r="Q7">
        <f>_xlfn.XLOOKUP($A7,Revolvers!$C:$C,Revolvers!T:T,0,0)</f>
        <v>0</v>
      </c>
      <c r="R7">
        <f>_xlfn.XLOOKUP($A7,Rifles!C:C,Rifles!H:H,0,0)</f>
        <v>2</v>
      </c>
      <c r="S7">
        <f>_xlfn.XLOOKUP($A7,Shotguns!C:C,Shotguns!H:H,0,0)</f>
        <v>0</v>
      </c>
      <c r="T7">
        <f t="shared" si="0"/>
        <v>2</v>
      </c>
    </row>
    <row r="8" spans="1:20" x14ac:dyDescent="0.25">
      <c r="A8">
        <f>Rifles!C8</f>
        <v>16302161</v>
      </c>
      <c r="B8" t="str">
        <f>_xlfn.XLOOKUP($A8, Rifles!$C$2:$C$419,Rifles!D$2:D$419,"N/A",0)</f>
        <v>MODERN MUZZLELOADING INC</v>
      </c>
      <c r="C8" t="str">
        <f>_xlfn.XLOOKUP($A8, Rifles!$C$2:$C$419,Rifles!F$2:F$419,"N/A",0)</f>
        <v>DECATUR</v>
      </c>
      <c r="D8" t="str">
        <f>_xlfn.XLOOKUP($A8, Rifles!$C$2:$C$419,Rifles!G$2:G$419,"N/A",0)</f>
        <v>AL</v>
      </c>
      <c r="E8">
        <f>_xlfn.XLOOKUP($A8,Pistols!$C:$C,Pistols!H:H,0,0)</f>
        <v>0</v>
      </c>
      <c r="F8">
        <f>_xlfn.XLOOKUP($A8,Pistols!$C:$C,Pistols!I:I,0,0)</f>
        <v>0</v>
      </c>
      <c r="G8">
        <f>_xlfn.XLOOKUP($A8,Pistols!$C:$C,Pistols!J:J,0,0)</f>
        <v>0</v>
      </c>
      <c r="H8">
        <f>_xlfn.XLOOKUP($A8,Pistols!$C:$C,Pistols!K:K,0,0)</f>
        <v>0</v>
      </c>
      <c r="I8">
        <f>_xlfn.XLOOKUP($A8,Pistols!$C:$C,Pistols!L:L,0,0)</f>
        <v>0</v>
      </c>
      <c r="J8">
        <f>_xlfn.XLOOKUP($A8,Pistols!$C:$C,Pistols!M:M,0,0)</f>
        <v>0</v>
      </c>
      <c r="K8">
        <f>_xlfn.XLOOKUP($A8,Pistols!$C:$C,Pistols!N:N,0,0)</f>
        <v>0</v>
      </c>
      <c r="L8">
        <f>_xlfn.XLOOKUP($A8,Revolvers!$C:$C,Revolvers!O:O,0,0)</f>
        <v>0</v>
      </c>
      <c r="M8">
        <f>_xlfn.XLOOKUP($A8,Revolvers!$C:$C,Revolvers!P:P,0,0)</f>
        <v>0</v>
      </c>
      <c r="N8">
        <f>_xlfn.XLOOKUP($A8,Revolvers!$C:$C,Revolvers!Q:Q,0,0)</f>
        <v>0</v>
      </c>
      <c r="O8">
        <f>_xlfn.XLOOKUP($A8,Revolvers!$C:$C,Revolvers!R:R,0,0)</f>
        <v>0</v>
      </c>
      <c r="P8">
        <f>_xlfn.XLOOKUP($A8,Revolvers!$C:$C,Revolvers!S:S,0,0)</f>
        <v>0</v>
      </c>
      <c r="Q8">
        <f>_xlfn.XLOOKUP($A8,Revolvers!$C:$C,Revolvers!T:T,0,0)</f>
        <v>0</v>
      </c>
      <c r="R8">
        <f>_xlfn.XLOOKUP($A8,Rifles!C:C,Rifles!H:H,0,0)</f>
        <v>2010</v>
      </c>
      <c r="S8">
        <f>_xlfn.XLOOKUP($A8,Shotguns!C:C,Shotguns!H:H,0,0)</f>
        <v>0</v>
      </c>
      <c r="T8">
        <f t="shared" si="0"/>
        <v>2010</v>
      </c>
    </row>
    <row r="9" spans="1:20" x14ac:dyDescent="0.25">
      <c r="A9">
        <f>Rifles!C9</f>
        <v>57102476</v>
      </c>
      <c r="B9" t="str">
        <f>_xlfn.XLOOKUP($A9, Rifles!$C$2:$C$419,Rifles!D$2:D$419,"N/A",0)</f>
        <v>CONCEALED ARMS LLC</v>
      </c>
      <c r="C9" t="str">
        <f>_xlfn.XLOOKUP($A9, Rifles!$C$2:$C$419,Rifles!F$2:F$419,"N/A",0)</f>
        <v>HENSLEY</v>
      </c>
      <c r="D9" t="str">
        <f>_xlfn.XLOOKUP($A9, Rifles!$C$2:$C$419,Rifles!G$2:G$419,"N/A",0)</f>
        <v>AR</v>
      </c>
      <c r="E9">
        <f>_xlfn.XLOOKUP($A9,Pistols!$C:$C,Pistols!H:H,0,0)</f>
        <v>0</v>
      </c>
      <c r="F9">
        <f>_xlfn.XLOOKUP($A9,Pistols!$C:$C,Pistols!I:I,0,0)</f>
        <v>0</v>
      </c>
      <c r="G9">
        <f>_xlfn.XLOOKUP($A9,Pistols!$C:$C,Pistols!J:J,0,0)</f>
        <v>0</v>
      </c>
      <c r="H9">
        <f>_xlfn.XLOOKUP($A9,Pistols!$C:$C,Pistols!K:K,0,0)</f>
        <v>0</v>
      </c>
      <c r="I9">
        <f>_xlfn.XLOOKUP($A9,Pistols!$C:$C,Pistols!L:L,0,0)</f>
        <v>0</v>
      </c>
      <c r="J9">
        <f>_xlfn.XLOOKUP($A9,Pistols!$C:$C,Pistols!M:M,0,0)</f>
        <v>0</v>
      </c>
      <c r="K9">
        <f>_xlfn.XLOOKUP($A9,Pistols!$C:$C,Pistols!N:N,0,0)</f>
        <v>0</v>
      </c>
      <c r="L9">
        <f>_xlfn.XLOOKUP($A9,Revolvers!$C:$C,Revolvers!O:O,0,0)</f>
        <v>0</v>
      </c>
      <c r="M9">
        <f>_xlfn.XLOOKUP($A9,Revolvers!$C:$C,Revolvers!P:P,0,0)</f>
        <v>0</v>
      </c>
      <c r="N9">
        <f>_xlfn.XLOOKUP($A9,Revolvers!$C:$C,Revolvers!Q:Q,0,0)</f>
        <v>0</v>
      </c>
      <c r="O9">
        <f>_xlfn.XLOOKUP($A9,Revolvers!$C:$C,Revolvers!R:R,0,0)</f>
        <v>0</v>
      </c>
      <c r="P9">
        <f>_xlfn.XLOOKUP($A9,Revolvers!$C:$C,Revolvers!S:S,0,0)</f>
        <v>0</v>
      </c>
      <c r="Q9">
        <f>_xlfn.XLOOKUP($A9,Revolvers!$C:$C,Revolvers!T:T,0,0)</f>
        <v>0</v>
      </c>
      <c r="R9">
        <f>_xlfn.XLOOKUP($A9,Rifles!C:C,Rifles!H:H,0,0)</f>
        <v>2</v>
      </c>
      <c r="S9">
        <f>_xlfn.XLOOKUP($A9,Shotguns!C:C,Shotguns!H:H,0,0)</f>
        <v>0</v>
      </c>
      <c r="T9">
        <f t="shared" si="0"/>
        <v>2</v>
      </c>
    </row>
    <row r="10" spans="1:20" x14ac:dyDescent="0.25">
      <c r="A10">
        <f>Rifles!C10</f>
        <v>57100301</v>
      </c>
      <c r="B10" t="str">
        <f>_xlfn.XLOOKUP($A10, Rifles!$C$2:$C$419,Rifles!D$2:D$419,"N/A",0)</f>
        <v>COTTER, JASON</v>
      </c>
      <c r="C10" t="str">
        <f>_xlfn.XLOOKUP($A10, Rifles!$C$2:$C$419,Rifles!F$2:F$419,"N/A",0)</f>
        <v>MOUNTAIN HOME</v>
      </c>
      <c r="D10" t="str">
        <f>_xlfn.XLOOKUP($A10, Rifles!$C$2:$C$419,Rifles!G$2:G$419,"N/A",0)</f>
        <v>AR</v>
      </c>
      <c r="E10">
        <f>_xlfn.XLOOKUP($A10,Pistols!$C:$C,Pistols!H:H,0,0)</f>
        <v>0</v>
      </c>
      <c r="F10">
        <f>_xlfn.XLOOKUP($A10,Pistols!$C:$C,Pistols!I:I,0,0)</f>
        <v>0</v>
      </c>
      <c r="G10">
        <f>_xlfn.XLOOKUP($A10,Pistols!$C:$C,Pistols!J:J,0,0)</f>
        <v>0</v>
      </c>
      <c r="H10">
        <f>_xlfn.XLOOKUP($A10,Pistols!$C:$C,Pistols!K:K,0,0)</f>
        <v>0</v>
      </c>
      <c r="I10">
        <f>_xlfn.XLOOKUP($A10,Pistols!$C:$C,Pistols!L:L,0,0)</f>
        <v>27</v>
      </c>
      <c r="J10">
        <f>_xlfn.XLOOKUP($A10,Pistols!$C:$C,Pistols!M:M,0,0)</f>
        <v>2</v>
      </c>
      <c r="K10">
        <f>_xlfn.XLOOKUP($A10,Pistols!$C:$C,Pistols!N:N,0,0)</f>
        <v>29</v>
      </c>
      <c r="L10">
        <f>_xlfn.XLOOKUP($A10,Revolvers!$C:$C,Revolvers!O:O,0,0)</f>
        <v>0</v>
      </c>
      <c r="M10">
        <f>_xlfn.XLOOKUP($A10,Revolvers!$C:$C,Revolvers!P:P,0,0)</f>
        <v>0</v>
      </c>
      <c r="N10">
        <f>_xlfn.XLOOKUP($A10,Revolvers!$C:$C,Revolvers!Q:Q,0,0)</f>
        <v>0</v>
      </c>
      <c r="O10">
        <f>_xlfn.XLOOKUP($A10,Revolvers!$C:$C,Revolvers!R:R,0,0)</f>
        <v>0</v>
      </c>
      <c r="P10">
        <f>_xlfn.XLOOKUP($A10,Revolvers!$C:$C,Revolvers!S:S,0,0)</f>
        <v>0</v>
      </c>
      <c r="Q10">
        <f>_xlfn.XLOOKUP($A10,Revolvers!$C:$C,Revolvers!T:T,0,0)</f>
        <v>0</v>
      </c>
      <c r="R10">
        <f>_xlfn.XLOOKUP($A10,Rifles!C:C,Rifles!H:H,0,0)</f>
        <v>12</v>
      </c>
      <c r="S10">
        <f>_xlfn.XLOOKUP($A10,Shotguns!C:C,Shotguns!H:H,0,0)</f>
        <v>0</v>
      </c>
      <c r="T10">
        <f t="shared" si="0"/>
        <v>41</v>
      </c>
    </row>
    <row r="11" spans="1:20" x14ac:dyDescent="0.25">
      <c r="A11">
        <f>Rifles!C11</f>
        <v>57102211</v>
      </c>
      <c r="B11" t="str">
        <f>_xlfn.XLOOKUP($A11, Rifles!$C$2:$C$419,Rifles!D$2:D$419,"N/A",0)</f>
        <v>GREGG, DONALD RICHARD</v>
      </c>
      <c r="C11" t="str">
        <f>_xlfn.XLOOKUP($A11, Rifles!$C$2:$C$419,Rifles!F$2:F$419,"N/A",0)</f>
        <v>FORT SMITH</v>
      </c>
      <c r="D11" t="str">
        <f>_xlfn.XLOOKUP($A11, Rifles!$C$2:$C$419,Rifles!G$2:G$419,"N/A",0)</f>
        <v>AR</v>
      </c>
      <c r="E11">
        <f>_xlfn.XLOOKUP($A11,Pistols!$C:$C,Pistols!H:H,0,0)</f>
        <v>0</v>
      </c>
      <c r="F11">
        <f>_xlfn.XLOOKUP($A11,Pistols!$C:$C,Pistols!I:I,0,0)</f>
        <v>0</v>
      </c>
      <c r="G11">
        <f>_xlfn.XLOOKUP($A11,Pistols!$C:$C,Pistols!J:J,0,0)</f>
        <v>0</v>
      </c>
      <c r="H11">
        <f>_xlfn.XLOOKUP($A11,Pistols!$C:$C,Pistols!K:K,0,0)</f>
        <v>0</v>
      </c>
      <c r="I11">
        <f>_xlfn.XLOOKUP($A11,Pistols!$C:$C,Pistols!L:L,0,0)</f>
        <v>0</v>
      </c>
      <c r="J11">
        <f>_xlfn.XLOOKUP($A11,Pistols!$C:$C,Pistols!M:M,0,0)</f>
        <v>0</v>
      </c>
      <c r="K11">
        <f>_xlfn.XLOOKUP($A11,Pistols!$C:$C,Pistols!N:N,0,0)</f>
        <v>0</v>
      </c>
      <c r="L11">
        <f>_xlfn.XLOOKUP($A11,Revolvers!$C:$C,Revolvers!O:O,0,0)</f>
        <v>0</v>
      </c>
      <c r="M11">
        <f>_xlfn.XLOOKUP($A11,Revolvers!$C:$C,Revolvers!P:P,0,0)</f>
        <v>0</v>
      </c>
      <c r="N11">
        <f>_xlfn.XLOOKUP($A11,Revolvers!$C:$C,Revolvers!Q:Q,0,0)</f>
        <v>0</v>
      </c>
      <c r="O11">
        <f>_xlfn.XLOOKUP($A11,Revolvers!$C:$C,Revolvers!R:R,0,0)</f>
        <v>0</v>
      </c>
      <c r="P11">
        <f>_xlfn.XLOOKUP($A11,Revolvers!$C:$C,Revolvers!S:S,0,0)</f>
        <v>0</v>
      </c>
      <c r="Q11">
        <f>_xlfn.XLOOKUP($A11,Revolvers!$C:$C,Revolvers!T:T,0,0)</f>
        <v>0</v>
      </c>
      <c r="R11">
        <f>_xlfn.XLOOKUP($A11,Rifles!C:C,Rifles!H:H,0,0)</f>
        <v>2</v>
      </c>
      <c r="S11">
        <f>_xlfn.XLOOKUP($A11,Shotguns!C:C,Shotguns!H:H,0,0)</f>
        <v>0</v>
      </c>
      <c r="T11">
        <f t="shared" si="0"/>
        <v>2</v>
      </c>
    </row>
    <row r="12" spans="1:20" x14ac:dyDescent="0.25">
      <c r="A12">
        <f>Rifles!C12</f>
        <v>57102339</v>
      </c>
      <c r="B12" t="str">
        <f>_xlfn.XLOOKUP($A12, Rifles!$C$2:$C$419,Rifles!D$2:D$419,"N/A",0)</f>
        <v>JRM TACTICAL GUNSMITHING INC</v>
      </c>
      <c r="C12" t="str">
        <f>_xlfn.XLOOKUP($A12, Rifles!$C$2:$C$419,Rifles!F$2:F$419,"N/A",0)</f>
        <v>ASHDOWN</v>
      </c>
      <c r="D12" t="str">
        <f>_xlfn.XLOOKUP($A12, Rifles!$C$2:$C$419,Rifles!G$2:G$419,"N/A",0)</f>
        <v>AR</v>
      </c>
      <c r="E12">
        <f>_xlfn.XLOOKUP($A12,Pistols!$C:$C,Pistols!H:H,0,0)</f>
        <v>0</v>
      </c>
      <c r="F12">
        <f>_xlfn.XLOOKUP($A12,Pistols!$C:$C,Pistols!I:I,0,0)</f>
        <v>0</v>
      </c>
      <c r="G12">
        <f>_xlfn.XLOOKUP($A12,Pistols!$C:$C,Pistols!J:J,0,0)</f>
        <v>0</v>
      </c>
      <c r="H12">
        <f>_xlfn.XLOOKUP($A12,Pistols!$C:$C,Pistols!K:K,0,0)</f>
        <v>0</v>
      </c>
      <c r="I12">
        <f>_xlfn.XLOOKUP($A12,Pistols!$C:$C,Pistols!L:L,0,0)</f>
        <v>0</v>
      </c>
      <c r="J12">
        <f>_xlfn.XLOOKUP($A12,Pistols!$C:$C,Pistols!M:M,0,0)</f>
        <v>0</v>
      </c>
      <c r="K12">
        <f>_xlfn.XLOOKUP($A12,Pistols!$C:$C,Pistols!N:N,0,0)</f>
        <v>0</v>
      </c>
      <c r="L12">
        <f>_xlfn.XLOOKUP($A12,Revolvers!$C:$C,Revolvers!O:O,0,0)</f>
        <v>0</v>
      </c>
      <c r="M12">
        <f>_xlfn.XLOOKUP($A12,Revolvers!$C:$C,Revolvers!P:P,0,0)</f>
        <v>0</v>
      </c>
      <c r="N12">
        <f>_xlfn.XLOOKUP($A12,Revolvers!$C:$C,Revolvers!Q:Q,0,0)</f>
        <v>0</v>
      </c>
      <c r="O12">
        <f>_xlfn.XLOOKUP($A12,Revolvers!$C:$C,Revolvers!R:R,0,0)</f>
        <v>0</v>
      </c>
      <c r="P12">
        <f>_xlfn.XLOOKUP($A12,Revolvers!$C:$C,Revolvers!S:S,0,0)</f>
        <v>0</v>
      </c>
      <c r="Q12">
        <f>_xlfn.XLOOKUP($A12,Revolvers!$C:$C,Revolvers!T:T,0,0)</f>
        <v>0</v>
      </c>
      <c r="R12">
        <f>_xlfn.XLOOKUP($A12,Rifles!C:C,Rifles!H:H,0,0)</f>
        <v>2</v>
      </c>
      <c r="S12">
        <f>_xlfn.XLOOKUP($A12,Shotguns!C:C,Shotguns!H:H,0,0)</f>
        <v>0</v>
      </c>
      <c r="T12">
        <f t="shared" si="0"/>
        <v>2</v>
      </c>
    </row>
    <row r="13" spans="1:20" x14ac:dyDescent="0.25">
      <c r="A13">
        <f>Rifles!C13</f>
        <v>57102487</v>
      </c>
      <c r="B13" t="str">
        <f>_xlfn.XLOOKUP($A13, Rifles!$C$2:$C$419,Rifles!D$2:D$419,"N/A",0)</f>
        <v>THOMAS, BENTON DELANE</v>
      </c>
      <c r="C13" t="str">
        <f>_xlfn.XLOOKUP($A13, Rifles!$C$2:$C$419,Rifles!F$2:F$419,"N/A",0)</f>
        <v>JERUSALEM</v>
      </c>
      <c r="D13" t="str">
        <f>_xlfn.XLOOKUP($A13, Rifles!$C$2:$C$419,Rifles!G$2:G$419,"N/A",0)</f>
        <v>AR</v>
      </c>
      <c r="E13">
        <f>_xlfn.XLOOKUP($A13,Pistols!$C:$C,Pistols!H:H,0,0)</f>
        <v>0</v>
      </c>
      <c r="F13">
        <f>_xlfn.XLOOKUP($A13,Pistols!$C:$C,Pistols!I:I,0,0)</f>
        <v>0</v>
      </c>
      <c r="G13">
        <f>_xlfn.XLOOKUP($A13,Pistols!$C:$C,Pistols!J:J,0,0)</f>
        <v>0</v>
      </c>
      <c r="H13">
        <f>_xlfn.XLOOKUP($A13,Pistols!$C:$C,Pistols!K:K,0,0)</f>
        <v>0</v>
      </c>
      <c r="I13">
        <f>_xlfn.XLOOKUP($A13,Pistols!$C:$C,Pistols!L:L,0,0)</f>
        <v>0</v>
      </c>
      <c r="J13">
        <f>_xlfn.XLOOKUP($A13,Pistols!$C:$C,Pistols!M:M,0,0)</f>
        <v>0</v>
      </c>
      <c r="K13">
        <f>_xlfn.XLOOKUP($A13,Pistols!$C:$C,Pistols!N:N,0,0)</f>
        <v>0</v>
      </c>
      <c r="L13">
        <f>_xlfn.XLOOKUP($A13,Revolvers!$C:$C,Revolvers!O:O,0,0)</f>
        <v>0</v>
      </c>
      <c r="M13">
        <f>_xlfn.XLOOKUP($A13,Revolvers!$C:$C,Revolvers!P:P,0,0)</f>
        <v>0</v>
      </c>
      <c r="N13">
        <f>_xlfn.XLOOKUP($A13,Revolvers!$C:$C,Revolvers!Q:Q,0,0)</f>
        <v>0</v>
      </c>
      <c r="O13">
        <f>_xlfn.XLOOKUP($A13,Revolvers!$C:$C,Revolvers!R:R,0,0)</f>
        <v>0</v>
      </c>
      <c r="P13">
        <f>_xlfn.XLOOKUP($A13,Revolvers!$C:$C,Revolvers!S:S,0,0)</f>
        <v>0</v>
      </c>
      <c r="Q13">
        <f>_xlfn.XLOOKUP($A13,Revolvers!$C:$C,Revolvers!T:T,0,0)</f>
        <v>0</v>
      </c>
      <c r="R13">
        <f>_xlfn.XLOOKUP($A13,Rifles!C:C,Rifles!H:H,0,0)</f>
        <v>2</v>
      </c>
      <c r="S13">
        <f>_xlfn.XLOOKUP($A13,Shotguns!C:C,Shotguns!H:H,0,0)</f>
        <v>0</v>
      </c>
      <c r="T13">
        <f t="shared" si="0"/>
        <v>2</v>
      </c>
    </row>
    <row r="14" spans="1:20" x14ac:dyDescent="0.25">
      <c r="A14">
        <f>Rifles!C14</f>
        <v>57134716</v>
      </c>
      <c r="B14" t="str">
        <f>_xlfn.XLOOKUP($A14, Rifles!$C$2:$C$419,Rifles!D$2:D$419,"N/A",0)</f>
        <v>WILSONS GUN SHOP INC</v>
      </c>
      <c r="C14" t="str">
        <f>_xlfn.XLOOKUP($A14, Rifles!$C$2:$C$419,Rifles!F$2:F$419,"N/A",0)</f>
        <v>BERRYVILLE</v>
      </c>
      <c r="D14" t="str">
        <f>_xlfn.XLOOKUP($A14, Rifles!$C$2:$C$419,Rifles!G$2:G$419,"N/A",0)</f>
        <v>AR</v>
      </c>
      <c r="E14">
        <f>_xlfn.XLOOKUP($A14,Pistols!$C:$C,Pistols!H:H,0,0)</f>
        <v>0</v>
      </c>
      <c r="F14">
        <f>_xlfn.XLOOKUP($A14,Pistols!$C:$C,Pistols!I:I,0,0)</f>
        <v>0</v>
      </c>
      <c r="G14">
        <f>_xlfn.XLOOKUP($A14,Pistols!$C:$C,Pistols!J:J,0,0)</f>
        <v>0</v>
      </c>
      <c r="H14">
        <f>_xlfn.XLOOKUP($A14,Pistols!$C:$C,Pistols!K:K,0,0)</f>
        <v>0</v>
      </c>
      <c r="I14">
        <f>_xlfn.XLOOKUP($A14,Pistols!$C:$C,Pistols!L:L,0,0)</f>
        <v>401</v>
      </c>
      <c r="J14">
        <f>_xlfn.XLOOKUP($A14,Pistols!$C:$C,Pistols!M:M,0,0)</f>
        <v>2014</v>
      </c>
      <c r="K14">
        <f>_xlfn.XLOOKUP($A14,Pistols!$C:$C,Pistols!N:N,0,0)</f>
        <v>2415</v>
      </c>
      <c r="L14">
        <f>_xlfn.XLOOKUP($A14,Revolvers!$C:$C,Revolvers!O:O,0,0)</f>
        <v>0</v>
      </c>
      <c r="M14">
        <f>_xlfn.XLOOKUP($A14,Revolvers!$C:$C,Revolvers!P:P,0,0)</f>
        <v>0</v>
      </c>
      <c r="N14">
        <f>_xlfn.XLOOKUP($A14,Revolvers!$C:$C,Revolvers!Q:Q,0,0)</f>
        <v>0</v>
      </c>
      <c r="O14">
        <f>_xlfn.XLOOKUP($A14,Revolvers!$C:$C,Revolvers!R:R,0,0)</f>
        <v>0</v>
      </c>
      <c r="P14">
        <f>_xlfn.XLOOKUP($A14,Revolvers!$C:$C,Revolvers!S:S,0,0)</f>
        <v>0</v>
      </c>
      <c r="Q14">
        <f>_xlfn.XLOOKUP($A14,Revolvers!$C:$C,Revolvers!T:T,0,0)</f>
        <v>0</v>
      </c>
      <c r="R14">
        <f>_xlfn.XLOOKUP($A14,Rifles!C:C,Rifles!H:H,0,0)</f>
        <v>720</v>
      </c>
      <c r="S14">
        <f>_xlfn.XLOOKUP($A14,Shotguns!C:C,Shotguns!H:H,0,0)</f>
        <v>729</v>
      </c>
      <c r="T14">
        <f t="shared" si="0"/>
        <v>3864</v>
      </c>
    </row>
    <row r="15" spans="1:20" x14ac:dyDescent="0.25">
      <c r="A15">
        <f>Rifles!C15</f>
        <v>98600962</v>
      </c>
      <c r="B15" t="str">
        <f>_xlfn.XLOOKUP($A15, Rifles!$C$2:$C$419,Rifles!D$2:D$419,"N/A",0)</f>
        <v>ABRAMS AIRBORNE MFG, INC.</v>
      </c>
      <c r="C15" t="str">
        <f>_xlfn.XLOOKUP($A15, Rifles!$C$2:$C$419,Rifles!F$2:F$419,"N/A",0)</f>
        <v>TUCSON</v>
      </c>
      <c r="D15" t="str">
        <f>_xlfn.XLOOKUP($A15, Rifles!$C$2:$C$419,Rifles!G$2:G$419,"N/A",0)</f>
        <v>AZ</v>
      </c>
      <c r="E15">
        <f>_xlfn.XLOOKUP($A15,Pistols!$C:$C,Pistols!H:H,0,0)</f>
        <v>0</v>
      </c>
      <c r="F15">
        <f>_xlfn.XLOOKUP($A15,Pistols!$C:$C,Pistols!I:I,0,0)</f>
        <v>0</v>
      </c>
      <c r="G15">
        <f>_xlfn.XLOOKUP($A15,Pistols!$C:$C,Pistols!J:J,0,0)</f>
        <v>0</v>
      </c>
      <c r="H15">
        <f>_xlfn.XLOOKUP($A15,Pistols!$C:$C,Pistols!K:K,0,0)</f>
        <v>0</v>
      </c>
      <c r="I15">
        <f>_xlfn.XLOOKUP($A15,Pistols!$C:$C,Pistols!L:L,0,0)</f>
        <v>0</v>
      </c>
      <c r="J15">
        <f>_xlfn.XLOOKUP($A15,Pistols!$C:$C,Pistols!M:M,0,0)</f>
        <v>13</v>
      </c>
      <c r="K15">
        <f>_xlfn.XLOOKUP($A15,Pistols!$C:$C,Pistols!N:N,0,0)</f>
        <v>13</v>
      </c>
      <c r="L15">
        <f>_xlfn.XLOOKUP($A15,Revolvers!$C:$C,Revolvers!O:O,0,0)</f>
        <v>0</v>
      </c>
      <c r="M15">
        <f>_xlfn.XLOOKUP($A15,Revolvers!$C:$C,Revolvers!P:P,0,0)</f>
        <v>0</v>
      </c>
      <c r="N15">
        <f>_xlfn.XLOOKUP($A15,Revolvers!$C:$C,Revolvers!Q:Q,0,0)</f>
        <v>0</v>
      </c>
      <c r="O15">
        <f>_xlfn.XLOOKUP($A15,Revolvers!$C:$C,Revolvers!R:R,0,0)</f>
        <v>0</v>
      </c>
      <c r="P15">
        <f>_xlfn.XLOOKUP($A15,Revolvers!$C:$C,Revolvers!S:S,0,0)</f>
        <v>0</v>
      </c>
      <c r="Q15">
        <f>_xlfn.XLOOKUP($A15,Revolvers!$C:$C,Revolvers!T:T,0,0)</f>
        <v>0</v>
      </c>
      <c r="R15">
        <f>_xlfn.XLOOKUP($A15,Rifles!C:C,Rifles!H:H,0,0)</f>
        <v>46</v>
      </c>
      <c r="S15">
        <f>_xlfn.XLOOKUP($A15,Shotguns!C:C,Shotguns!H:H,0,0)</f>
        <v>0</v>
      </c>
      <c r="T15">
        <f t="shared" si="0"/>
        <v>59</v>
      </c>
    </row>
    <row r="16" spans="1:20" x14ac:dyDescent="0.25">
      <c r="A16">
        <f>Rifles!C16</f>
        <v>98602447</v>
      </c>
      <c r="B16" t="str">
        <f>_xlfn.XLOOKUP($A16, Rifles!$C$2:$C$419,Rifles!D$2:D$419,"N/A",0)</f>
        <v>ADVANCED DEFENSE SYSTEMS LLC</v>
      </c>
      <c r="C16" t="str">
        <f>_xlfn.XLOOKUP($A16, Rifles!$C$2:$C$419,Rifles!F$2:F$419,"N/A",0)</f>
        <v>PHOENIX</v>
      </c>
      <c r="D16" t="str">
        <f>_xlfn.XLOOKUP($A16, Rifles!$C$2:$C$419,Rifles!G$2:G$419,"N/A",0)</f>
        <v>AZ</v>
      </c>
      <c r="E16">
        <f>_xlfn.XLOOKUP($A16,Pistols!$C:$C,Pistols!H:H,0,0)</f>
        <v>0</v>
      </c>
      <c r="F16">
        <f>_xlfn.XLOOKUP($A16,Pistols!$C:$C,Pistols!I:I,0,0)</f>
        <v>0</v>
      </c>
      <c r="G16">
        <f>_xlfn.XLOOKUP($A16,Pistols!$C:$C,Pistols!J:J,0,0)</f>
        <v>0</v>
      </c>
      <c r="H16">
        <f>_xlfn.XLOOKUP($A16,Pistols!$C:$C,Pistols!K:K,0,0)</f>
        <v>0</v>
      </c>
      <c r="I16">
        <f>_xlfn.XLOOKUP($A16,Pistols!$C:$C,Pistols!L:L,0,0)</f>
        <v>0</v>
      </c>
      <c r="J16">
        <f>_xlfn.XLOOKUP($A16,Pistols!$C:$C,Pistols!M:M,0,0)</f>
        <v>0</v>
      </c>
      <c r="K16">
        <f>_xlfn.XLOOKUP($A16,Pistols!$C:$C,Pistols!N:N,0,0)</f>
        <v>0</v>
      </c>
      <c r="L16">
        <f>_xlfn.XLOOKUP($A16,Revolvers!$C:$C,Revolvers!O:O,0,0)</f>
        <v>0</v>
      </c>
      <c r="M16">
        <f>_xlfn.XLOOKUP($A16,Revolvers!$C:$C,Revolvers!P:P,0,0)</f>
        <v>0</v>
      </c>
      <c r="N16">
        <f>_xlfn.XLOOKUP($A16,Revolvers!$C:$C,Revolvers!Q:Q,0,0)</f>
        <v>0</v>
      </c>
      <c r="O16">
        <f>_xlfn.XLOOKUP($A16,Revolvers!$C:$C,Revolvers!R:R,0,0)</f>
        <v>0</v>
      </c>
      <c r="P16">
        <f>_xlfn.XLOOKUP($A16,Revolvers!$C:$C,Revolvers!S:S,0,0)</f>
        <v>0</v>
      </c>
      <c r="Q16">
        <f>_xlfn.XLOOKUP($A16,Revolvers!$C:$C,Revolvers!T:T,0,0)</f>
        <v>0</v>
      </c>
      <c r="R16">
        <f>_xlfn.XLOOKUP($A16,Rifles!C:C,Rifles!H:H,0,0)</f>
        <v>18</v>
      </c>
      <c r="S16">
        <f>_xlfn.XLOOKUP($A16,Shotguns!C:C,Shotguns!H:H,0,0)</f>
        <v>0</v>
      </c>
      <c r="T16">
        <f t="shared" si="0"/>
        <v>18</v>
      </c>
    </row>
    <row r="17" spans="1:20" x14ac:dyDescent="0.25">
      <c r="A17">
        <f>Rifles!C17</f>
        <v>98603730</v>
      </c>
      <c r="B17" t="str">
        <f>_xlfn.XLOOKUP($A17, Rifles!$C$2:$C$419,Rifles!D$2:D$419,"N/A",0)</f>
        <v>ALLIANCE MACHINING LLC</v>
      </c>
      <c r="C17" t="str">
        <f>_xlfn.XLOOKUP($A17, Rifles!$C$2:$C$419,Rifles!F$2:F$419,"N/A",0)</f>
        <v>GLENDALE</v>
      </c>
      <c r="D17" t="str">
        <f>_xlfn.XLOOKUP($A17, Rifles!$C$2:$C$419,Rifles!G$2:G$419,"N/A",0)</f>
        <v>AZ</v>
      </c>
      <c r="E17">
        <f>_xlfn.XLOOKUP($A17,Pistols!$C:$C,Pistols!H:H,0,0)</f>
        <v>0</v>
      </c>
      <c r="F17">
        <f>_xlfn.XLOOKUP($A17,Pistols!$C:$C,Pistols!I:I,0,0)</f>
        <v>0</v>
      </c>
      <c r="G17">
        <f>_xlfn.XLOOKUP($A17,Pistols!$C:$C,Pistols!J:J,0,0)</f>
        <v>0</v>
      </c>
      <c r="H17">
        <f>_xlfn.XLOOKUP($A17,Pistols!$C:$C,Pistols!K:K,0,0)</f>
        <v>0</v>
      </c>
      <c r="I17">
        <f>_xlfn.XLOOKUP($A17,Pistols!$C:$C,Pistols!L:L,0,0)</f>
        <v>0</v>
      </c>
      <c r="J17">
        <f>_xlfn.XLOOKUP($A17,Pistols!$C:$C,Pistols!M:M,0,0)</f>
        <v>0</v>
      </c>
      <c r="K17">
        <f>_xlfn.XLOOKUP($A17,Pistols!$C:$C,Pistols!N:N,0,0)</f>
        <v>0</v>
      </c>
      <c r="L17">
        <f>_xlfn.XLOOKUP($A17,Revolvers!$C:$C,Revolvers!O:O,0,0)</f>
        <v>0</v>
      </c>
      <c r="M17">
        <f>_xlfn.XLOOKUP($A17,Revolvers!$C:$C,Revolvers!P:P,0,0)</f>
        <v>0</v>
      </c>
      <c r="N17">
        <f>_xlfn.XLOOKUP($A17,Revolvers!$C:$C,Revolvers!Q:Q,0,0)</f>
        <v>0</v>
      </c>
      <c r="O17">
        <f>_xlfn.XLOOKUP($A17,Revolvers!$C:$C,Revolvers!R:R,0,0)</f>
        <v>0</v>
      </c>
      <c r="P17">
        <f>_xlfn.XLOOKUP($A17,Revolvers!$C:$C,Revolvers!S:S,0,0)</f>
        <v>0</v>
      </c>
      <c r="Q17">
        <f>_xlfn.XLOOKUP($A17,Revolvers!$C:$C,Revolvers!T:T,0,0)</f>
        <v>0</v>
      </c>
      <c r="R17">
        <f>_xlfn.XLOOKUP($A17,Rifles!C:C,Rifles!H:H,0,0)</f>
        <v>2</v>
      </c>
      <c r="S17">
        <f>_xlfn.XLOOKUP($A17,Shotguns!C:C,Shotguns!H:H,0,0)</f>
        <v>0</v>
      </c>
      <c r="T17">
        <f t="shared" si="0"/>
        <v>2</v>
      </c>
    </row>
    <row r="18" spans="1:20" x14ac:dyDescent="0.25">
      <c r="A18">
        <f>Rifles!C18</f>
        <v>98602515</v>
      </c>
      <c r="B18" t="str">
        <f>_xlfn.XLOOKUP($A18, Rifles!$C$2:$C$419,Rifles!D$2:D$419,"N/A",0)</f>
        <v>AMERICAN SPIRIT ARMS LLC</v>
      </c>
      <c r="C18" t="str">
        <f>_xlfn.XLOOKUP($A18, Rifles!$C$2:$C$419,Rifles!F$2:F$419,"N/A",0)</f>
        <v>SCOTTSDALE</v>
      </c>
      <c r="D18" t="str">
        <f>_xlfn.XLOOKUP($A18, Rifles!$C$2:$C$419,Rifles!G$2:G$419,"N/A",0)</f>
        <v>AZ</v>
      </c>
      <c r="E18">
        <f>_xlfn.XLOOKUP($A18,Pistols!$C:$C,Pistols!H:H,0,0)</f>
        <v>0</v>
      </c>
      <c r="F18">
        <f>_xlfn.XLOOKUP($A18,Pistols!$C:$C,Pistols!I:I,0,0)</f>
        <v>15</v>
      </c>
      <c r="G18">
        <f>_xlfn.XLOOKUP($A18,Pistols!$C:$C,Pistols!J:J,0,0)</f>
        <v>0</v>
      </c>
      <c r="H18">
        <f>_xlfn.XLOOKUP($A18,Pistols!$C:$C,Pistols!K:K,0,0)</f>
        <v>0</v>
      </c>
      <c r="I18">
        <f>_xlfn.XLOOKUP($A18,Pistols!$C:$C,Pistols!L:L,0,0)</f>
        <v>0</v>
      </c>
      <c r="J18">
        <f>_xlfn.XLOOKUP($A18,Pistols!$C:$C,Pistols!M:M,0,0)</f>
        <v>0</v>
      </c>
      <c r="K18">
        <f>_xlfn.XLOOKUP($A18,Pistols!$C:$C,Pistols!N:N,0,0)</f>
        <v>15</v>
      </c>
      <c r="L18">
        <f>_xlfn.XLOOKUP($A18,Revolvers!$C:$C,Revolvers!O:O,0,0)</f>
        <v>0</v>
      </c>
      <c r="M18">
        <f>_xlfn.XLOOKUP($A18,Revolvers!$C:$C,Revolvers!P:P,0,0)</f>
        <v>0</v>
      </c>
      <c r="N18">
        <f>_xlfn.XLOOKUP($A18,Revolvers!$C:$C,Revolvers!Q:Q,0,0)</f>
        <v>0</v>
      </c>
      <c r="O18">
        <f>_xlfn.XLOOKUP($A18,Revolvers!$C:$C,Revolvers!R:R,0,0)</f>
        <v>0</v>
      </c>
      <c r="P18">
        <f>_xlfn.XLOOKUP($A18,Revolvers!$C:$C,Revolvers!S:S,0,0)</f>
        <v>0</v>
      </c>
      <c r="Q18">
        <f>_xlfn.XLOOKUP($A18,Revolvers!$C:$C,Revolvers!T:T,0,0)</f>
        <v>0</v>
      </c>
      <c r="R18">
        <f>_xlfn.XLOOKUP($A18,Rifles!C:C,Rifles!H:H,0,0)</f>
        <v>127</v>
      </c>
      <c r="S18">
        <f>_xlfn.XLOOKUP($A18,Shotguns!C:C,Shotguns!H:H,0,0)</f>
        <v>0</v>
      </c>
      <c r="T18">
        <f t="shared" si="0"/>
        <v>142</v>
      </c>
    </row>
    <row r="19" spans="1:20" x14ac:dyDescent="0.25">
      <c r="A19">
        <f>Rifles!C19</f>
        <v>98602530</v>
      </c>
      <c r="B19" t="str">
        <f>_xlfn.XLOOKUP($A19, Rifles!$C$2:$C$419,Rifles!D$2:D$419,"N/A",0)</f>
        <v>ARIZONA ARMORY, LLC</v>
      </c>
      <c r="C19" t="str">
        <f>_xlfn.XLOOKUP($A19, Rifles!$C$2:$C$419,Rifles!F$2:F$419,"N/A",0)</f>
        <v>PHOENIX</v>
      </c>
      <c r="D19" t="str">
        <f>_xlfn.XLOOKUP($A19, Rifles!$C$2:$C$419,Rifles!G$2:G$419,"N/A",0)</f>
        <v>AZ</v>
      </c>
      <c r="E19">
        <f>_xlfn.XLOOKUP($A19,Pistols!$C:$C,Pistols!H:H,0,0)</f>
        <v>0</v>
      </c>
      <c r="F19">
        <f>_xlfn.XLOOKUP($A19,Pistols!$C:$C,Pistols!I:I,0,0)</f>
        <v>0</v>
      </c>
      <c r="G19">
        <f>_xlfn.XLOOKUP($A19,Pistols!$C:$C,Pistols!J:J,0,0)</f>
        <v>0</v>
      </c>
      <c r="H19">
        <f>_xlfn.XLOOKUP($A19,Pistols!$C:$C,Pistols!K:K,0,0)</f>
        <v>0</v>
      </c>
      <c r="I19">
        <f>_xlfn.XLOOKUP($A19,Pistols!$C:$C,Pistols!L:L,0,0)</f>
        <v>0</v>
      </c>
      <c r="J19">
        <f>_xlfn.XLOOKUP($A19,Pistols!$C:$C,Pistols!M:M,0,0)</f>
        <v>0</v>
      </c>
      <c r="K19">
        <f>_xlfn.XLOOKUP($A19,Pistols!$C:$C,Pistols!N:N,0,0)</f>
        <v>0</v>
      </c>
      <c r="L19">
        <f>_xlfn.XLOOKUP($A19,Revolvers!$C:$C,Revolvers!O:O,0,0)</f>
        <v>0</v>
      </c>
      <c r="M19">
        <f>_xlfn.XLOOKUP($A19,Revolvers!$C:$C,Revolvers!P:P,0,0)</f>
        <v>0</v>
      </c>
      <c r="N19">
        <f>_xlfn.XLOOKUP($A19,Revolvers!$C:$C,Revolvers!Q:Q,0,0)</f>
        <v>0</v>
      </c>
      <c r="O19">
        <f>_xlfn.XLOOKUP($A19,Revolvers!$C:$C,Revolvers!R:R,0,0)</f>
        <v>0</v>
      </c>
      <c r="P19">
        <f>_xlfn.XLOOKUP($A19,Revolvers!$C:$C,Revolvers!S:S,0,0)</f>
        <v>0</v>
      </c>
      <c r="Q19">
        <f>_xlfn.XLOOKUP($A19,Revolvers!$C:$C,Revolvers!T:T,0,0)</f>
        <v>0</v>
      </c>
      <c r="R19">
        <f>_xlfn.XLOOKUP($A19,Rifles!C:C,Rifles!H:H,0,0)</f>
        <v>42</v>
      </c>
      <c r="S19">
        <f>_xlfn.XLOOKUP($A19,Shotguns!C:C,Shotguns!H:H,0,0)</f>
        <v>0</v>
      </c>
      <c r="T19">
        <f t="shared" si="0"/>
        <v>42</v>
      </c>
    </row>
    <row r="20" spans="1:20" x14ac:dyDescent="0.25">
      <c r="A20">
        <f>Rifles!C20</f>
        <v>98603200</v>
      </c>
      <c r="B20" t="str">
        <f>_xlfn.XLOOKUP($A20, Rifles!$C$2:$C$419,Rifles!D$2:D$419,"N/A",0)</f>
        <v>BAR-S MACHINE INC</v>
      </c>
      <c r="C20" t="str">
        <f>_xlfn.XLOOKUP($A20, Rifles!$C$2:$C$419,Rifles!F$2:F$419,"N/A",0)</f>
        <v>CHINO VALLEY</v>
      </c>
      <c r="D20" t="str">
        <f>_xlfn.XLOOKUP($A20, Rifles!$C$2:$C$419,Rifles!G$2:G$419,"N/A",0)</f>
        <v>AZ</v>
      </c>
      <c r="E20">
        <f>_xlfn.XLOOKUP($A20,Pistols!$C:$C,Pistols!H:H,0,0)</f>
        <v>25</v>
      </c>
      <c r="F20">
        <f>_xlfn.XLOOKUP($A20,Pistols!$C:$C,Pistols!I:I,0,0)</f>
        <v>0</v>
      </c>
      <c r="G20">
        <f>_xlfn.XLOOKUP($A20,Pistols!$C:$C,Pistols!J:J,0,0)</f>
        <v>0</v>
      </c>
      <c r="H20">
        <f>_xlfn.XLOOKUP($A20,Pistols!$C:$C,Pistols!K:K,0,0)</f>
        <v>0</v>
      </c>
      <c r="I20">
        <f>_xlfn.XLOOKUP($A20,Pistols!$C:$C,Pistols!L:L,0,0)</f>
        <v>0</v>
      </c>
      <c r="J20">
        <f>_xlfn.XLOOKUP($A20,Pistols!$C:$C,Pistols!M:M,0,0)</f>
        <v>0</v>
      </c>
      <c r="K20">
        <f>_xlfn.XLOOKUP($A20,Pistols!$C:$C,Pistols!N:N,0,0)</f>
        <v>25</v>
      </c>
      <c r="L20">
        <f>_xlfn.XLOOKUP($A20,Revolvers!$C:$C,Revolvers!O:O,0,0)</f>
        <v>0</v>
      </c>
      <c r="M20">
        <f>_xlfn.XLOOKUP($A20,Revolvers!$C:$C,Revolvers!P:P,0,0)</f>
        <v>0</v>
      </c>
      <c r="N20">
        <f>_xlfn.XLOOKUP($A20,Revolvers!$C:$C,Revolvers!Q:Q,0,0)</f>
        <v>0</v>
      </c>
      <c r="O20">
        <f>_xlfn.XLOOKUP($A20,Revolvers!$C:$C,Revolvers!R:R,0,0)</f>
        <v>0</v>
      </c>
      <c r="P20">
        <f>_xlfn.XLOOKUP($A20,Revolvers!$C:$C,Revolvers!S:S,0,0)</f>
        <v>0</v>
      </c>
      <c r="Q20">
        <f>_xlfn.XLOOKUP($A20,Revolvers!$C:$C,Revolvers!T:T,0,0)</f>
        <v>0</v>
      </c>
      <c r="R20">
        <f>_xlfn.XLOOKUP($A20,Rifles!C:C,Rifles!H:H,0,0)</f>
        <v>162</v>
      </c>
      <c r="S20">
        <f>_xlfn.XLOOKUP($A20,Shotguns!C:C,Shotguns!H:H,0,0)</f>
        <v>0</v>
      </c>
      <c r="T20">
        <f t="shared" si="0"/>
        <v>187</v>
      </c>
    </row>
    <row r="21" spans="1:20" x14ac:dyDescent="0.25">
      <c r="A21">
        <f>Rifles!C21</f>
        <v>98603013</v>
      </c>
      <c r="B21" t="str">
        <f>_xlfn.XLOOKUP($A21, Rifles!$C$2:$C$419,Rifles!D$2:D$419,"N/A",0)</f>
        <v>BLACK WEAPONS ARMORY LLC</v>
      </c>
      <c r="C21" t="str">
        <f>_xlfn.XLOOKUP($A21, Rifles!$C$2:$C$419,Rifles!F$2:F$419,"N/A",0)</f>
        <v>TUCSON</v>
      </c>
      <c r="D21" t="str">
        <f>_xlfn.XLOOKUP($A21, Rifles!$C$2:$C$419,Rifles!G$2:G$419,"N/A",0)</f>
        <v>AZ</v>
      </c>
      <c r="E21">
        <f>_xlfn.XLOOKUP($A21,Pistols!$C:$C,Pistols!H:H,0,0)</f>
        <v>0</v>
      </c>
      <c r="F21">
        <f>_xlfn.XLOOKUP($A21,Pistols!$C:$C,Pistols!I:I,0,0)</f>
        <v>0</v>
      </c>
      <c r="G21">
        <f>_xlfn.XLOOKUP($A21,Pistols!$C:$C,Pistols!J:J,0,0)</f>
        <v>0</v>
      </c>
      <c r="H21">
        <f>_xlfn.XLOOKUP($A21,Pistols!$C:$C,Pistols!K:K,0,0)</f>
        <v>0</v>
      </c>
      <c r="I21">
        <f>_xlfn.XLOOKUP($A21,Pistols!$C:$C,Pistols!L:L,0,0)</f>
        <v>0</v>
      </c>
      <c r="J21">
        <f>_xlfn.XLOOKUP($A21,Pistols!$C:$C,Pistols!M:M,0,0)</f>
        <v>0</v>
      </c>
      <c r="K21">
        <f>_xlfn.XLOOKUP($A21,Pistols!$C:$C,Pistols!N:N,0,0)</f>
        <v>0</v>
      </c>
      <c r="L21">
        <f>_xlfn.XLOOKUP($A21,Revolvers!$C:$C,Revolvers!O:O,0,0)</f>
        <v>0</v>
      </c>
      <c r="M21">
        <f>_xlfn.XLOOKUP($A21,Revolvers!$C:$C,Revolvers!P:P,0,0)</f>
        <v>0</v>
      </c>
      <c r="N21">
        <f>_xlfn.XLOOKUP($A21,Revolvers!$C:$C,Revolvers!Q:Q,0,0)</f>
        <v>0</v>
      </c>
      <c r="O21">
        <f>_xlfn.XLOOKUP($A21,Revolvers!$C:$C,Revolvers!R:R,0,0)</f>
        <v>0</v>
      </c>
      <c r="P21">
        <f>_xlfn.XLOOKUP($A21,Revolvers!$C:$C,Revolvers!S:S,0,0)</f>
        <v>0</v>
      </c>
      <c r="Q21">
        <f>_xlfn.XLOOKUP($A21,Revolvers!$C:$C,Revolvers!T:T,0,0)</f>
        <v>0</v>
      </c>
      <c r="R21">
        <f>_xlfn.XLOOKUP($A21,Rifles!C:C,Rifles!H:H,0,0)</f>
        <v>4</v>
      </c>
      <c r="S21">
        <f>_xlfn.XLOOKUP($A21,Shotguns!C:C,Shotguns!H:H,0,0)</f>
        <v>0</v>
      </c>
      <c r="T21">
        <f t="shared" si="0"/>
        <v>4</v>
      </c>
    </row>
    <row r="22" spans="1:20" x14ac:dyDescent="0.25">
      <c r="A22">
        <f>Rifles!C22</f>
        <v>98600947</v>
      </c>
      <c r="B22" t="str">
        <f>_xlfn.XLOOKUP($A22, Rifles!$C$2:$C$419,Rifles!D$2:D$419,"N/A",0)</f>
        <v>BOBCAT WEAPONS INC</v>
      </c>
      <c r="C22" t="str">
        <f>_xlfn.XLOOKUP($A22, Rifles!$C$2:$C$419,Rifles!F$2:F$419,"N/A",0)</f>
        <v>PHOENIX</v>
      </c>
      <c r="D22" t="str">
        <f>_xlfn.XLOOKUP($A22, Rifles!$C$2:$C$419,Rifles!G$2:G$419,"N/A",0)</f>
        <v>AZ</v>
      </c>
      <c r="E22">
        <f>_xlfn.XLOOKUP($A22,Pistols!$C:$C,Pistols!H:H,0,0)</f>
        <v>0</v>
      </c>
      <c r="F22">
        <f>_xlfn.XLOOKUP($A22,Pistols!$C:$C,Pistols!I:I,0,0)</f>
        <v>0</v>
      </c>
      <c r="G22">
        <f>_xlfn.XLOOKUP($A22,Pistols!$C:$C,Pistols!J:J,0,0)</f>
        <v>0</v>
      </c>
      <c r="H22">
        <f>_xlfn.XLOOKUP($A22,Pistols!$C:$C,Pistols!K:K,0,0)</f>
        <v>0</v>
      </c>
      <c r="I22">
        <f>_xlfn.XLOOKUP($A22,Pistols!$C:$C,Pistols!L:L,0,0)</f>
        <v>0</v>
      </c>
      <c r="J22">
        <f>_xlfn.XLOOKUP($A22,Pistols!$C:$C,Pistols!M:M,0,0)</f>
        <v>0</v>
      </c>
      <c r="K22">
        <f>_xlfn.XLOOKUP($A22,Pistols!$C:$C,Pistols!N:N,0,0)</f>
        <v>0</v>
      </c>
      <c r="L22">
        <f>_xlfn.XLOOKUP($A22,Revolvers!$C:$C,Revolvers!O:O,0,0)</f>
        <v>0</v>
      </c>
      <c r="M22">
        <f>_xlfn.XLOOKUP($A22,Revolvers!$C:$C,Revolvers!P:P,0,0)</f>
        <v>0</v>
      </c>
      <c r="N22">
        <f>_xlfn.XLOOKUP($A22,Revolvers!$C:$C,Revolvers!Q:Q,0,0)</f>
        <v>0</v>
      </c>
      <c r="O22">
        <f>_xlfn.XLOOKUP($A22,Revolvers!$C:$C,Revolvers!R:R,0,0)</f>
        <v>0</v>
      </c>
      <c r="P22">
        <f>_xlfn.XLOOKUP($A22,Revolvers!$C:$C,Revolvers!S:S,0,0)</f>
        <v>0</v>
      </c>
      <c r="Q22">
        <f>_xlfn.XLOOKUP($A22,Revolvers!$C:$C,Revolvers!T:T,0,0)</f>
        <v>0</v>
      </c>
      <c r="R22">
        <f>_xlfn.XLOOKUP($A22,Rifles!C:C,Rifles!H:H,0,0)</f>
        <v>5</v>
      </c>
      <c r="S22">
        <f>_xlfn.XLOOKUP($A22,Shotguns!C:C,Shotguns!H:H,0,0)</f>
        <v>0</v>
      </c>
      <c r="T22">
        <f t="shared" si="0"/>
        <v>5</v>
      </c>
    </row>
    <row r="23" spans="1:20" x14ac:dyDescent="0.25">
      <c r="A23">
        <f>Rifles!C23</f>
        <v>98603616</v>
      </c>
      <c r="B23" t="str">
        <f>_xlfn.XLOOKUP($A23, Rifles!$C$2:$C$419,Rifles!D$2:D$419,"N/A",0)</f>
        <v>BOHICA ARMS INC</v>
      </c>
      <c r="C23" t="str">
        <f>_xlfn.XLOOKUP($A23, Rifles!$C$2:$C$419,Rifles!F$2:F$419,"N/A",0)</f>
        <v>PEORIA</v>
      </c>
      <c r="D23" t="str">
        <f>_xlfn.XLOOKUP($A23, Rifles!$C$2:$C$419,Rifles!G$2:G$419,"N/A",0)</f>
        <v>AZ</v>
      </c>
      <c r="E23">
        <f>_xlfn.XLOOKUP($A23,Pistols!$C:$C,Pistols!H:H,0,0)</f>
        <v>0</v>
      </c>
      <c r="F23">
        <f>_xlfn.XLOOKUP($A23,Pistols!$C:$C,Pistols!I:I,0,0)</f>
        <v>0</v>
      </c>
      <c r="G23">
        <f>_xlfn.XLOOKUP($A23,Pistols!$C:$C,Pistols!J:J,0,0)</f>
        <v>0</v>
      </c>
      <c r="H23">
        <f>_xlfn.XLOOKUP($A23,Pistols!$C:$C,Pistols!K:K,0,0)</f>
        <v>0</v>
      </c>
      <c r="I23">
        <f>_xlfn.XLOOKUP($A23,Pistols!$C:$C,Pistols!L:L,0,0)</f>
        <v>0</v>
      </c>
      <c r="J23">
        <f>_xlfn.XLOOKUP($A23,Pistols!$C:$C,Pistols!M:M,0,0)</f>
        <v>0</v>
      </c>
      <c r="K23">
        <f>_xlfn.XLOOKUP($A23,Pistols!$C:$C,Pistols!N:N,0,0)</f>
        <v>0</v>
      </c>
      <c r="L23">
        <f>_xlfn.XLOOKUP($A23,Revolvers!$C:$C,Revolvers!O:O,0,0)</f>
        <v>0</v>
      </c>
      <c r="M23">
        <f>_xlfn.XLOOKUP($A23,Revolvers!$C:$C,Revolvers!P:P,0,0)</f>
        <v>0</v>
      </c>
      <c r="N23">
        <f>_xlfn.XLOOKUP($A23,Revolvers!$C:$C,Revolvers!Q:Q,0,0)</f>
        <v>0</v>
      </c>
      <c r="O23">
        <f>_xlfn.XLOOKUP($A23,Revolvers!$C:$C,Revolvers!R:R,0,0)</f>
        <v>0</v>
      </c>
      <c r="P23">
        <f>_xlfn.XLOOKUP($A23,Revolvers!$C:$C,Revolvers!S:S,0,0)</f>
        <v>0</v>
      </c>
      <c r="Q23">
        <f>_xlfn.XLOOKUP($A23,Revolvers!$C:$C,Revolvers!T:T,0,0)</f>
        <v>0</v>
      </c>
      <c r="R23">
        <f>_xlfn.XLOOKUP($A23,Rifles!C:C,Rifles!H:H,0,0)</f>
        <v>4</v>
      </c>
      <c r="S23">
        <f>_xlfn.XLOOKUP($A23,Shotguns!C:C,Shotguns!H:H,0,0)</f>
        <v>0</v>
      </c>
      <c r="T23">
        <f t="shared" si="0"/>
        <v>4</v>
      </c>
    </row>
    <row r="24" spans="1:20" x14ac:dyDescent="0.25">
      <c r="A24">
        <f>Rifles!C24</f>
        <v>98602058</v>
      </c>
      <c r="B24" t="str">
        <f>_xlfn.XLOOKUP($A24, Rifles!$C$2:$C$419,Rifles!D$2:D$419,"N/A",0)</f>
        <v>BUSHMASTER FIREARMS INTERNATIONAL LLC</v>
      </c>
      <c r="C24" t="str">
        <f>_xlfn.XLOOKUP($A24, Rifles!$C$2:$C$419,Rifles!F$2:F$419,"N/A",0)</f>
        <v>LAKE HAVASU CITY</v>
      </c>
      <c r="D24" t="str">
        <f>_xlfn.XLOOKUP($A24, Rifles!$C$2:$C$419,Rifles!G$2:G$419,"N/A",0)</f>
        <v>AZ</v>
      </c>
      <c r="E24">
        <f>_xlfn.XLOOKUP($A24,Pistols!$C:$C,Pistols!H:H,0,0)</f>
        <v>0</v>
      </c>
      <c r="F24">
        <f>_xlfn.XLOOKUP($A24,Pistols!$C:$C,Pistols!I:I,0,0)</f>
        <v>893</v>
      </c>
      <c r="G24">
        <f>_xlfn.XLOOKUP($A24,Pistols!$C:$C,Pistols!J:J,0,0)</f>
        <v>0</v>
      </c>
      <c r="H24">
        <f>_xlfn.XLOOKUP($A24,Pistols!$C:$C,Pistols!K:K,0,0)</f>
        <v>0</v>
      </c>
      <c r="I24">
        <f>_xlfn.XLOOKUP($A24,Pistols!$C:$C,Pistols!L:L,0,0)</f>
        <v>174</v>
      </c>
      <c r="J24">
        <f>_xlfn.XLOOKUP($A24,Pistols!$C:$C,Pistols!M:M,0,0)</f>
        <v>0</v>
      </c>
      <c r="K24">
        <f>_xlfn.XLOOKUP($A24,Pistols!$C:$C,Pistols!N:N,0,0)</f>
        <v>1067</v>
      </c>
      <c r="L24">
        <f>_xlfn.XLOOKUP($A24,Revolvers!$C:$C,Revolvers!O:O,0,0)</f>
        <v>0</v>
      </c>
      <c r="M24">
        <f>_xlfn.XLOOKUP($A24,Revolvers!$C:$C,Revolvers!P:P,0,0)</f>
        <v>0</v>
      </c>
      <c r="N24">
        <f>_xlfn.XLOOKUP($A24,Revolvers!$C:$C,Revolvers!Q:Q,0,0)</f>
        <v>0</v>
      </c>
      <c r="O24">
        <f>_xlfn.XLOOKUP($A24,Revolvers!$C:$C,Revolvers!R:R,0,0)</f>
        <v>0</v>
      </c>
      <c r="P24">
        <f>_xlfn.XLOOKUP($A24,Revolvers!$C:$C,Revolvers!S:S,0,0)</f>
        <v>0</v>
      </c>
      <c r="Q24">
        <f>_xlfn.XLOOKUP($A24,Revolvers!$C:$C,Revolvers!T:T,0,0)</f>
        <v>0</v>
      </c>
      <c r="R24">
        <f>_xlfn.XLOOKUP($A24,Rifles!C:C,Rifles!H:H,0,0)</f>
        <v>2082</v>
      </c>
      <c r="S24">
        <f>_xlfn.XLOOKUP($A24,Shotguns!C:C,Shotguns!H:H,0,0)</f>
        <v>0</v>
      </c>
      <c r="T24">
        <f t="shared" si="0"/>
        <v>3149</v>
      </c>
    </row>
    <row r="25" spans="1:20" x14ac:dyDescent="0.25">
      <c r="A25">
        <f>Rifles!C25</f>
        <v>98600122</v>
      </c>
      <c r="B25" t="str">
        <f>_xlfn.XLOOKUP($A25, Rifles!$C$2:$C$419,Rifles!D$2:D$419,"N/A",0)</f>
        <v>CAVALRY ARMS CORP</v>
      </c>
      <c r="C25" t="str">
        <f>_xlfn.XLOOKUP($A25, Rifles!$C$2:$C$419,Rifles!F$2:F$419,"N/A",0)</f>
        <v>GILBERT</v>
      </c>
      <c r="D25" t="str">
        <f>_xlfn.XLOOKUP($A25, Rifles!$C$2:$C$419,Rifles!G$2:G$419,"N/A",0)</f>
        <v>AZ</v>
      </c>
      <c r="E25">
        <f>_xlfn.XLOOKUP($A25,Pistols!$C:$C,Pistols!H:H,0,0)</f>
        <v>0</v>
      </c>
      <c r="F25">
        <f>_xlfn.XLOOKUP($A25,Pistols!$C:$C,Pistols!I:I,0,0)</f>
        <v>0</v>
      </c>
      <c r="G25">
        <f>_xlfn.XLOOKUP($A25,Pistols!$C:$C,Pistols!J:J,0,0)</f>
        <v>0</v>
      </c>
      <c r="H25">
        <f>_xlfn.XLOOKUP($A25,Pistols!$C:$C,Pistols!K:K,0,0)</f>
        <v>0</v>
      </c>
      <c r="I25">
        <f>_xlfn.XLOOKUP($A25,Pistols!$C:$C,Pistols!L:L,0,0)</f>
        <v>0</v>
      </c>
      <c r="J25">
        <f>_xlfn.XLOOKUP($A25,Pistols!$C:$C,Pistols!M:M,0,0)</f>
        <v>0</v>
      </c>
      <c r="K25">
        <f>_xlfn.XLOOKUP($A25,Pistols!$C:$C,Pistols!N:N,0,0)</f>
        <v>0</v>
      </c>
      <c r="L25">
        <f>_xlfn.XLOOKUP($A25,Revolvers!$C:$C,Revolvers!O:O,0,0)</f>
        <v>0</v>
      </c>
      <c r="M25">
        <f>_xlfn.XLOOKUP($A25,Revolvers!$C:$C,Revolvers!P:P,0,0)</f>
        <v>0</v>
      </c>
      <c r="N25">
        <f>_xlfn.XLOOKUP($A25,Revolvers!$C:$C,Revolvers!Q:Q,0,0)</f>
        <v>0</v>
      </c>
      <c r="O25">
        <f>_xlfn.XLOOKUP($A25,Revolvers!$C:$C,Revolvers!R:R,0,0)</f>
        <v>0</v>
      </c>
      <c r="P25">
        <f>_xlfn.XLOOKUP($A25,Revolvers!$C:$C,Revolvers!S:S,0,0)</f>
        <v>0</v>
      </c>
      <c r="Q25">
        <f>_xlfn.XLOOKUP($A25,Revolvers!$C:$C,Revolvers!T:T,0,0)</f>
        <v>0</v>
      </c>
      <c r="R25">
        <f>_xlfn.XLOOKUP($A25,Rifles!C:C,Rifles!H:H,0,0)</f>
        <v>6</v>
      </c>
      <c r="S25">
        <f>_xlfn.XLOOKUP($A25,Shotguns!C:C,Shotguns!H:H,0,0)</f>
        <v>0</v>
      </c>
      <c r="T25">
        <f t="shared" si="0"/>
        <v>6</v>
      </c>
    </row>
    <row r="26" spans="1:20" x14ac:dyDescent="0.25">
      <c r="A26">
        <f>Rifles!C26</f>
        <v>98603012</v>
      </c>
      <c r="B26" t="str">
        <f>_xlfn.XLOOKUP($A26, Rifles!$C$2:$C$419,Rifles!D$2:D$419,"N/A",0)</f>
        <v>CLASSIC BARREL &amp; GUNWORKS LLC</v>
      </c>
      <c r="C26" t="str">
        <f>_xlfn.XLOOKUP($A26, Rifles!$C$2:$C$419,Rifles!F$2:F$419,"N/A",0)</f>
        <v>PRESCOTT</v>
      </c>
      <c r="D26" t="str">
        <f>_xlfn.XLOOKUP($A26, Rifles!$C$2:$C$419,Rifles!G$2:G$419,"N/A",0)</f>
        <v>AZ</v>
      </c>
      <c r="E26">
        <f>_xlfn.XLOOKUP($A26,Pistols!$C:$C,Pistols!H:H,0,0)</f>
        <v>0</v>
      </c>
      <c r="F26">
        <f>_xlfn.XLOOKUP($A26,Pistols!$C:$C,Pistols!I:I,0,0)</f>
        <v>0</v>
      </c>
      <c r="G26">
        <f>_xlfn.XLOOKUP($A26,Pistols!$C:$C,Pistols!J:J,0,0)</f>
        <v>0</v>
      </c>
      <c r="H26">
        <f>_xlfn.XLOOKUP($A26,Pistols!$C:$C,Pistols!K:K,0,0)</f>
        <v>0</v>
      </c>
      <c r="I26">
        <f>_xlfn.XLOOKUP($A26,Pistols!$C:$C,Pistols!L:L,0,0)</f>
        <v>0</v>
      </c>
      <c r="J26">
        <f>_xlfn.XLOOKUP($A26,Pistols!$C:$C,Pistols!M:M,0,0)</f>
        <v>0</v>
      </c>
      <c r="K26">
        <f>_xlfn.XLOOKUP($A26,Pistols!$C:$C,Pistols!N:N,0,0)</f>
        <v>0</v>
      </c>
      <c r="L26">
        <f>_xlfn.XLOOKUP($A26,Revolvers!$C:$C,Revolvers!O:O,0,0)</f>
        <v>0</v>
      </c>
      <c r="M26">
        <f>_xlfn.XLOOKUP($A26,Revolvers!$C:$C,Revolvers!P:P,0,0)</f>
        <v>0</v>
      </c>
      <c r="N26">
        <f>_xlfn.XLOOKUP($A26,Revolvers!$C:$C,Revolvers!Q:Q,0,0)</f>
        <v>0</v>
      </c>
      <c r="O26">
        <f>_xlfn.XLOOKUP($A26,Revolvers!$C:$C,Revolvers!R:R,0,0)</f>
        <v>0</v>
      </c>
      <c r="P26">
        <f>_xlfn.XLOOKUP($A26,Revolvers!$C:$C,Revolvers!S:S,0,0)</f>
        <v>0</v>
      </c>
      <c r="Q26">
        <f>_xlfn.XLOOKUP($A26,Revolvers!$C:$C,Revolvers!T:T,0,0)</f>
        <v>0</v>
      </c>
      <c r="R26">
        <f>_xlfn.XLOOKUP($A26,Rifles!C:C,Rifles!H:H,0,0)</f>
        <v>1</v>
      </c>
      <c r="S26">
        <f>_xlfn.XLOOKUP($A26,Shotguns!C:C,Shotguns!H:H,0,0)</f>
        <v>0</v>
      </c>
      <c r="T26">
        <f t="shared" si="0"/>
        <v>1</v>
      </c>
    </row>
    <row r="27" spans="1:20" x14ac:dyDescent="0.25">
      <c r="A27">
        <f>Rifles!C27</f>
        <v>98601406</v>
      </c>
      <c r="B27" t="str">
        <f>_xlfn.XLOOKUP($A27, Rifles!$C$2:$C$419,Rifles!D$2:D$419,"N/A",0)</f>
        <v>COHARIE ARMS INC</v>
      </c>
      <c r="C27" t="str">
        <f>_xlfn.XLOOKUP($A27, Rifles!$C$2:$C$419,Rifles!F$2:F$419,"N/A",0)</f>
        <v>MESA</v>
      </c>
      <c r="D27" t="str">
        <f>_xlfn.XLOOKUP($A27, Rifles!$C$2:$C$419,Rifles!G$2:G$419,"N/A",0)</f>
        <v>AZ</v>
      </c>
      <c r="E27">
        <f>_xlfn.XLOOKUP($A27,Pistols!$C:$C,Pistols!H:H,0,0)</f>
        <v>0</v>
      </c>
      <c r="F27">
        <f>_xlfn.XLOOKUP($A27,Pistols!$C:$C,Pistols!I:I,0,0)</f>
        <v>5</v>
      </c>
      <c r="G27">
        <f>_xlfn.XLOOKUP($A27,Pistols!$C:$C,Pistols!J:J,0,0)</f>
        <v>0</v>
      </c>
      <c r="H27">
        <f>_xlfn.XLOOKUP($A27,Pistols!$C:$C,Pistols!K:K,0,0)</f>
        <v>0</v>
      </c>
      <c r="I27">
        <f>_xlfn.XLOOKUP($A27,Pistols!$C:$C,Pistols!L:L,0,0)</f>
        <v>262</v>
      </c>
      <c r="J27">
        <f>_xlfn.XLOOKUP($A27,Pistols!$C:$C,Pistols!M:M,0,0)</f>
        <v>51</v>
      </c>
      <c r="K27">
        <f>_xlfn.XLOOKUP($A27,Pistols!$C:$C,Pistols!N:N,0,0)</f>
        <v>318</v>
      </c>
      <c r="L27">
        <f>_xlfn.XLOOKUP($A27,Revolvers!$C:$C,Revolvers!O:O,0,0)</f>
        <v>0</v>
      </c>
      <c r="M27">
        <f>_xlfn.XLOOKUP($A27,Revolvers!$C:$C,Revolvers!P:P,0,0)</f>
        <v>0</v>
      </c>
      <c r="N27">
        <f>_xlfn.XLOOKUP($A27,Revolvers!$C:$C,Revolvers!Q:Q,0,0)</f>
        <v>0</v>
      </c>
      <c r="O27">
        <f>_xlfn.XLOOKUP($A27,Revolvers!$C:$C,Revolvers!R:R,0,0)</f>
        <v>0</v>
      </c>
      <c r="P27">
        <f>_xlfn.XLOOKUP($A27,Revolvers!$C:$C,Revolvers!S:S,0,0)</f>
        <v>0</v>
      </c>
      <c r="Q27">
        <f>_xlfn.XLOOKUP($A27,Revolvers!$C:$C,Revolvers!T:T,0,0)</f>
        <v>0</v>
      </c>
      <c r="R27">
        <f>_xlfn.XLOOKUP($A27,Rifles!C:C,Rifles!H:H,0,0)</f>
        <v>254</v>
      </c>
      <c r="S27">
        <f>_xlfn.XLOOKUP($A27,Shotguns!C:C,Shotguns!H:H,0,0)</f>
        <v>0</v>
      </c>
      <c r="T27">
        <f t="shared" si="0"/>
        <v>572</v>
      </c>
    </row>
    <row r="28" spans="1:20" x14ac:dyDescent="0.25">
      <c r="A28">
        <f>Rifles!C28</f>
        <v>98601942</v>
      </c>
      <c r="B28" t="str">
        <f>_xlfn.XLOOKUP($A28, Rifles!$C$2:$C$419,Rifles!D$2:D$419,"N/A",0)</f>
        <v>DANE ARMORY LLC</v>
      </c>
      <c r="C28" t="str">
        <f>_xlfn.XLOOKUP($A28, Rifles!$C$2:$C$419,Rifles!F$2:F$419,"N/A",0)</f>
        <v>CHANDLER</v>
      </c>
      <c r="D28" t="str">
        <f>_xlfn.XLOOKUP($A28, Rifles!$C$2:$C$419,Rifles!G$2:G$419,"N/A",0)</f>
        <v>AZ</v>
      </c>
      <c r="E28">
        <f>_xlfn.XLOOKUP($A28,Pistols!$C:$C,Pistols!H:H,0,0)</f>
        <v>0</v>
      </c>
      <c r="F28">
        <f>_xlfn.XLOOKUP($A28,Pistols!$C:$C,Pistols!I:I,0,0)</f>
        <v>0</v>
      </c>
      <c r="G28">
        <f>_xlfn.XLOOKUP($A28,Pistols!$C:$C,Pistols!J:J,0,0)</f>
        <v>0</v>
      </c>
      <c r="H28">
        <f>_xlfn.XLOOKUP($A28,Pistols!$C:$C,Pistols!K:K,0,0)</f>
        <v>0</v>
      </c>
      <c r="I28">
        <f>_xlfn.XLOOKUP($A28,Pistols!$C:$C,Pistols!L:L,0,0)</f>
        <v>0</v>
      </c>
      <c r="J28">
        <f>_xlfn.XLOOKUP($A28,Pistols!$C:$C,Pistols!M:M,0,0)</f>
        <v>0</v>
      </c>
      <c r="K28">
        <f>_xlfn.XLOOKUP($A28,Pistols!$C:$C,Pistols!N:N,0,0)</f>
        <v>0</v>
      </c>
      <c r="L28">
        <f>_xlfn.XLOOKUP($A28,Revolvers!$C:$C,Revolvers!O:O,0,0)</f>
        <v>0</v>
      </c>
      <c r="M28">
        <f>_xlfn.XLOOKUP($A28,Revolvers!$C:$C,Revolvers!P:P,0,0)</f>
        <v>0</v>
      </c>
      <c r="N28">
        <f>_xlfn.XLOOKUP($A28,Revolvers!$C:$C,Revolvers!Q:Q,0,0)</f>
        <v>0</v>
      </c>
      <c r="O28">
        <f>_xlfn.XLOOKUP($A28,Revolvers!$C:$C,Revolvers!R:R,0,0)</f>
        <v>0</v>
      </c>
      <c r="P28">
        <f>_xlfn.XLOOKUP($A28,Revolvers!$C:$C,Revolvers!S:S,0,0)</f>
        <v>0</v>
      </c>
      <c r="Q28">
        <f>_xlfn.XLOOKUP($A28,Revolvers!$C:$C,Revolvers!T:T,0,0)</f>
        <v>0</v>
      </c>
      <c r="R28">
        <f>_xlfn.XLOOKUP($A28,Rifles!C:C,Rifles!H:H,0,0)</f>
        <v>3</v>
      </c>
      <c r="S28">
        <f>_xlfn.XLOOKUP($A28,Shotguns!C:C,Shotguns!H:H,0,0)</f>
        <v>0</v>
      </c>
      <c r="T28">
        <f t="shared" si="0"/>
        <v>3</v>
      </c>
    </row>
    <row r="29" spans="1:20" x14ac:dyDescent="0.25">
      <c r="A29">
        <f>Rifles!C29</f>
        <v>98603408</v>
      </c>
      <c r="B29" t="str">
        <f>_xlfn.XLOOKUP($A29, Rifles!$C$2:$C$419,Rifles!D$2:D$419,"N/A",0)</f>
        <v>DIAMONDBACK POLICE SUPPLY CO INC</v>
      </c>
      <c r="C29" t="str">
        <f>_xlfn.XLOOKUP($A29, Rifles!$C$2:$C$419,Rifles!F$2:F$419,"N/A",0)</f>
        <v>TUCSON</v>
      </c>
      <c r="D29" t="str">
        <f>_xlfn.XLOOKUP($A29, Rifles!$C$2:$C$419,Rifles!G$2:G$419,"N/A",0)</f>
        <v>AZ</v>
      </c>
      <c r="E29">
        <f>_xlfn.XLOOKUP($A29,Pistols!$C:$C,Pistols!H:H,0,0)</f>
        <v>0</v>
      </c>
      <c r="F29">
        <f>_xlfn.XLOOKUP($A29,Pistols!$C:$C,Pistols!I:I,0,0)</f>
        <v>0</v>
      </c>
      <c r="G29">
        <f>_xlfn.XLOOKUP($A29,Pistols!$C:$C,Pistols!J:J,0,0)</f>
        <v>0</v>
      </c>
      <c r="H29">
        <f>_xlfn.XLOOKUP($A29,Pistols!$C:$C,Pistols!K:K,0,0)</f>
        <v>0</v>
      </c>
      <c r="I29">
        <f>_xlfn.XLOOKUP($A29,Pistols!$C:$C,Pistols!L:L,0,0)</f>
        <v>0</v>
      </c>
      <c r="J29">
        <f>_xlfn.XLOOKUP($A29,Pistols!$C:$C,Pistols!M:M,0,0)</f>
        <v>0</v>
      </c>
      <c r="K29">
        <f>_xlfn.XLOOKUP($A29,Pistols!$C:$C,Pistols!N:N,0,0)</f>
        <v>0</v>
      </c>
      <c r="L29">
        <f>_xlfn.XLOOKUP($A29,Revolvers!$C:$C,Revolvers!O:O,0,0)</f>
        <v>0</v>
      </c>
      <c r="M29">
        <f>_xlfn.XLOOKUP($A29,Revolvers!$C:$C,Revolvers!P:P,0,0)</f>
        <v>0</v>
      </c>
      <c r="N29">
        <f>_xlfn.XLOOKUP($A29,Revolvers!$C:$C,Revolvers!Q:Q,0,0)</f>
        <v>0</v>
      </c>
      <c r="O29">
        <f>_xlfn.XLOOKUP($A29,Revolvers!$C:$C,Revolvers!R:R,0,0)</f>
        <v>0</v>
      </c>
      <c r="P29">
        <f>_xlfn.XLOOKUP($A29,Revolvers!$C:$C,Revolvers!S:S,0,0)</f>
        <v>0</v>
      </c>
      <c r="Q29">
        <f>_xlfn.XLOOKUP($A29,Revolvers!$C:$C,Revolvers!T:T,0,0)</f>
        <v>0</v>
      </c>
      <c r="R29">
        <f>_xlfn.XLOOKUP($A29,Rifles!C:C,Rifles!H:H,0,0)</f>
        <v>24</v>
      </c>
      <c r="S29">
        <f>_xlfn.XLOOKUP($A29,Shotguns!C:C,Shotguns!H:H,0,0)</f>
        <v>0</v>
      </c>
      <c r="T29">
        <f t="shared" si="0"/>
        <v>24</v>
      </c>
    </row>
    <row r="30" spans="1:20" x14ac:dyDescent="0.25">
      <c r="A30">
        <f>Rifles!C30</f>
        <v>98602190</v>
      </c>
      <c r="B30" t="str">
        <f>_xlfn.XLOOKUP($A30, Rifles!$C$2:$C$419,Rifles!D$2:D$419,"N/A",0)</f>
        <v>EAST BLOC IMPORTS</v>
      </c>
      <c r="C30" t="str">
        <f>_xlfn.XLOOKUP($A30, Rifles!$C$2:$C$419,Rifles!F$2:F$419,"N/A",0)</f>
        <v>MESA</v>
      </c>
      <c r="D30" t="str">
        <f>_xlfn.XLOOKUP($A30, Rifles!$C$2:$C$419,Rifles!G$2:G$419,"N/A",0)</f>
        <v>AZ</v>
      </c>
      <c r="E30">
        <f>_xlfn.XLOOKUP($A30,Pistols!$C:$C,Pistols!H:H,0,0)</f>
        <v>0</v>
      </c>
      <c r="F30">
        <f>_xlfn.XLOOKUP($A30,Pistols!$C:$C,Pistols!I:I,0,0)</f>
        <v>0</v>
      </c>
      <c r="G30">
        <f>_xlfn.XLOOKUP($A30,Pistols!$C:$C,Pistols!J:J,0,0)</f>
        <v>0</v>
      </c>
      <c r="H30">
        <f>_xlfn.XLOOKUP($A30,Pistols!$C:$C,Pistols!K:K,0,0)</f>
        <v>0</v>
      </c>
      <c r="I30">
        <f>_xlfn.XLOOKUP($A30,Pistols!$C:$C,Pistols!L:L,0,0)</f>
        <v>0</v>
      </c>
      <c r="J30">
        <f>_xlfn.XLOOKUP($A30,Pistols!$C:$C,Pistols!M:M,0,0)</f>
        <v>0</v>
      </c>
      <c r="K30">
        <f>_xlfn.XLOOKUP($A30,Pistols!$C:$C,Pistols!N:N,0,0)</f>
        <v>0</v>
      </c>
      <c r="L30">
        <f>_xlfn.XLOOKUP($A30,Revolvers!$C:$C,Revolvers!O:O,0,0)</f>
        <v>0</v>
      </c>
      <c r="M30">
        <f>_xlfn.XLOOKUP($A30,Revolvers!$C:$C,Revolvers!P:P,0,0)</f>
        <v>0</v>
      </c>
      <c r="N30">
        <f>_xlfn.XLOOKUP($A30,Revolvers!$C:$C,Revolvers!Q:Q,0,0)</f>
        <v>0</v>
      </c>
      <c r="O30">
        <f>_xlfn.XLOOKUP($A30,Revolvers!$C:$C,Revolvers!R:R,0,0)</f>
        <v>0</v>
      </c>
      <c r="P30">
        <f>_xlfn.XLOOKUP($A30,Revolvers!$C:$C,Revolvers!S:S,0,0)</f>
        <v>0</v>
      </c>
      <c r="Q30">
        <f>_xlfn.XLOOKUP($A30,Revolvers!$C:$C,Revolvers!T:T,0,0)</f>
        <v>0</v>
      </c>
      <c r="R30">
        <f>_xlfn.XLOOKUP($A30,Rifles!C:C,Rifles!H:H,0,0)</f>
        <v>28</v>
      </c>
      <c r="S30">
        <f>_xlfn.XLOOKUP($A30,Shotguns!C:C,Shotguns!H:H,0,0)</f>
        <v>0</v>
      </c>
      <c r="T30">
        <f t="shared" si="0"/>
        <v>28</v>
      </c>
    </row>
    <row r="31" spans="1:20" x14ac:dyDescent="0.25">
      <c r="A31">
        <f>Rifles!C31</f>
        <v>98602389</v>
      </c>
      <c r="B31" t="str">
        <f>_xlfn.XLOOKUP($A31, Rifles!$C$2:$C$419,Rifles!D$2:D$419,"N/A",0)</f>
        <v>EATON, MICHAEL CREACH</v>
      </c>
      <c r="C31" t="str">
        <f>_xlfn.XLOOKUP($A31, Rifles!$C$2:$C$419,Rifles!F$2:F$419,"N/A",0)</f>
        <v>CHINO VALLEY</v>
      </c>
      <c r="D31" t="str">
        <f>_xlfn.XLOOKUP($A31, Rifles!$C$2:$C$419,Rifles!G$2:G$419,"N/A",0)</f>
        <v>AZ</v>
      </c>
      <c r="E31">
        <f>_xlfn.XLOOKUP($A31,Pistols!$C:$C,Pistols!H:H,0,0)</f>
        <v>0</v>
      </c>
      <c r="F31">
        <f>_xlfn.XLOOKUP($A31,Pistols!$C:$C,Pistols!I:I,0,0)</f>
        <v>0</v>
      </c>
      <c r="G31">
        <f>_xlfn.XLOOKUP($A31,Pistols!$C:$C,Pistols!J:J,0,0)</f>
        <v>0</v>
      </c>
      <c r="H31">
        <f>_xlfn.XLOOKUP($A31,Pistols!$C:$C,Pistols!K:K,0,0)</f>
        <v>0</v>
      </c>
      <c r="I31">
        <f>_xlfn.XLOOKUP($A31,Pistols!$C:$C,Pistols!L:L,0,0)</f>
        <v>0</v>
      </c>
      <c r="J31">
        <f>_xlfn.XLOOKUP($A31,Pistols!$C:$C,Pistols!M:M,0,0)</f>
        <v>0</v>
      </c>
      <c r="K31">
        <f>_xlfn.XLOOKUP($A31,Pistols!$C:$C,Pistols!N:N,0,0)</f>
        <v>0</v>
      </c>
      <c r="L31">
        <f>_xlfn.XLOOKUP($A31,Revolvers!$C:$C,Revolvers!O:O,0,0)</f>
        <v>0</v>
      </c>
      <c r="M31">
        <f>_xlfn.XLOOKUP($A31,Revolvers!$C:$C,Revolvers!P:P,0,0)</f>
        <v>0</v>
      </c>
      <c r="N31">
        <f>_xlfn.XLOOKUP($A31,Revolvers!$C:$C,Revolvers!Q:Q,0,0)</f>
        <v>0</v>
      </c>
      <c r="O31">
        <f>_xlfn.XLOOKUP($A31,Revolvers!$C:$C,Revolvers!R:R,0,0)</f>
        <v>0</v>
      </c>
      <c r="P31">
        <f>_xlfn.XLOOKUP($A31,Revolvers!$C:$C,Revolvers!S:S,0,0)</f>
        <v>0</v>
      </c>
      <c r="Q31">
        <f>_xlfn.XLOOKUP($A31,Revolvers!$C:$C,Revolvers!T:T,0,0)</f>
        <v>0</v>
      </c>
      <c r="R31">
        <f>_xlfn.XLOOKUP($A31,Rifles!C:C,Rifles!H:H,0,0)</f>
        <v>1</v>
      </c>
      <c r="S31">
        <f>_xlfn.XLOOKUP($A31,Shotguns!C:C,Shotguns!H:H,0,0)</f>
        <v>0</v>
      </c>
      <c r="T31">
        <f t="shared" si="0"/>
        <v>1</v>
      </c>
    </row>
    <row r="32" spans="1:20" x14ac:dyDescent="0.25">
      <c r="A32">
        <f>Rifles!C32</f>
        <v>98601895</v>
      </c>
      <c r="B32" t="str">
        <f>_xlfn.XLOOKUP($A32, Rifles!$C$2:$C$419,Rifles!D$2:D$419,"N/A",0)</f>
        <v>ELECTRON LOGAN MACHINE CO. LLC</v>
      </c>
      <c r="C32" t="str">
        <f>_xlfn.XLOOKUP($A32, Rifles!$C$2:$C$419,Rifles!F$2:F$419,"N/A",0)</f>
        <v>THATCHER</v>
      </c>
      <c r="D32" t="str">
        <f>_xlfn.XLOOKUP($A32, Rifles!$C$2:$C$419,Rifles!G$2:G$419,"N/A",0)</f>
        <v>AZ</v>
      </c>
      <c r="E32">
        <f>_xlfn.XLOOKUP($A32,Pistols!$C:$C,Pistols!H:H,0,0)</f>
        <v>0</v>
      </c>
      <c r="F32">
        <f>_xlfn.XLOOKUP($A32,Pistols!$C:$C,Pistols!I:I,0,0)</f>
        <v>0</v>
      </c>
      <c r="G32">
        <f>_xlfn.XLOOKUP($A32,Pistols!$C:$C,Pistols!J:J,0,0)</f>
        <v>0</v>
      </c>
      <c r="H32">
        <f>_xlfn.XLOOKUP($A32,Pistols!$C:$C,Pistols!K:K,0,0)</f>
        <v>0</v>
      </c>
      <c r="I32">
        <f>_xlfn.XLOOKUP($A32,Pistols!$C:$C,Pistols!L:L,0,0)</f>
        <v>0</v>
      </c>
      <c r="J32">
        <f>_xlfn.XLOOKUP($A32,Pistols!$C:$C,Pistols!M:M,0,0)</f>
        <v>0</v>
      </c>
      <c r="K32">
        <f>_xlfn.XLOOKUP($A32,Pistols!$C:$C,Pistols!N:N,0,0)</f>
        <v>0</v>
      </c>
      <c r="L32">
        <f>_xlfn.XLOOKUP($A32,Revolvers!$C:$C,Revolvers!O:O,0,0)</f>
        <v>0</v>
      </c>
      <c r="M32">
        <f>_xlfn.XLOOKUP($A32,Revolvers!$C:$C,Revolvers!P:P,0,0)</f>
        <v>0</v>
      </c>
      <c r="N32">
        <f>_xlfn.XLOOKUP($A32,Revolvers!$C:$C,Revolvers!Q:Q,0,0)</f>
        <v>0</v>
      </c>
      <c r="O32">
        <f>_xlfn.XLOOKUP($A32,Revolvers!$C:$C,Revolvers!R:R,0,0)</f>
        <v>0</v>
      </c>
      <c r="P32">
        <f>_xlfn.XLOOKUP($A32,Revolvers!$C:$C,Revolvers!S:S,0,0)</f>
        <v>0</v>
      </c>
      <c r="Q32">
        <f>_xlfn.XLOOKUP($A32,Revolvers!$C:$C,Revolvers!T:T,0,0)</f>
        <v>0</v>
      </c>
      <c r="R32">
        <f>_xlfn.XLOOKUP($A32,Rifles!C:C,Rifles!H:H,0,0)</f>
        <v>1</v>
      </c>
      <c r="S32">
        <f>_xlfn.XLOOKUP($A32,Shotguns!C:C,Shotguns!H:H,0,0)</f>
        <v>0</v>
      </c>
      <c r="T32">
        <f t="shared" si="0"/>
        <v>1</v>
      </c>
    </row>
    <row r="33" spans="1:20" x14ac:dyDescent="0.25">
      <c r="A33">
        <f>Rifles!C33</f>
        <v>98601748</v>
      </c>
      <c r="B33" t="str">
        <f>_xlfn.XLOOKUP($A33, Rifles!$C$2:$C$419,Rifles!D$2:D$419,"N/A",0)</f>
        <v>ELMORE, KENNETH EMRY</v>
      </c>
      <c r="C33" t="str">
        <f>_xlfn.XLOOKUP($A33, Rifles!$C$2:$C$419,Rifles!F$2:F$419,"N/A",0)</f>
        <v>CHANDLER</v>
      </c>
      <c r="D33" t="str">
        <f>_xlfn.XLOOKUP($A33, Rifles!$C$2:$C$419,Rifles!G$2:G$419,"N/A",0)</f>
        <v>AZ</v>
      </c>
      <c r="E33">
        <f>_xlfn.XLOOKUP($A33,Pistols!$C:$C,Pistols!H:H,0,0)</f>
        <v>0</v>
      </c>
      <c r="F33">
        <f>_xlfn.XLOOKUP($A33,Pistols!$C:$C,Pistols!I:I,0,0)</f>
        <v>0</v>
      </c>
      <c r="G33">
        <f>_xlfn.XLOOKUP($A33,Pistols!$C:$C,Pistols!J:J,0,0)</f>
        <v>0</v>
      </c>
      <c r="H33">
        <f>_xlfn.XLOOKUP($A33,Pistols!$C:$C,Pistols!K:K,0,0)</f>
        <v>0</v>
      </c>
      <c r="I33">
        <f>_xlfn.XLOOKUP($A33,Pistols!$C:$C,Pistols!L:L,0,0)</f>
        <v>0</v>
      </c>
      <c r="J33">
        <f>_xlfn.XLOOKUP($A33,Pistols!$C:$C,Pistols!M:M,0,0)</f>
        <v>0</v>
      </c>
      <c r="K33">
        <f>_xlfn.XLOOKUP($A33,Pistols!$C:$C,Pistols!N:N,0,0)</f>
        <v>0</v>
      </c>
      <c r="L33">
        <f>_xlfn.XLOOKUP($A33,Revolvers!$C:$C,Revolvers!O:O,0,0)</f>
        <v>0</v>
      </c>
      <c r="M33">
        <f>_xlfn.XLOOKUP($A33,Revolvers!$C:$C,Revolvers!P:P,0,0)</f>
        <v>0</v>
      </c>
      <c r="N33">
        <f>_xlfn.XLOOKUP($A33,Revolvers!$C:$C,Revolvers!Q:Q,0,0)</f>
        <v>0</v>
      </c>
      <c r="O33">
        <f>_xlfn.XLOOKUP($A33,Revolvers!$C:$C,Revolvers!R:R,0,0)</f>
        <v>0</v>
      </c>
      <c r="P33">
        <f>_xlfn.XLOOKUP($A33,Revolvers!$C:$C,Revolvers!S:S,0,0)</f>
        <v>0</v>
      </c>
      <c r="Q33">
        <f>_xlfn.XLOOKUP($A33,Revolvers!$C:$C,Revolvers!T:T,0,0)</f>
        <v>0</v>
      </c>
      <c r="R33">
        <f>_xlfn.XLOOKUP($A33,Rifles!C:C,Rifles!H:H,0,0)</f>
        <v>46</v>
      </c>
      <c r="S33">
        <f>_xlfn.XLOOKUP($A33,Shotguns!C:C,Shotguns!H:H,0,0)</f>
        <v>0</v>
      </c>
      <c r="T33">
        <f t="shared" si="0"/>
        <v>46</v>
      </c>
    </row>
    <row r="34" spans="1:20" x14ac:dyDescent="0.25">
      <c r="A34">
        <f>Rifles!C34</f>
        <v>98602417</v>
      </c>
      <c r="B34" t="str">
        <f>_xlfn.XLOOKUP($A34, Rifles!$C$2:$C$419,Rifles!D$2:D$419,"N/A",0)</f>
        <v>HOLLAND INVESTMENTS LLC</v>
      </c>
      <c r="C34" t="str">
        <f>_xlfn.XLOOKUP($A34, Rifles!$C$2:$C$419,Rifles!F$2:F$419,"N/A",0)</f>
        <v>SUN CITY</v>
      </c>
      <c r="D34" t="str">
        <f>_xlfn.XLOOKUP($A34, Rifles!$C$2:$C$419,Rifles!G$2:G$419,"N/A",0)</f>
        <v>AZ</v>
      </c>
      <c r="E34">
        <f>_xlfn.XLOOKUP($A34,Pistols!$C:$C,Pistols!H:H,0,0)</f>
        <v>0</v>
      </c>
      <c r="F34">
        <f>_xlfn.XLOOKUP($A34,Pistols!$C:$C,Pistols!I:I,0,0)</f>
        <v>0</v>
      </c>
      <c r="G34">
        <f>_xlfn.XLOOKUP($A34,Pistols!$C:$C,Pistols!J:J,0,0)</f>
        <v>0</v>
      </c>
      <c r="H34">
        <f>_xlfn.XLOOKUP($A34,Pistols!$C:$C,Pistols!K:K,0,0)</f>
        <v>0</v>
      </c>
      <c r="I34">
        <f>_xlfn.XLOOKUP($A34,Pistols!$C:$C,Pistols!L:L,0,0)</f>
        <v>0</v>
      </c>
      <c r="J34">
        <f>_xlfn.XLOOKUP($A34,Pistols!$C:$C,Pistols!M:M,0,0)</f>
        <v>0</v>
      </c>
      <c r="K34">
        <f>_xlfn.XLOOKUP($A34,Pistols!$C:$C,Pistols!N:N,0,0)</f>
        <v>0</v>
      </c>
      <c r="L34">
        <f>_xlfn.XLOOKUP($A34,Revolvers!$C:$C,Revolvers!O:O,0,0)</f>
        <v>0</v>
      </c>
      <c r="M34">
        <f>_xlfn.XLOOKUP($A34,Revolvers!$C:$C,Revolvers!P:P,0,0)</f>
        <v>0</v>
      </c>
      <c r="N34">
        <f>_xlfn.XLOOKUP($A34,Revolvers!$C:$C,Revolvers!Q:Q,0,0)</f>
        <v>0</v>
      </c>
      <c r="O34">
        <f>_xlfn.XLOOKUP($A34,Revolvers!$C:$C,Revolvers!R:R,0,0)</f>
        <v>0</v>
      </c>
      <c r="P34">
        <f>_xlfn.XLOOKUP($A34,Revolvers!$C:$C,Revolvers!S:S,0,0)</f>
        <v>0</v>
      </c>
      <c r="Q34">
        <f>_xlfn.XLOOKUP($A34,Revolvers!$C:$C,Revolvers!T:T,0,0)</f>
        <v>0</v>
      </c>
      <c r="R34">
        <f>_xlfn.XLOOKUP($A34,Rifles!C:C,Rifles!H:H,0,0)</f>
        <v>100</v>
      </c>
      <c r="S34">
        <f>_xlfn.XLOOKUP($A34,Shotguns!C:C,Shotguns!H:H,0,0)</f>
        <v>0</v>
      </c>
      <c r="T34">
        <f t="shared" si="0"/>
        <v>100</v>
      </c>
    </row>
    <row r="35" spans="1:20" x14ac:dyDescent="0.25">
      <c r="A35">
        <f>Rifles!C35</f>
        <v>98602957</v>
      </c>
      <c r="B35" t="str">
        <f>_xlfn.XLOOKUP($A35, Rifles!$C$2:$C$419,Rifles!D$2:D$419,"N/A",0)</f>
        <v>HUFFMAN, DEREK</v>
      </c>
      <c r="C35" t="str">
        <f>_xlfn.XLOOKUP($A35, Rifles!$C$2:$C$419,Rifles!F$2:F$419,"N/A",0)</f>
        <v>QUEEN CREEK</v>
      </c>
      <c r="D35" t="str">
        <f>_xlfn.XLOOKUP($A35, Rifles!$C$2:$C$419,Rifles!G$2:G$419,"N/A",0)</f>
        <v>AZ</v>
      </c>
      <c r="E35">
        <f>_xlfn.XLOOKUP($A35,Pistols!$C:$C,Pistols!H:H,0,0)</f>
        <v>0</v>
      </c>
      <c r="F35">
        <f>_xlfn.XLOOKUP($A35,Pistols!$C:$C,Pistols!I:I,0,0)</f>
        <v>0</v>
      </c>
      <c r="G35">
        <f>_xlfn.XLOOKUP($A35,Pistols!$C:$C,Pistols!J:J,0,0)</f>
        <v>0</v>
      </c>
      <c r="H35">
        <f>_xlfn.XLOOKUP($A35,Pistols!$C:$C,Pistols!K:K,0,0)</f>
        <v>0</v>
      </c>
      <c r="I35">
        <f>_xlfn.XLOOKUP($A35,Pistols!$C:$C,Pistols!L:L,0,0)</f>
        <v>0</v>
      </c>
      <c r="J35">
        <f>_xlfn.XLOOKUP($A35,Pistols!$C:$C,Pistols!M:M,0,0)</f>
        <v>0</v>
      </c>
      <c r="K35">
        <f>_xlfn.XLOOKUP($A35,Pistols!$C:$C,Pistols!N:N,0,0)</f>
        <v>0</v>
      </c>
      <c r="L35">
        <f>_xlfn.XLOOKUP($A35,Revolvers!$C:$C,Revolvers!O:O,0,0)</f>
        <v>0</v>
      </c>
      <c r="M35">
        <f>_xlfn.XLOOKUP($A35,Revolvers!$C:$C,Revolvers!P:P,0,0)</f>
        <v>0</v>
      </c>
      <c r="N35">
        <f>_xlfn.XLOOKUP($A35,Revolvers!$C:$C,Revolvers!Q:Q,0,0)</f>
        <v>0</v>
      </c>
      <c r="O35">
        <f>_xlfn.XLOOKUP($A35,Revolvers!$C:$C,Revolvers!R:R,0,0)</f>
        <v>0</v>
      </c>
      <c r="P35">
        <f>_xlfn.XLOOKUP($A35,Revolvers!$C:$C,Revolvers!S:S,0,0)</f>
        <v>0</v>
      </c>
      <c r="Q35">
        <f>_xlfn.XLOOKUP($A35,Revolvers!$C:$C,Revolvers!T:T,0,0)</f>
        <v>0</v>
      </c>
      <c r="R35">
        <f>_xlfn.XLOOKUP($A35,Rifles!C:C,Rifles!H:H,0,0)</f>
        <v>43</v>
      </c>
      <c r="S35">
        <f>_xlfn.XLOOKUP($A35,Shotguns!C:C,Shotguns!H:H,0,0)</f>
        <v>0</v>
      </c>
      <c r="T35">
        <f t="shared" si="0"/>
        <v>43</v>
      </c>
    </row>
    <row r="36" spans="1:20" x14ac:dyDescent="0.25">
      <c r="A36">
        <f>Rifles!C36</f>
        <v>98600381</v>
      </c>
      <c r="B36" t="str">
        <f>_xlfn.XLOOKUP($A36, Rifles!$C$2:$C$419,Rifles!D$2:D$419,"N/A",0)</f>
        <v>HULIHAN, JAMES ROBERT</v>
      </c>
      <c r="C36" t="str">
        <f>_xlfn.XLOOKUP($A36, Rifles!$C$2:$C$419,Rifles!F$2:F$419,"N/A",0)</f>
        <v>SCOTTSDALE</v>
      </c>
      <c r="D36" t="str">
        <f>_xlfn.XLOOKUP($A36, Rifles!$C$2:$C$419,Rifles!G$2:G$419,"N/A",0)</f>
        <v>AZ</v>
      </c>
      <c r="E36">
        <f>_xlfn.XLOOKUP($A36,Pistols!$C:$C,Pistols!H:H,0,0)</f>
        <v>0</v>
      </c>
      <c r="F36">
        <f>_xlfn.XLOOKUP($A36,Pistols!$C:$C,Pistols!I:I,0,0)</f>
        <v>0</v>
      </c>
      <c r="G36">
        <f>_xlfn.XLOOKUP($A36,Pistols!$C:$C,Pistols!J:J,0,0)</f>
        <v>0</v>
      </c>
      <c r="H36">
        <f>_xlfn.XLOOKUP($A36,Pistols!$C:$C,Pistols!K:K,0,0)</f>
        <v>0</v>
      </c>
      <c r="I36">
        <f>_xlfn.XLOOKUP($A36,Pistols!$C:$C,Pistols!L:L,0,0)</f>
        <v>0</v>
      </c>
      <c r="J36">
        <f>_xlfn.XLOOKUP($A36,Pistols!$C:$C,Pistols!M:M,0,0)</f>
        <v>0</v>
      </c>
      <c r="K36">
        <f>_xlfn.XLOOKUP($A36,Pistols!$C:$C,Pistols!N:N,0,0)</f>
        <v>0</v>
      </c>
      <c r="L36">
        <f>_xlfn.XLOOKUP($A36,Revolvers!$C:$C,Revolvers!O:O,0,0)</f>
        <v>0</v>
      </c>
      <c r="M36">
        <f>_xlfn.XLOOKUP($A36,Revolvers!$C:$C,Revolvers!P:P,0,0)</f>
        <v>0</v>
      </c>
      <c r="N36">
        <f>_xlfn.XLOOKUP($A36,Revolvers!$C:$C,Revolvers!Q:Q,0,0)</f>
        <v>0</v>
      </c>
      <c r="O36">
        <f>_xlfn.XLOOKUP($A36,Revolvers!$C:$C,Revolvers!R:R,0,0)</f>
        <v>0</v>
      </c>
      <c r="P36">
        <f>_xlfn.XLOOKUP($A36,Revolvers!$C:$C,Revolvers!S:S,0,0)</f>
        <v>0</v>
      </c>
      <c r="Q36">
        <f>_xlfn.XLOOKUP($A36,Revolvers!$C:$C,Revolvers!T:T,0,0)</f>
        <v>0</v>
      </c>
      <c r="R36">
        <f>_xlfn.XLOOKUP($A36,Rifles!C:C,Rifles!H:H,0,0)</f>
        <v>5</v>
      </c>
      <c r="S36">
        <f>_xlfn.XLOOKUP($A36,Shotguns!C:C,Shotguns!H:H,0,0)</f>
        <v>0</v>
      </c>
      <c r="T36">
        <f t="shared" si="0"/>
        <v>5</v>
      </c>
    </row>
    <row r="37" spans="1:20" x14ac:dyDescent="0.25">
      <c r="A37">
        <f>Rifles!C37</f>
        <v>98637328</v>
      </c>
      <c r="B37" t="str">
        <f>_xlfn.XLOOKUP($A37, Rifles!$C$2:$C$419,Rifles!D$2:D$419,"N/A",0)</f>
        <v>LAZZERONI, INC</v>
      </c>
      <c r="C37" t="str">
        <f>_xlfn.XLOOKUP($A37, Rifles!$C$2:$C$419,Rifles!F$2:F$419,"N/A",0)</f>
        <v>TUCSON</v>
      </c>
      <c r="D37" t="str">
        <f>_xlfn.XLOOKUP($A37, Rifles!$C$2:$C$419,Rifles!G$2:G$419,"N/A",0)</f>
        <v>AZ</v>
      </c>
      <c r="E37">
        <f>_xlfn.XLOOKUP($A37,Pistols!$C:$C,Pistols!H:H,0,0)</f>
        <v>0</v>
      </c>
      <c r="F37">
        <f>_xlfn.XLOOKUP($A37,Pistols!$C:$C,Pistols!I:I,0,0)</f>
        <v>0</v>
      </c>
      <c r="G37">
        <f>_xlfn.XLOOKUP($A37,Pistols!$C:$C,Pistols!J:J,0,0)</f>
        <v>0</v>
      </c>
      <c r="H37">
        <f>_xlfn.XLOOKUP($A37,Pistols!$C:$C,Pistols!K:K,0,0)</f>
        <v>0</v>
      </c>
      <c r="I37">
        <f>_xlfn.XLOOKUP($A37,Pistols!$C:$C,Pistols!L:L,0,0)</f>
        <v>0</v>
      </c>
      <c r="J37">
        <f>_xlfn.XLOOKUP($A37,Pistols!$C:$C,Pistols!M:M,0,0)</f>
        <v>0</v>
      </c>
      <c r="K37">
        <f>_xlfn.XLOOKUP($A37,Pistols!$C:$C,Pistols!N:N,0,0)</f>
        <v>0</v>
      </c>
      <c r="L37">
        <f>_xlfn.XLOOKUP($A37,Revolvers!$C:$C,Revolvers!O:O,0,0)</f>
        <v>0</v>
      </c>
      <c r="M37">
        <f>_xlfn.XLOOKUP($A37,Revolvers!$C:$C,Revolvers!P:P,0,0)</f>
        <v>0</v>
      </c>
      <c r="N37">
        <f>_xlfn.XLOOKUP($A37,Revolvers!$C:$C,Revolvers!Q:Q,0,0)</f>
        <v>0</v>
      </c>
      <c r="O37">
        <f>_xlfn.XLOOKUP($A37,Revolvers!$C:$C,Revolvers!R:R,0,0)</f>
        <v>0</v>
      </c>
      <c r="P37">
        <f>_xlfn.XLOOKUP($A37,Revolvers!$C:$C,Revolvers!S:S,0,0)</f>
        <v>0</v>
      </c>
      <c r="Q37">
        <f>_xlfn.XLOOKUP($A37,Revolvers!$C:$C,Revolvers!T:T,0,0)</f>
        <v>0</v>
      </c>
      <c r="R37">
        <f>_xlfn.XLOOKUP($A37,Rifles!C:C,Rifles!H:H,0,0)</f>
        <v>23</v>
      </c>
      <c r="S37">
        <f>_xlfn.XLOOKUP($A37,Shotguns!C:C,Shotguns!H:H,0,0)</f>
        <v>0</v>
      </c>
      <c r="T37">
        <f t="shared" si="0"/>
        <v>23</v>
      </c>
    </row>
    <row r="38" spans="1:20" x14ac:dyDescent="0.25">
      <c r="A38">
        <f>Rifles!C38</f>
        <v>98603321</v>
      </c>
      <c r="B38" t="str">
        <f>_xlfn.XLOOKUP($A38, Rifles!$C$2:$C$419,Rifles!D$2:D$419,"N/A",0)</f>
        <v>MCINERNEY, EDWARD A III</v>
      </c>
      <c r="C38" t="str">
        <f>_xlfn.XLOOKUP($A38, Rifles!$C$2:$C$419,Rifles!F$2:F$419,"N/A",0)</f>
        <v>LAKE HAVASU CITY</v>
      </c>
      <c r="D38" t="str">
        <f>_xlfn.XLOOKUP($A38, Rifles!$C$2:$C$419,Rifles!G$2:G$419,"N/A",0)</f>
        <v>AZ</v>
      </c>
      <c r="E38">
        <f>_xlfn.XLOOKUP($A38,Pistols!$C:$C,Pistols!H:H,0,0)</f>
        <v>0</v>
      </c>
      <c r="F38">
        <f>_xlfn.XLOOKUP($A38,Pistols!$C:$C,Pistols!I:I,0,0)</f>
        <v>0</v>
      </c>
      <c r="G38">
        <f>_xlfn.XLOOKUP($A38,Pistols!$C:$C,Pistols!J:J,0,0)</f>
        <v>0</v>
      </c>
      <c r="H38">
        <f>_xlfn.XLOOKUP($A38,Pistols!$C:$C,Pistols!K:K,0,0)</f>
        <v>0</v>
      </c>
      <c r="I38">
        <f>_xlfn.XLOOKUP($A38,Pistols!$C:$C,Pistols!L:L,0,0)</f>
        <v>0</v>
      </c>
      <c r="J38">
        <f>_xlfn.XLOOKUP($A38,Pistols!$C:$C,Pistols!M:M,0,0)</f>
        <v>0</v>
      </c>
      <c r="K38">
        <f>_xlfn.XLOOKUP($A38,Pistols!$C:$C,Pistols!N:N,0,0)</f>
        <v>0</v>
      </c>
      <c r="L38">
        <f>_xlfn.XLOOKUP($A38,Revolvers!$C:$C,Revolvers!O:O,0,0)</f>
        <v>0</v>
      </c>
      <c r="M38">
        <f>_xlfn.XLOOKUP($A38,Revolvers!$C:$C,Revolvers!P:P,0,0)</f>
        <v>0</v>
      </c>
      <c r="N38">
        <f>_xlfn.XLOOKUP($A38,Revolvers!$C:$C,Revolvers!Q:Q,0,0)</f>
        <v>0</v>
      </c>
      <c r="O38">
        <f>_xlfn.XLOOKUP($A38,Revolvers!$C:$C,Revolvers!R:R,0,0)</f>
        <v>0</v>
      </c>
      <c r="P38">
        <f>_xlfn.XLOOKUP($A38,Revolvers!$C:$C,Revolvers!S:S,0,0)</f>
        <v>0</v>
      </c>
      <c r="Q38">
        <f>_xlfn.XLOOKUP($A38,Revolvers!$C:$C,Revolvers!T:T,0,0)</f>
        <v>0</v>
      </c>
      <c r="R38">
        <f>_xlfn.XLOOKUP($A38,Rifles!C:C,Rifles!H:H,0,0)</f>
        <v>7</v>
      </c>
      <c r="S38">
        <f>_xlfn.XLOOKUP($A38,Shotguns!C:C,Shotguns!H:H,0,0)</f>
        <v>0</v>
      </c>
      <c r="T38">
        <f t="shared" si="0"/>
        <v>7</v>
      </c>
    </row>
    <row r="39" spans="1:20" x14ac:dyDescent="0.25">
      <c r="A39">
        <f>Rifles!C39</f>
        <v>98602487</v>
      </c>
      <c r="B39" t="str">
        <f>_xlfn.XLOOKUP($A39, Rifles!$C$2:$C$419,Rifles!D$2:D$419,"N/A",0)</f>
        <v>MCMILLAN, FIREARMS MANUFACTURING, LLC</v>
      </c>
      <c r="C39" t="str">
        <f>_xlfn.XLOOKUP($A39, Rifles!$C$2:$C$419,Rifles!F$2:F$419,"N/A",0)</f>
        <v>PHOENIX</v>
      </c>
      <c r="D39" t="str">
        <f>_xlfn.XLOOKUP($A39, Rifles!$C$2:$C$419,Rifles!G$2:G$419,"N/A",0)</f>
        <v>AZ</v>
      </c>
      <c r="E39">
        <f>_xlfn.XLOOKUP($A39,Pistols!$C:$C,Pistols!H:H,0,0)</f>
        <v>0</v>
      </c>
      <c r="F39">
        <f>_xlfn.XLOOKUP($A39,Pistols!$C:$C,Pistols!I:I,0,0)</f>
        <v>0</v>
      </c>
      <c r="G39">
        <f>_xlfn.XLOOKUP($A39,Pistols!$C:$C,Pistols!J:J,0,0)</f>
        <v>0</v>
      </c>
      <c r="H39">
        <f>_xlfn.XLOOKUP($A39,Pistols!$C:$C,Pistols!K:K,0,0)</f>
        <v>0</v>
      </c>
      <c r="I39">
        <f>_xlfn.XLOOKUP($A39,Pistols!$C:$C,Pistols!L:L,0,0)</f>
        <v>0</v>
      </c>
      <c r="J39">
        <f>_xlfn.XLOOKUP($A39,Pistols!$C:$C,Pistols!M:M,0,0)</f>
        <v>0</v>
      </c>
      <c r="K39">
        <f>_xlfn.XLOOKUP($A39,Pistols!$C:$C,Pistols!N:N,0,0)</f>
        <v>0</v>
      </c>
      <c r="L39">
        <f>_xlfn.XLOOKUP($A39,Revolvers!$C:$C,Revolvers!O:O,0,0)</f>
        <v>0</v>
      </c>
      <c r="M39">
        <f>_xlfn.XLOOKUP($A39,Revolvers!$C:$C,Revolvers!P:P,0,0)</f>
        <v>0</v>
      </c>
      <c r="N39">
        <f>_xlfn.XLOOKUP($A39,Revolvers!$C:$C,Revolvers!Q:Q,0,0)</f>
        <v>0</v>
      </c>
      <c r="O39">
        <f>_xlfn.XLOOKUP($A39,Revolvers!$C:$C,Revolvers!R:R,0,0)</f>
        <v>0</v>
      </c>
      <c r="P39">
        <f>_xlfn.XLOOKUP($A39,Revolvers!$C:$C,Revolvers!S:S,0,0)</f>
        <v>0</v>
      </c>
      <c r="Q39">
        <f>_xlfn.XLOOKUP($A39,Revolvers!$C:$C,Revolvers!T:T,0,0)</f>
        <v>0</v>
      </c>
      <c r="R39">
        <f>_xlfn.XLOOKUP($A39,Rifles!C:C,Rifles!H:H,0,0)</f>
        <v>321</v>
      </c>
      <c r="S39">
        <f>_xlfn.XLOOKUP($A39,Shotguns!C:C,Shotguns!H:H,0,0)</f>
        <v>0</v>
      </c>
      <c r="T39">
        <f t="shared" si="0"/>
        <v>321</v>
      </c>
    </row>
    <row r="40" spans="1:20" x14ac:dyDescent="0.25">
      <c r="A40">
        <f>Rifles!C40</f>
        <v>98603291</v>
      </c>
      <c r="B40" t="str">
        <f>_xlfn.XLOOKUP($A40, Rifles!$C$2:$C$419,Rifles!D$2:D$419,"N/A",0)</f>
        <v>NEDER, JOHN ROSS</v>
      </c>
      <c r="C40" t="str">
        <f>_xlfn.XLOOKUP($A40, Rifles!$C$2:$C$419,Rifles!F$2:F$419,"N/A",0)</f>
        <v>PARKS</v>
      </c>
      <c r="D40" t="str">
        <f>_xlfn.XLOOKUP($A40, Rifles!$C$2:$C$419,Rifles!G$2:G$419,"N/A",0)</f>
        <v>AZ</v>
      </c>
      <c r="E40">
        <f>_xlfn.XLOOKUP($A40,Pistols!$C:$C,Pistols!H:H,0,0)</f>
        <v>0</v>
      </c>
      <c r="F40">
        <f>_xlfn.XLOOKUP($A40,Pistols!$C:$C,Pistols!I:I,0,0)</f>
        <v>0</v>
      </c>
      <c r="G40">
        <f>_xlfn.XLOOKUP($A40,Pistols!$C:$C,Pistols!J:J,0,0)</f>
        <v>0</v>
      </c>
      <c r="H40">
        <f>_xlfn.XLOOKUP($A40,Pistols!$C:$C,Pistols!K:K,0,0)</f>
        <v>0</v>
      </c>
      <c r="I40">
        <f>_xlfn.XLOOKUP($A40,Pistols!$C:$C,Pistols!L:L,0,0)</f>
        <v>0</v>
      </c>
      <c r="J40">
        <f>_xlfn.XLOOKUP($A40,Pistols!$C:$C,Pistols!M:M,0,0)</f>
        <v>0</v>
      </c>
      <c r="K40">
        <f>_xlfn.XLOOKUP($A40,Pistols!$C:$C,Pistols!N:N,0,0)</f>
        <v>0</v>
      </c>
      <c r="L40">
        <f>_xlfn.XLOOKUP($A40,Revolvers!$C:$C,Revolvers!O:O,0,0)</f>
        <v>0</v>
      </c>
      <c r="M40">
        <f>_xlfn.XLOOKUP($A40,Revolvers!$C:$C,Revolvers!P:P,0,0)</f>
        <v>0</v>
      </c>
      <c r="N40">
        <f>_xlfn.XLOOKUP($A40,Revolvers!$C:$C,Revolvers!Q:Q,0,0)</f>
        <v>0</v>
      </c>
      <c r="O40">
        <f>_xlfn.XLOOKUP($A40,Revolvers!$C:$C,Revolvers!R:R,0,0)</f>
        <v>0</v>
      </c>
      <c r="P40">
        <f>_xlfn.XLOOKUP($A40,Revolvers!$C:$C,Revolvers!S:S,0,0)</f>
        <v>0</v>
      </c>
      <c r="Q40">
        <f>_xlfn.XLOOKUP($A40,Revolvers!$C:$C,Revolvers!T:T,0,0)</f>
        <v>0</v>
      </c>
      <c r="R40">
        <f>_xlfn.XLOOKUP($A40,Rifles!C:C,Rifles!H:H,0,0)</f>
        <v>1</v>
      </c>
      <c r="S40">
        <f>_xlfn.XLOOKUP($A40,Shotguns!C:C,Shotguns!H:H,0,0)</f>
        <v>0</v>
      </c>
      <c r="T40">
        <f t="shared" si="0"/>
        <v>1</v>
      </c>
    </row>
    <row r="41" spans="1:20" x14ac:dyDescent="0.25">
      <c r="A41">
        <f>Rifles!C41</f>
        <v>98603536</v>
      </c>
      <c r="B41" t="str">
        <f>_xlfn.XLOOKUP($A41, Rifles!$C$2:$C$419,Rifles!D$2:D$419,"N/A",0)</f>
        <v>PALESE PROTO TECH INC</v>
      </c>
      <c r="C41" t="str">
        <f>_xlfn.XLOOKUP($A41, Rifles!$C$2:$C$419,Rifles!F$2:F$419,"N/A",0)</f>
        <v>TUCSON</v>
      </c>
      <c r="D41" t="str">
        <f>_xlfn.XLOOKUP($A41, Rifles!$C$2:$C$419,Rifles!G$2:G$419,"N/A",0)</f>
        <v>AZ</v>
      </c>
      <c r="E41">
        <f>_xlfn.XLOOKUP($A41,Pistols!$C:$C,Pistols!H:H,0,0)</f>
        <v>0</v>
      </c>
      <c r="F41">
        <f>_xlfn.XLOOKUP($A41,Pistols!$C:$C,Pistols!I:I,0,0)</f>
        <v>0</v>
      </c>
      <c r="G41">
        <f>_xlfn.XLOOKUP($A41,Pistols!$C:$C,Pistols!J:J,0,0)</f>
        <v>0</v>
      </c>
      <c r="H41">
        <f>_xlfn.XLOOKUP($A41,Pistols!$C:$C,Pistols!K:K,0,0)</f>
        <v>0</v>
      </c>
      <c r="I41">
        <f>_xlfn.XLOOKUP($A41,Pistols!$C:$C,Pistols!L:L,0,0)</f>
        <v>0</v>
      </c>
      <c r="J41">
        <f>_xlfn.XLOOKUP($A41,Pistols!$C:$C,Pistols!M:M,0,0)</f>
        <v>0</v>
      </c>
      <c r="K41">
        <f>_xlfn.XLOOKUP($A41,Pistols!$C:$C,Pistols!N:N,0,0)</f>
        <v>0</v>
      </c>
      <c r="L41">
        <f>_xlfn.XLOOKUP($A41,Revolvers!$C:$C,Revolvers!O:O,0,0)</f>
        <v>0</v>
      </c>
      <c r="M41">
        <f>_xlfn.XLOOKUP($A41,Revolvers!$C:$C,Revolvers!P:P,0,0)</f>
        <v>0</v>
      </c>
      <c r="N41">
        <f>_xlfn.XLOOKUP($A41,Revolvers!$C:$C,Revolvers!Q:Q,0,0)</f>
        <v>0</v>
      </c>
      <c r="O41">
        <f>_xlfn.XLOOKUP($A41,Revolvers!$C:$C,Revolvers!R:R,0,0)</f>
        <v>0</v>
      </c>
      <c r="P41">
        <f>_xlfn.XLOOKUP($A41,Revolvers!$C:$C,Revolvers!S:S,0,0)</f>
        <v>0</v>
      </c>
      <c r="Q41">
        <f>_xlfn.XLOOKUP($A41,Revolvers!$C:$C,Revolvers!T:T,0,0)</f>
        <v>0</v>
      </c>
      <c r="R41">
        <f>_xlfn.XLOOKUP($A41,Rifles!C:C,Rifles!H:H,0,0)</f>
        <v>4</v>
      </c>
      <c r="S41">
        <f>_xlfn.XLOOKUP($A41,Shotguns!C:C,Shotguns!H:H,0,0)</f>
        <v>0</v>
      </c>
      <c r="T41">
        <f t="shared" si="0"/>
        <v>4</v>
      </c>
    </row>
    <row r="42" spans="1:20" x14ac:dyDescent="0.25">
      <c r="A42">
        <f>Rifles!C42</f>
        <v>98600788</v>
      </c>
      <c r="B42" t="str">
        <f>_xlfn.XLOOKUP($A42, Rifles!$C$2:$C$419,Rifles!D$2:D$419,"N/A",0)</f>
        <v>PATRIOT ORDNANCE FACTORY INC</v>
      </c>
      <c r="C42" t="str">
        <f>_xlfn.XLOOKUP($A42, Rifles!$C$2:$C$419,Rifles!F$2:F$419,"N/A",0)</f>
        <v>GLENDALE</v>
      </c>
      <c r="D42" t="str">
        <f>_xlfn.XLOOKUP($A42, Rifles!$C$2:$C$419,Rifles!G$2:G$419,"N/A",0)</f>
        <v>AZ</v>
      </c>
      <c r="E42">
        <f>_xlfn.XLOOKUP($A42,Pistols!$C:$C,Pistols!H:H,0,0)</f>
        <v>0</v>
      </c>
      <c r="F42">
        <f>_xlfn.XLOOKUP($A42,Pistols!$C:$C,Pistols!I:I,0,0)</f>
        <v>0</v>
      </c>
      <c r="G42">
        <f>_xlfn.XLOOKUP($A42,Pistols!$C:$C,Pistols!J:J,0,0)</f>
        <v>0</v>
      </c>
      <c r="H42">
        <f>_xlfn.XLOOKUP($A42,Pistols!$C:$C,Pistols!K:K,0,0)</f>
        <v>0</v>
      </c>
      <c r="I42">
        <f>_xlfn.XLOOKUP($A42,Pistols!$C:$C,Pistols!L:L,0,0)</f>
        <v>0</v>
      </c>
      <c r="J42">
        <f>_xlfn.XLOOKUP($A42,Pistols!$C:$C,Pistols!M:M,0,0)</f>
        <v>0</v>
      </c>
      <c r="K42">
        <f>_xlfn.XLOOKUP($A42,Pistols!$C:$C,Pistols!N:N,0,0)</f>
        <v>0</v>
      </c>
      <c r="L42">
        <f>_xlfn.XLOOKUP($A42,Revolvers!$C:$C,Revolvers!O:O,0,0)</f>
        <v>0</v>
      </c>
      <c r="M42">
        <f>_xlfn.XLOOKUP($A42,Revolvers!$C:$C,Revolvers!P:P,0,0)</f>
        <v>0</v>
      </c>
      <c r="N42">
        <f>_xlfn.XLOOKUP($A42,Revolvers!$C:$C,Revolvers!Q:Q,0,0)</f>
        <v>0</v>
      </c>
      <c r="O42">
        <f>_xlfn.XLOOKUP($A42,Revolvers!$C:$C,Revolvers!R:R,0,0)</f>
        <v>0</v>
      </c>
      <c r="P42">
        <f>_xlfn.XLOOKUP($A42,Revolvers!$C:$C,Revolvers!S:S,0,0)</f>
        <v>0</v>
      </c>
      <c r="Q42">
        <f>_xlfn.XLOOKUP($A42,Revolvers!$C:$C,Revolvers!T:T,0,0)</f>
        <v>0</v>
      </c>
      <c r="R42">
        <f>_xlfn.XLOOKUP($A42,Rifles!C:C,Rifles!H:H,0,0)</f>
        <v>8418</v>
      </c>
      <c r="S42">
        <f>_xlfn.XLOOKUP($A42,Shotguns!C:C,Shotguns!H:H,0,0)</f>
        <v>0</v>
      </c>
      <c r="T42">
        <f t="shared" si="0"/>
        <v>8418</v>
      </c>
    </row>
    <row r="43" spans="1:20" x14ac:dyDescent="0.25">
      <c r="A43">
        <f>Rifles!C43</f>
        <v>98601124</v>
      </c>
      <c r="B43" t="str">
        <f>_xlfn.XLOOKUP($A43, Rifles!$C$2:$C$419,Rifles!D$2:D$419,"N/A",0)</f>
        <v>PIECE OF HISTORY FIREARMS, LLC</v>
      </c>
      <c r="C43" t="str">
        <f>_xlfn.XLOOKUP($A43, Rifles!$C$2:$C$419,Rifles!F$2:F$419,"N/A",0)</f>
        <v>TUCSON</v>
      </c>
      <c r="D43" t="str">
        <f>_xlfn.XLOOKUP($A43, Rifles!$C$2:$C$419,Rifles!G$2:G$419,"N/A",0)</f>
        <v>AZ</v>
      </c>
      <c r="E43">
        <f>_xlfn.XLOOKUP($A43,Pistols!$C:$C,Pistols!H:H,0,0)</f>
        <v>0</v>
      </c>
      <c r="F43">
        <f>_xlfn.XLOOKUP($A43,Pistols!$C:$C,Pistols!I:I,0,0)</f>
        <v>0</v>
      </c>
      <c r="G43">
        <f>_xlfn.XLOOKUP($A43,Pistols!$C:$C,Pistols!J:J,0,0)</f>
        <v>0</v>
      </c>
      <c r="H43">
        <f>_xlfn.XLOOKUP($A43,Pistols!$C:$C,Pistols!K:K,0,0)</f>
        <v>0</v>
      </c>
      <c r="I43">
        <f>_xlfn.XLOOKUP($A43,Pistols!$C:$C,Pistols!L:L,0,0)</f>
        <v>0</v>
      </c>
      <c r="J43">
        <f>_xlfn.XLOOKUP($A43,Pistols!$C:$C,Pistols!M:M,0,0)</f>
        <v>0</v>
      </c>
      <c r="K43">
        <f>_xlfn.XLOOKUP($A43,Pistols!$C:$C,Pistols!N:N,0,0)</f>
        <v>0</v>
      </c>
      <c r="L43">
        <f>_xlfn.XLOOKUP($A43,Revolvers!$C:$C,Revolvers!O:O,0,0)</f>
        <v>0</v>
      </c>
      <c r="M43">
        <f>_xlfn.XLOOKUP($A43,Revolvers!$C:$C,Revolvers!P:P,0,0)</f>
        <v>0</v>
      </c>
      <c r="N43">
        <f>_xlfn.XLOOKUP($A43,Revolvers!$C:$C,Revolvers!Q:Q,0,0)</f>
        <v>0</v>
      </c>
      <c r="O43">
        <f>_xlfn.XLOOKUP($A43,Revolvers!$C:$C,Revolvers!R:R,0,0)</f>
        <v>0</v>
      </c>
      <c r="P43">
        <f>_xlfn.XLOOKUP($A43,Revolvers!$C:$C,Revolvers!S:S,0,0)</f>
        <v>0</v>
      </c>
      <c r="Q43">
        <f>_xlfn.XLOOKUP($A43,Revolvers!$C:$C,Revolvers!T:T,0,0)</f>
        <v>0</v>
      </c>
      <c r="R43">
        <f>_xlfn.XLOOKUP($A43,Rifles!C:C,Rifles!H:H,0,0)</f>
        <v>6</v>
      </c>
      <c r="S43">
        <f>_xlfn.XLOOKUP($A43,Shotguns!C:C,Shotguns!H:H,0,0)</f>
        <v>0</v>
      </c>
      <c r="T43">
        <f t="shared" si="0"/>
        <v>6</v>
      </c>
    </row>
    <row r="44" spans="1:20" x14ac:dyDescent="0.25">
      <c r="A44">
        <f>Rifles!C44</f>
        <v>98603707</v>
      </c>
      <c r="B44" t="str">
        <f>_xlfn.XLOOKUP($A44, Rifles!$C$2:$C$419,Rifles!D$2:D$419,"N/A",0)</f>
        <v>QUENTIN LASER LLC</v>
      </c>
      <c r="C44" t="str">
        <f>_xlfn.XLOOKUP($A44, Rifles!$C$2:$C$419,Rifles!F$2:F$419,"N/A",0)</f>
        <v>GILBERT</v>
      </c>
      <c r="D44" t="str">
        <f>_xlfn.XLOOKUP($A44, Rifles!$C$2:$C$419,Rifles!G$2:G$419,"N/A",0)</f>
        <v>AZ</v>
      </c>
      <c r="E44">
        <f>_xlfn.XLOOKUP($A44,Pistols!$C:$C,Pistols!H:H,0,0)</f>
        <v>0</v>
      </c>
      <c r="F44">
        <f>_xlfn.XLOOKUP($A44,Pistols!$C:$C,Pistols!I:I,0,0)</f>
        <v>0</v>
      </c>
      <c r="G44">
        <f>_xlfn.XLOOKUP($A44,Pistols!$C:$C,Pistols!J:J,0,0)</f>
        <v>0</v>
      </c>
      <c r="H44">
        <f>_xlfn.XLOOKUP($A44,Pistols!$C:$C,Pistols!K:K,0,0)</f>
        <v>0</v>
      </c>
      <c r="I44">
        <f>_xlfn.XLOOKUP($A44,Pistols!$C:$C,Pistols!L:L,0,0)</f>
        <v>0</v>
      </c>
      <c r="J44">
        <f>_xlfn.XLOOKUP($A44,Pistols!$C:$C,Pistols!M:M,0,0)</f>
        <v>0</v>
      </c>
      <c r="K44">
        <f>_xlfn.XLOOKUP($A44,Pistols!$C:$C,Pistols!N:N,0,0)</f>
        <v>0</v>
      </c>
      <c r="L44">
        <f>_xlfn.XLOOKUP($A44,Revolvers!$C:$C,Revolvers!O:O,0,0)</f>
        <v>0</v>
      </c>
      <c r="M44">
        <f>_xlfn.XLOOKUP($A44,Revolvers!$C:$C,Revolvers!P:P,0,0)</f>
        <v>0</v>
      </c>
      <c r="N44">
        <f>_xlfn.XLOOKUP($A44,Revolvers!$C:$C,Revolvers!Q:Q,0,0)</f>
        <v>0</v>
      </c>
      <c r="O44">
        <f>_xlfn.XLOOKUP($A44,Revolvers!$C:$C,Revolvers!R:R,0,0)</f>
        <v>0</v>
      </c>
      <c r="P44">
        <f>_xlfn.XLOOKUP($A44,Revolvers!$C:$C,Revolvers!S:S,0,0)</f>
        <v>0</v>
      </c>
      <c r="Q44">
        <f>_xlfn.XLOOKUP($A44,Revolvers!$C:$C,Revolvers!T:T,0,0)</f>
        <v>0</v>
      </c>
      <c r="R44">
        <f>_xlfn.XLOOKUP($A44,Rifles!C:C,Rifles!H:H,0,0)</f>
        <v>2</v>
      </c>
      <c r="S44">
        <f>_xlfn.XLOOKUP($A44,Shotguns!C:C,Shotguns!H:H,0,0)</f>
        <v>0</v>
      </c>
      <c r="T44">
        <f t="shared" si="0"/>
        <v>2</v>
      </c>
    </row>
    <row r="45" spans="1:20" x14ac:dyDescent="0.25">
      <c r="A45">
        <f>Rifles!C45</f>
        <v>98603142</v>
      </c>
      <c r="B45" t="str">
        <f>_xlfn.XLOOKUP($A45, Rifles!$C$2:$C$419,Rifles!D$2:D$419,"N/A",0)</f>
        <v>RENSCHLER, JASON</v>
      </c>
      <c r="C45" t="str">
        <f>_xlfn.XLOOKUP($A45, Rifles!$C$2:$C$419,Rifles!F$2:F$419,"N/A",0)</f>
        <v>GILBERT</v>
      </c>
      <c r="D45" t="str">
        <f>_xlfn.XLOOKUP($A45, Rifles!$C$2:$C$419,Rifles!G$2:G$419,"N/A",0)</f>
        <v>AZ</v>
      </c>
      <c r="E45">
        <f>_xlfn.XLOOKUP($A45,Pistols!$C:$C,Pistols!H:H,0,0)</f>
        <v>0</v>
      </c>
      <c r="F45">
        <f>_xlfn.XLOOKUP($A45,Pistols!$C:$C,Pistols!I:I,0,0)</f>
        <v>0</v>
      </c>
      <c r="G45">
        <f>_xlfn.XLOOKUP($A45,Pistols!$C:$C,Pistols!J:J,0,0)</f>
        <v>0</v>
      </c>
      <c r="H45">
        <f>_xlfn.XLOOKUP($A45,Pistols!$C:$C,Pistols!K:K,0,0)</f>
        <v>0</v>
      </c>
      <c r="I45">
        <f>_xlfn.XLOOKUP($A45,Pistols!$C:$C,Pistols!L:L,0,0)</f>
        <v>0</v>
      </c>
      <c r="J45">
        <f>_xlfn.XLOOKUP($A45,Pistols!$C:$C,Pistols!M:M,0,0)</f>
        <v>0</v>
      </c>
      <c r="K45">
        <f>_xlfn.XLOOKUP($A45,Pistols!$C:$C,Pistols!N:N,0,0)</f>
        <v>0</v>
      </c>
      <c r="L45">
        <f>_xlfn.XLOOKUP($A45,Revolvers!$C:$C,Revolvers!O:O,0,0)</f>
        <v>0</v>
      </c>
      <c r="M45">
        <f>_xlfn.XLOOKUP($A45,Revolvers!$C:$C,Revolvers!P:P,0,0)</f>
        <v>0</v>
      </c>
      <c r="N45">
        <f>_xlfn.XLOOKUP($A45,Revolvers!$C:$C,Revolvers!Q:Q,0,0)</f>
        <v>0</v>
      </c>
      <c r="O45">
        <f>_xlfn.XLOOKUP($A45,Revolvers!$C:$C,Revolvers!R:R,0,0)</f>
        <v>0</v>
      </c>
      <c r="P45">
        <f>_xlfn.XLOOKUP($A45,Revolvers!$C:$C,Revolvers!S:S,0,0)</f>
        <v>0</v>
      </c>
      <c r="Q45">
        <f>_xlfn.XLOOKUP($A45,Revolvers!$C:$C,Revolvers!T:T,0,0)</f>
        <v>0</v>
      </c>
      <c r="R45">
        <f>_xlfn.XLOOKUP($A45,Rifles!C:C,Rifles!H:H,0,0)</f>
        <v>10</v>
      </c>
      <c r="S45">
        <f>_xlfn.XLOOKUP($A45,Shotguns!C:C,Shotguns!H:H,0,0)</f>
        <v>0</v>
      </c>
      <c r="T45">
        <f t="shared" si="0"/>
        <v>10</v>
      </c>
    </row>
    <row r="46" spans="1:20" x14ac:dyDescent="0.25">
      <c r="A46">
        <f>Rifles!C46</f>
        <v>98602996</v>
      </c>
      <c r="B46" t="str">
        <f>_xlfn.XLOOKUP($A46, Rifles!$C$2:$C$419,Rifles!D$2:D$419,"N/A",0)</f>
        <v>RHINO ARMS LLC</v>
      </c>
      <c r="C46" t="str">
        <f>_xlfn.XLOOKUP($A46, Rifles!$C$2:$C$419,Rifles!F$2:F$419,"N/A",0)</f>
        <v>YUMA</v>
      </c>
      <c r="D46" t="str">
        <f>_xlfn.XLOOKUP($A46, Rifles!$C$2:$C$419,Rifles!G$2:G$419,"N/A",0)</f>
        <v>AZ</v>
      </c>
      <c r="E46">
        <f>_xlfn.XLOOKUP($A46,Pistols!$C:$C,Pistols!H:H,0,0)</f>
        <v>0</v>
      </c>
      <c r="F46">
        <f>_xlfn.XLOOKUP($A46,Pistols!$C:$C,Pistols!I:I,0,0)</f>
        <v>0</v>
      </c>
      <c r="G46">
        <f>_xlfn.XLOOKUP($A46,Pistols!$C:$C,Pistols!J:J,0,0)</f>
        <v>0</v>
      </c>
      <c r="H46">
        <f>_xlfn.XLOOKUP($A46,Pistols!$C:$C,Pistols!K:K,0,0)</f>
        <v>0</v>
      </c>
      <c r="I46">
        <f>_xlfn.XLOOKUP($A46,Pistols!$C:$C,Pistols!L:L,0,0)</f>
        <v>0</v>
      </c>
      <c r="J46">
        <f>_xlfn.XLOOKUP($A46,Pistols!$C:$C,Pistols!M:M,0,0)</f>
        <v>0</v>
      </c>
      <c r="K46">
        <f>_xlfn.XLOOKUP($A46,Pistols!$C:$C,Pistols!N:N,0,0)</f>
        <v>0</v>
      </c>
      <c r="L46">
        <f>_xlfn.XLOOKUP($A46,Revolvers!$C:$C,Revolvers!O:O,0,0)</f>
        <v>0</v>
      </c>
      <c r="M46">
        <f>_xlfn.XLOOKUP($A46,Revolvers!$C:$C,Revolvers!P:P,0,0)</f>
        <v>0</v>
      </c>
      <c r="N46">
        <f>_xlfn.XLOOKUP($A46,Revolvers!$C:$C,Revolvers!Q:Q,0,0)</f>
        <v>0</v>
      </c>
      <c r="O46">
        <f>_xlfn.XLOOKUP($A46,Revolvers!$C:$C,Revolvers!R:R,0,0)</f>
        <v>0</v>
      </c>
      <c r="P46">
        <f>_xlfn.XLOOKUP($A46,Revolvers!$C:$C,Revolvers!S:S,0,0)</f>
        <v>0</v>
      </c>
      <c r="Q46">
        <f>_xlfn.XLOOKUP($A46,Revolvers!$C:$C,Revolvers!T:T,0,0)</f>
        <v>0</v>
      </c>
      <c r="R46">
        <f>_xlfn.XLOOKUP($A46,Rifles!C:C,Rifles!H:H,0,0)</f>
        <v>1</v>
      </c>
      <c r="S46">
        <f>_xlfn.XLOOKUP($A46,Shotguns!C:C,Shotguns!H:H,0,0)</f>
        <v>0</v>
      </c>
      <c r="T46">
        <f t="shared" si="0"/>
        <v>1</v>
      </c>
    </row>
    <row r="47" spans="1:20" x14ac:dyDescent="0.25">
      <c r="A47">
        <f>Rifles!C47</f>
        <v>98602822</v>
      </c>
      <c r="B47" t="str">
        <f>_xlfn.XLOOKUP($A47, Rifles!$C$2:$C$419,Rifles!D$2:D$419,"N/A",0)</f>
        <v>RIM COUNTRY RIFLES LLC</v>
      </c>
      <c r="C47" t="str">
        <f>_xlfn.XLOOKUP($A47, Rifles!$C$2:$C$419,Rifles!F$2:F$419,"N/A",0)</f>
        <v>PARKS</v>
      </c>
      <c r="D47" t="str">
        <f>_xlfn.XLOOKUP($A47, Rifles!$C$2:$C$419,Rifles!G$2:G$419,"N/A",0)</f>
        <v>AZ</v>
      </c>
      <c r="E47">
        <f>_xlfn.XLOOKUP($A47,Pistols!$C:$C,Pistols!H:H,0,0)</f>
        <v>0</v>
      </c>
      <c r="F47">
        <f>_xlfn.XLOOKUP($A47,Pistols!$C:$C,Pistols!I:I,0,0)</f>
        <v>0</v>
      </c>
      <c r="G47">
        <f>_xlfn.XLOOKUP($A47,Pistols!$C:$C,Pistols!J:J,0,0)</f>
        <v>0</v>
      </c>
      <c r="H47">
        <f>_xlfn.XLOOKUP($A47,Pistols!$C:$C,Pistols!K:K,0,0)</f>
        <v>0</v>
      </c>
      <c r="I47">
        <f>_xlfn.XLOOKUP($A47,Pistols!$C:$C,Pistols!L:L,0,0)</f>
        <v>0</v>
      </c>
      <c r="J47">
        <f>_xlfn.XLOOKUP($A47,Pistols!$C:$C,Pistols!M:M,0,0)</f>
        <v>0</v>
      </c>
      <c r="K47">
        <f>_xlfn.XLOOKUP($A47,Pistols!$C:$C,Pistols!N:N,0,0)</f>
        <v>0</v>
      </c>
      <c r="L47">
        <f>_xlfn.XLOOKUP($A47,Revolvers!$C:$C,Revolvers!O:O,0,0)</f>
        <v>0</v>
      </c>
      <c r="M47">
        <f>_xlfn.XLOOKUP($A47,Revolvers!$C:$C,Revolvers!P:P,0,0)</f>
        <v>0</v>
      </c>
      <c r="N47">
        <f>_xlfn.XLOOKUP($A47,Revolvers!$C:$C,Revolvers!Q:Q,0,0)</f>
        <v>0</v>
      </c>
      <c r="O47">
        <f>_xlfn.XLOOKUP($A47,Revolvers!$C:$C,Revolvers!R:R,0,0)</f>
        <v>0</v>
      </c>
      <c r="P47">
        <f>_xlfn.XLOOKUP($A47,Revolvers!$C:$C,Revolvers!S:S,0,0)</f>
        <v>0</v>
      </c>
      <c r="Q47">
        <f>_xlfn.XLOOKUP($A47,Revolvers!$C:$C,Revolvers!T:T,0,0)</f>
        <v>0</v>
      </c>
      <c r="R47">
        <f>_xlfn.XLOOKUP($A47,Rifles!C:C,Rifles!H:H,0,0)</f>
        <v>2</v>
      </c>
      <c r="S47">
        <f>_xlfn.XLOOKUP($A47,Shotguns!C:C,Shotguns!H:H,0,0)</f>
        <v>0</v>
      </c>
      <c r="T47">
        <f t="shared" si="0"/>
        <v>2</v>
      </c>
    </row>
    <row r="48" spans="1:20" x14ac:dyDescent="0.25">
      <c r="A48">
        <f>Rifles!C48</f>
        <v>98602277</v>
      </c>
      <c r="B48" t="str">
        <f>_xlfn.XLOOKUP($A48, Rifles!$C$2:$C$419,Rifles!D$2:D$419,"N/A",0)</f>
        <v>RISING SUN TACTICAL LLC</v>
      </c>
      <c r="C48" t="str">
        <f>_xlfn.XLOOKUP($A48, Rifles!$C$2:$C$419,Rifles!F$2:F$419,"N/A",0)</f>
        <v>GLENDALE</v>
      </c>
      <c r="D48" t="str">
        <f>_xlfn.XLOOKUP($A48, Rifles!$C$2:$C$419,Rifles!G$2:G$419,"N/A",0)</f>
        <v>AZ</v>
      </c>
      <c r="E48">
        <f>_xlfn.XLOOKUP($A48,Pistols!$C:$C,Pistols!H:H,0,0)</f>
        <v>0</v>
      </c>
      <c r="F48">
        <f>_xlfn.XLOOKUP($A48,Pistols!$C:$C,Pistols!I:I,0,0)</f>
        <v>0</v>
      </c>
      <c r="G48">
        <f>_xlfn.XLOOKUP($A48,Pistols!$C:$C,Pistols!J:J,0,0)</f>
        <v>0</v>
      </c>
      <c r="H48">
        <f>_xlfn.XLOOKUP($A48,Pistols!$C:$C,Pistols!K:K,0,0)</f>
        <v>0</v>
      </c>
      <c r="I48">
        <f>_xlfn.XLOOKUP($A48,Pistols!$C:$C,Pistols!L:L,0,0)</f>
        <v>0</v>
      </c>
      <c r="J48">
        <f>_xlfn.XLOOKUP($A48,Pistols!$C:$C,Pistols!M:M,0,0)</f>
        <v>0</v>
      </c>
      <c r="K48">
        <f>_xlfn.XLOOKUP($A48,Pistols!$C:$C,Pistols!N:N,0,0)</f>
        <v>0</v>
      </c>
      <c r="L48">
        <f>_xlfn.XLOOKUP($A48,Revolvers!$C:$C,Revolvers!O:O,0,0)</f>
        <v>0</v>
      </c>
      <c r="M48">
        <f>_xlfn.XLOOKUP($A48,Revolvers!$C:$C,Revolvers!P:P,0,0)</f>
        <v>0</v>
      </c>
      <c r="N48">
        <f>_xlfn.XLOOKUP($A48,Revolvers!$C:$C,Revolvers!Q:Q,0,0)</f>
        <v>0</v>
      </c>
      <c r="O48">
        <f>_xlfn.XLOOKUP($A48,Revolvers!$C:$C,Revolvers!R:R,0,0)</f>
        <v>0</v>
      </c>
      <c r="P48">
        <f>_xlfn.XLOOKUP($A48,Revolvers!$C:$C,Revolvers!S:S,0,0)</f>
        <v>0</v>
      </c>
      <c r="Q48">
        <f>_xlfn.XLOOKUP($A48,Revolvers!$C:$C,Revolvers!T:T,0,0)</f>
        <v>0</v>
      </c>
      <c r="R48">
        <f>_xlfn.XLOOKUP($A48,Rifles!C:C,Rifles!H:H,0,0)</f>
        <v>18</v>
      </c>
      <c r="S48">
        <f>_xlfn.XLOOKUP($A48,Shotguns!C:C,Shotguns!H:H,0,0)</f>
        <v>0</v>
      </c>
      <c r="T48">
        <f t="shared" si="0"/>
        <v>18</v>
      </c>
    </row>
    <row r="49" spans="1:20" x14ac:dyDescent="0.25">
      <c r="A49">
        <f>Rifles!C49</f>
        <v>98636542</v>
      </c>
      <c r="B49" t="str">
        <f>_xlfn.XLOOKUP($A49, Rifles!$C$2:$C$419,Rifles!D$2:D$419,"N/A",0)</f>
        <v>ROBAR COMPANIES, INC</v>
      </c>
      <c r="C49" t="str">
        <f>_xlfn.XLOOKUP($A49, Rifles!$C$2:$C$419,Rifles!F$2:F$419,"N/A",0)</f>
        <v>PHOENIX</v>
      </c>
      <c r="D49" t="str">
        <f>_xlfn.XLOOKUP($A49, Rifles!$C$2:$C$419,Rifles!G$2:G$419,"N/A",0)</f>
        <v>AZ</v>
      </c>
      <c r="E49">
        <f>_xlfn.XLOOKUP($A49,Pistols!$C:$C,Pistols!H:H,0,0)</f>
        <v>0</v>
      </c>
      <c r="F49">
        <f>_xlfn.XLOOKUP($A49,Pistols!$C:$C,Pistols!I:I,0,0)</f>
        <v>0</v>
      </c>
      <c r="G49">
        <f>_xlfn.XLOOKUP($A49,Pistols!$C:$C,Pistols!J:J,0,0)</f>
        <v>0</v>
      </c>
      <c r="H49">
        <f>_xlfn.XLOOKUP($A49,Pistols!$C:$C,Pistols!K:K,0,0)</f>
        <v>0</v>
      </c>
      <c r="I49">
        <f>_xlfn.XLOOKUP($A49,Pistols!$C:$C,Pistols!L:L,0,0)</f>
        <v>11</v>
      </c>
      <c r="J49">
        <f>_xlfn.XLOOKUP($A49,Pistols!$C:$C,Pistols!M:M,0,0)</f>
        <v>7</v>
      </c>
      <c r="K49">
        <f>_xlfn.XLOOKUP($A49,Pistols!$C:$C,Pistols!N:N,0,0)</f>
        <v>18</v>
      </c>
      <c r="L49">
        <f>_xlfn.XLOOKUP($A49,Revolvers!$C:$C,Revolvers!O:O,0,0)</f>
        <v>0</v>
      </c>
      <c r="M49">
        <f>_xlfn.XLOOKUP($A49,Revolvers!$C:$C,Revolvers!P:P,0,0)</f>
        <v>0</v>
      </c>
      <c r="N49">
        <f>_xlfn.XLOOKUP($A49,Revolvers!$C:$C,Revolvers!Q:Q,0,0)</f>
        <v>0</v>
      </c>
      <c r="O49">
        <f>_xlfn.XLOOKUP($A49,Revolvers!$C:$C,Revolvers!R:R,0,0)</f>
        <v>0</v>
      </c>
      <c r="P49">
        <f>_xlfn.XLOOKUP($A49,Revolvers!$C:$C,Revolvers!S:S,0,0)</f>
        <v>0</v>
      </c>
      <c r="Q49">
        <f>_xlfn.XLOOKUP($A49,Revolvers!$C:$C,Revolvers!T:T,0,0)</f>
        <v>0</v>
      </c>
      <c r="R49">
        <f>_xlfn.XLOOKUP($A49,Rifles!C:C,Rifles!H:H,0,0)</f>
        <v>8</v>
      </c>
      <c r="S49">
        <f>_xlfn.XLOOKUP($A49,Shotguns!C:C,Shotguns!H:H,0,0)</f>
        <v>0</v>
      </c>
      <c r="T49">
        <f t="shared" si="0"/>
        <v>26</v>
      </c>
    </row>
    <row r="50" spans="1:20" x14ac:dyDescent="0.25">
      <c r="A50">
        <f>Rifles!C50</f>
        <v>98602410</v>
      </c>
      <c r="B50" t="str">
        <f>_xlfn.XLOOKUP($A50, Rifles!$C$2:$C$419,Rifles!D$2:D$419,"N/A",0)</f>
        <v>ROBERTSON, GARY JAMES</v>
      </c>
      <c r="C50" t="str">
        <f>_xlfn.XLOOKUP($A50, Rifles!$C$2:$C$419,Rifles!F$2:F$419,"N/A",0)</f>
        <v>LAKE HAVASU CITY</v>
      </c>
      <c r="D50" t="str">
        <f>_xlfn.XLOOKUP($A50, Rifles!$C$2:$C$419,Rifles!G$2:G$419,"N/A",0)</f>
        <v>AZ</v>
      </c>
      <c r="E50">
        <f>_xlfn.XLOOKUP($A50,Pistols!$C:$C,Pistols!H:H,0,0)</f>
        <v>0</v>
      </c>
      <c r="F50">
        <f>_xlfn.XLOOKUP($A50,Pistols!$C:$C,Pistols!I:I,0,0)</f>
        <v>0</v>
      </c>
      <c r="G50">
        <f>_xlfn.XLOOKUP($A50,Pistols!$C:$C,Pistols!J:J,0,0)</f>
        <v>0</v>
      </c>
      <c r="H50">
        <f>_xlfn.XLOOKUP($A50,Pistols!$C:$C,Pistols!K:K,0,0)</f>
        <v>0</v>
      </c>
      <c r="I50">
        <f>_xlfn.XLOOKUP($A50,Pistols!$C:$C,Pistols!L:L,0,0)</f>
        <v>0</v>
      </c>
      <c r="J50">
        <f>_xlfn.XLOOKUP($A50,Pistols!$C:$C,Pistols!M:M,0,0)</f>
        <v>0</v>
      </c>
      <c r="K50">
        <f>_xlfn.XLOOKUP($A50,Pistols!$C:$C,Pistols!N:N,0,0)</f>
        <v>0</v>
      </c>
      <c r="L50">
        <f>_xlfn.XLOOKUP($A50,Revolvers!$C:$C,Revolvers!O:O,0,0)</f>
        <v>0</v>
      </c>
      <c r="M50">
        <f>_xlfn.XLOOKUP($A50,Revolvers!$C:$C,Revolvers!P:P,0,0)</f>
        <v>0</v>
      </c>
      <c r="N50">
        <f>_xlfn.XLOOKUP($A50,Revolvers!$C:$C,Revolvers!Q:Q,0,0)</f>
        <v>0</v>
      </c>
      <c r="O50">
        <f>_xlfn.XLOOKUP($A50,Revolvers!$C:$C,Revolvers!R:R,0,0)</f>
        <v>0</v>
      </c>
      <c r="P50">
        <f>_xlfn.XLOOKUP($A50,Revolvers!$C:$C,Revolvers!S:S,0,0)</f>
        <v>0</v>
      </c>
      <c r="Q50">
        <f>_xlfn.XLOOKUP($A50,Revolvers!$C:$C,Revolvers!T:T,0,0)</f>
        <v>0</v>
      </c>
      <c r="R50">
        <f>_xlfn.XLOOKUP($A50,Rifles!C:C,Rifles!H:H,0,0)</f>
        <v>23</v>
      </c>
      <c r="S50">
        <f>_xlfn.XLOOKUP($A50,Shotguns!C:C,Shotguns!H:H,0,0)</f>
        <v>0</v>
      </c>
      <c r="T50">
        <f t="shared" si="0"/>
        <v>23</v>
      </c>
    </row>
    <row r="51" spans="1:20" x14ac:dyDescent="0.25">
      <c r="A51">
        <f>Rifles!C51</f>
        <v>98600695</v>
      </c>
      <c r="B51" t="str">
        <f>_xlfn.XLOOKUP($A51, Rifles!$C$2:$C$419,Rifles!D$2:D$419,"N/A",0)</f>
        <v>SCHUERMAN ARMS LTD</v>
      </c>
      <c r="C51" t="str">
        <f>_xlfn.XLOOKUP($A51, Rifles!$C$2:$C$419,Rifles!F$2:F$419,"N/A",0)</f>
        <v>DESERT HILLS</v>
      </c>
      <c r="D51" t="str">
        <f>_xlfn.XLOOKUP($A51, Rifles!$C$2:$C$419,Rifles!G$2:G$419,"N/A",0)</f>
        <v>AZ</v>
      </c>
      <c r="E51">
        <f>_xlfn.XLOOKUP($A51,Pistols!$C:$C,Pistols!H:H,0,0)</f>
        <v>0</v>
      </c>
      <c r="F51">
        <f>_xlfn.XLOOKUP($A51,Pistols!$C:$C,Pistols!I:I,0,0)</f>
        <v>0</v>
      </c>
      <c r="G51">
        <f>_xlfn.XLOOKUP($A51,Pistols!$C:$C,Pistols!J:J,0,0)</f>
        <v>0</v>
      </c>
      <c r="H51">
        <f>_xlfn.XLOOKUP($A51,Pistols!$C:$C,Pistols!K:K,0,0)</f>
        <v>0</v>
      </c>
      <c r="I51">
        <f>_xlfn.XLOOKUP($A51,Pistols!$C:$C,Pistols!L:L,0,0)</f>
        <v>0</v>
      </c>
      <c r="J51">
        <f>_xlfn.XLOOKUP($A51,Pistols!$C:$C,Pistols!M:M,0,0)</f>
        <v>0</v>
      </c>
      <c r="K51">
        <f>_xlfn.XLOOKUP($A51,Pistols!$C:$C,Pistols!N:N,0,0)</f>
        <v>0</v>
      </c>
      <c r="L51">
        <f>_xlfn.XLOOKUP($A51,Revolvers!$C:$C,Revolvers!O:O,0,0)</f>
        <v>0</v>
      </c>
      <c r="M51">
        <f>_xlfn.XLOOKUP($A51,Revolvers!$C:$C,Revolvers!P:P,0,0)</f>
        <v>0</v>
      </c>
      <c r="N51">
        <f>_xlfn.XLOOKUP($A51,Revolvers!$C:$C,Revolvers!Q:Q,0,0)</f>
        <v>0</v>
      </c>
      <c r="O51">
        <f>_xlfn.XLOOKUP($A51,Revolvers!$C:$C,Revolvers!R:R,0,0)</f>
        <v>0</v>
      </c>
      <c r="P51">
        <f>_xlfn.XLOOKUP($A51,Revolvers!$C:$C,Revolvers!S:S,0,0)</f>
        <v>0</v>
      </c>
      <c r="Q51">
        <f>_xlfn.XLOOKUP($A51,Revolvers!$C:$C,Revolvers!T:T,0,0)</f>
        <v>0</v>
      </c>
      <c r="R51">
        <f>_xlfn.XLOOKUP($A51,Rifles!C:C,Rifles!H:H,0,0)</f>
        <v>2</v>
      </c>
      <c r="S51">
        <f>_xlfn.XLOOKUP($A51,Shotguns!C:C,Shotguns!H:H,0,0)</f>
        <v>0</v>
      </c>
      <c r="T51">
        <f t="shared" si="0"/>
        <v>2</v>
      </c>
    </row>
    <row r="52" spans="1:20" x14ac:dyDescent="0.25">
      <c r="A52">
        <f>Rifles!C52</f>
        <v>98638308</v>
      </c>
      <c r="B52" t="str">
        <f>_xlfn.XLOOKUP($A52, Rifles!$C$2:$C$419,Rifles!D$2:D$419,"N/A",0)</f>
        <v>SEBASTIAN, RICHARD</v>
      </c>
      <c r="C52" t="str">
        <f>_xlfn.XLOOKUP($A52, Rifles!$C$2:$C$419,Rifles!F$2:F$419,"N/A",0)</f>
        <v>TUCSON</v>
      </c>
      <c r="D52" t="str">
        <f>_xlfn.XLOOKUP($A52, Rifles!$C$2:$C$419,Rifles!G$2:G$419,"N/A",0)</f>
        <v>AZ</v>
      </c>
      <c r="E52">
        <f>_xlfn.XLOOKUP($A52,Pistols!$C:$C,Pistols!H:H,0,0)</f>
        <v>0</v>
      </c>
      <c r="F52">
        <f>_xlfn.XLOOKUP($A52,Pistols!$C:$C,Pistols!I:I,0,0)</f>
        <v>0</v>
      </c>
      <c r="G52">
        <f>_xlfn.XLOOKUP($A52,Pistols!$C:$C,Pistols!J:J,0,0)</f>
        <v>0</v>
      </c>
      <c r="H52">
        <f>_xlfn.XLOOKUP($A52,Pistols!$C:$C,Pistols!K:K,0,0)</f>
        <v>0</v>
      </c>
      <c r="I52">
        <f>_xlfn.XLOOKUP($A52,Pistols!$C:$C,Pistols!L:L,0,0)</f>
        <v>0</v>
      </c>
      <c r="J52">
        <f>_xlfn.XLOOKUP($A52,Pistols!$C:$C,Pistols!M:M,0,0)</f>
        <v>0</v>
      </c>
      <c r="K52">
        <f>_xlfn.XLOOKUP($A52,Pistols!$C:$C,Pistols!N:N,0,0)</f>
        <v>0</v>
      </c>
      <c r="L52">
        <f>_xlfn.XLOOKUP($A52,Revolvers!$C:$C,Revolvers!O:O,0,0)</f>
        <v>0</v>
      </c>
      <c r="M52">
        <f>_xlfn.XLOOKUP($A52,Revolvers!$C:$C,Revolvers!P:P,0,0)</f>
        <v>0</v>
      </c>
      <c r="N52">
        <f>_xlfn.XLOOKUP($A52,Revolvers!$C:$C,Revolvers!Q:Q,0,0)</f>
        <v>0</v>
      </c>
      <c r="O52">
        <f>_xlfn.XLOOKUP($A52,Revolvers!$C:$C,Revolvers!R:R,0,0)</f>
        <v>0</v>
      </c>
      <c r="P52">
        <f>_xlfn.XLOOKUP($A52,Revolvers!$C:$C,Revolvers!S:S,0,0)</f>
        <v>0</v>
      </c>
      <c r="Q52">
        <f>_xlfn.XLOOKUP($A52,Revolvers!$C:$C,Revolvers!T:T,0,0)</f>
        <v>0</v>
      </c>
      <c r="R52">
        <f>_xlfn.XLOOKUP($A52,Rifles!C:C,Rifles!H:H,0,0)</f>
        <v>7</v>
      </c>
      <c r="S52">
        <f>_xlfn.XLOOKUP($A52,Shotguns!C:C,Shotguns!H:H,0,0)</f>
        <v>0</v>
      </c>
      <c r="T52">
        <f t="shared" si="0"/>
        <v>7</v>
      </c>
    </row>
    <row r="53" spans="1:20" x14ac:dyDescent="0.25">
      <c r="A53">
        <f>Rifles!C53</f>
        <v>98602748</v>
      </c>
      <c r="B53" t="str">
        <f>_xlfn.XLOOKUP($A53, Rifles!$C$2:$C$419,Rifles!D$2:D$419,"N/A",0)</f>
        <v>SHEPHARD, TERRY KEITH</v>
      </c>
      <c r="C53" t="str">
        <f>_xlfn.XLOOKUP($A53, Rifles!$C$2:$C$419,Rifles!F$2:F$419,"N/A",0)</f>
        <v>CASA GRANDE</v>
      </c>
      <c r="D53" t="str">
        <f>_xlfn.XLOOKUP($A53, Rifles!$C$2:$C$419,Rifles!G$2:G$419,"N/A",0)</f>
        <v>AZ</v>
      </c>
      <c r="E53">
        <f>_xlfn.XLOOKUP($A53,Pistols!$C:$C,Pistols!H:H,0,0)</f>
        <v>0</v>
      </c>
      <c r="F53">
        <f>_xlfn.XLOOKUP($A53,Pistols!$C:$C,Pistols!I:I,0,0)</f>
        <v>0</v>
      </c>
      <c r="G53">
        <f>_xlfn.XLOOKUP($A53,Pistols!$C:$C,Pistols!J:J,0,0)</f>
        <v>0</v>
      </c>
      <c r="H53">
        <f>_xlfn.XLOOKUP($A53,Pistols!$C:$C,Pistols!K:K,0,0)</f>
        <v>0</v>
      </c>
      <c r="I53">
        <f>_xlfn.XLOOKUP($A53,Pistols!$C:$C,Pistols!L:L,0,0)</f>
        <v>0</v>
      </c>
      <c r="J53">
        <f>_xlfn.XLOOKUP($A53,Pistols!$C:$C,Pistols!M:M,0,0)</f>
        <v>0</v>
      </c>
      <c r="K53">
        <f>_xlfn.XLOOKUP($A53,Pistols!$C:$C,Pistols!N:N,0,0)</f>
        <v>0</v>
      </c>
      <c r="L53">
        <f>_xlfn.XLOOKUP($A53,Revolvers!$C:$C,Revolvers!O:O,0,0)</f>
        <v>0</v>
      </c>
      <c r="M53">
        <f>_xlfn.XLOOKUP($A53,Revolvers!$C:$C,Revolvers!P:P,0,0)</f>
        <v>0</v>
      </c>
      <c r="N53">
        <f>_xlfn.XLOOKUP($A53,Revolvers!$C:$C,Revolvers!Q:Q,0,0)</f>
        <v>0</v>
      </c>
      <c r="O53">
        <f>_xlfn.XLOOKUP($A53,Revolvers!$C:$C,Revolvers!R:R,0,0)</f>
        <v>0</v>
      </c>
      <c r="P53">
        <f>_xlfn.XLOOKUP($A53,Revolvers!$C:$C,Revolvers!S:S,0,0)</f>
        <v>0</v>
      </c>
      <c r="Q53">
        <f>_xlfn.XLOOKUP($A53,Revolvers!$C:$C,Revolvers!T:T,0,0)</f>
        <v>0</v>
      </c>
      <c r="R53">
        <f>_xlfn.XLOOKUP($A53,Rifles!C:C,Rifles!H:H,0,0)</f>
        <v>9</v>
      </c>
      <c r="S53">
        <f>_xlfn.XLOOKUP($A53,Shotguns!C:C,Shotguns!H:H,0,0)</f>
        <v>0</v>
      </c>
      <c r="T53">
        <f t="shared" si="0"/>
        <v>9</v>
      </c>
    </row>
    <row r="54" spans="1:20" x14ac:dyDescent="0.25">
      <c r="A54">
        <f>Rifles!C54</f>
        <v>98601115</v>
      </c>
      <c r="B54" t="str">
        <f>_xlfn.XLOOKUP($A54, Rifles!$C$2:$C$419,Rifles!D$2:D$419,"N/A",0)</f>
        <v>SOURCE MANUFACTURING LLC</v>
      </c>
      <c r="C54" t="str">
        <f>_xlfn.XLOOKUP($A54, Rifles!$C$2:$C$419,Rifles!F$2:F$419,"N/A",0)</f>
        <v>PHOENIX</v>
      </c>
      <c r="D54" t="str">
        <f>_xlfn.XLOOKUP($A54, Rifles!$C$2:$C$419,Rifles!G$2:G$419,"N/A",0)</f>
        <v>AZ</v>
      </c>
      <c r="E54">
        <f>_xlfn.XLOOKUP($A54,Pistols!$C:$C,Pistols!H:H,0,0)</f>
        <v>0</v>
      </c>
      <c r="F54">
        <f>_xlfn.XLOOKUP($A54,Pistols!$C:$C,Pistols!I:I,0,0)</f>
        <v>0</v>
      </c>
      <c r="G54">
        <f>_xlfn.XLOOKUP($A54,Pistols!$C:$C,Pistols!J:J,0,0)</f>
        <v>0</v>
      </c>
      <c r="H54">
        <f>_xlfn.XLOOKUP($A54,Pistols!$C:$C,Pistols!K:K,0,0)</f>
        <v>0</v>
      </c>
      <c r="I54">
        <f>_xlfn.XLOOKUP($A54,Pistols!$C:$C,Pistols!L:L,0,0)</f>
        <v>0</v>
      </c>
      <c r="J54">
        <f>_xlfn.XLOOKUP($A54,Pistols!$C:$C,Pistols!M:M,0,0)</f>
        <v>0</v>
      </c>
      <c r="K54">
        <f>_xlfn.XLOOKUP($A54,Pistols!$C:$C,Pistols!N:N,0,0)</f>
        <v>0</v>
      </c>
      <c r="L54">
        <f>_xlfn.XLOOKUP($A54,Revolvers!$C:$C,Revolvers!O:O,0,0)</f>
        <v>0</v>
      </c>
      <c r="M54">
        <f>_xlfn.XLOOKUP($A54,Revolvers!$C:$C,Revolvers!P:P,0,0)</f>
        <v>0</v>
      </c>
      <c r="N54">
        <f>_xlfn.XLOOKUP($A54,Revolvers!$C:$C,Revolvers!Q:Q,0,0)</f>
        <v>0</v>
      </c>
      <c r="O54">
        <f>_xlfn.XLOOKUP($A54,Revolvers!$C:$C,Revolvers!R:R,0,0)</f>
        <v>0</v>
      </c>
      <c r="P54">
        <f>_xlfn.XLOOKUP($A54,Revolvers!$C:$C,Revolvers!S:S,0,0)</f>
        <v>0</v>
      </c>
      <c r="Q54">
        <f>_xlfn.XLOOKUP($A54,Revolvers!$C:$C,Revolvers!T:T,0,0)</f>
        <v>0</v>
      </c>
      <c r="R54">
        <f>_xlfn.XLOOKUP($A54,Rifles!C:C,Rifles!H:H,0,0)</f>
        <v>37</v>
      </c>
      <c r="S54">
        <f>_xlfn.XLOOKUP($A54,Shotguns!C:C,Shotguns!H:H,0,0)</f>
        <v>0</v>
      </c>
      <c r="T54">
        <f t="shared" si="0"/>
        <v>37</v>
      </c>
    </row>
    <row r="55" spans="1:20" x14ac:dyDescent="0.25">
      <c r="A55">
        <f>Rifles!C55</f>
        <v>98614472</v>
      </c>
      <c r="B55" t="str">
        <f>_xlfn.XLOOKUP($A55, Rifles!$C$2:$C$419,Rifles!D$2:D$419,"N/A",0)</f>
        <v>STURM, RUGER &amp; COMPANY, INC</v>
      </c>
      <c r="C55" t="str">
        <f>_xlfn.XLOOKUP($A55, Rifles!$C$2:$C$419,Rifles!F$2:F$419,"N/A",0)</f>
        <v>PRESCOTT</v>
      </c>
      <c r="D55" t="str">
        <f>_xlfn.XLOOKUP($A55, Rifles!$C$2:$C$419,Rifles!G$2:G$419,"N/A",0)</f>
        <v>AZ</v>
      </c>
      <c r="E55">
        <f>_xlfn.XLOOKUP($A55,Pistols!$C:$C,Pistols!H:H,0,0)</f>
        <v>82089</v>
      </c>
      <c r="F55">
        <f>_xlfn.XLOOKUP($A55,Pistols!$C:$C,Pistols!I:I,0,0)</f>
        <v>0</v>
      </c>
      <c r="G55">
        <f>_xlfn.XLOOKUP($A55,Pistols!$C:$C,Pistols!J:J,0,0)</f>
        <v>0</v>
      </c>
      <c r="H55">
        <f>_xlfn.XLOOKUP($A55,Pistols!$C:$C,Pistols!K:K,0,0)</f>
        <v>198844</v>
      </c>
      <c r="I55">
        <f>_xlfn.XLOOKUP($A55,Pistols!$C:$C,Pistols!L:L,0,0)</f>
        <v>94109</v>
      </c>
      <c r="J55">
        <f>_xlfn.XLOOKUP($A55,Pistols!$C:$C,Pistols!M:M,0,0)</f>
        <v>25551</v>
      </c>
      <c r="K55">
        <f>_xlfn.XLOOKUP($A55,Pistols!$C:$C,Pistols!N:N,0,0)</f>
        <v>400593</v>
      </c>
      <c r="L55">
        <f>_xlfn.XLOOKUP($A55,Revolvers!$C:$C,Revolvers!O:O,0,0)</f>
        <v>0</v>
      </c>
      <c r="M55">
        <f>_xlfn.XLOOKUP($A55,Revolvers!$C:$C,Revolvers!P:P,0,0)</f>
        <v>0</v>
      </c>
      <c r="N55">
        <f>_xlfn.XLOOKUP($A55,Revolvers!$C:$C,Revolvers!Q:Q,0,0)</f>
        <v>0</v>
      </c>
      <c r="O55">
        <f>_xlfn.XLOOKUP($A55,Revolvers!$C:$C,Revolvers!R:R,0,0)</f>
        <v>0</v>
      </c>
      <c r="P55">
        <f>_xlfn.XLOOKUP($A55,Revolvers!$C:$C,Revolvers!S:S,0,0)</f>
        <v>0</v>
      </c>
      <c r="Q55">
        <f>_xlfn.XLOOKUP($A55,Revolvers!$C:$C,Revolvers!T:T,0,0)</f>
        <v>0</v>
      </c>
      <c r="R55">
        <f>_xlfn.XLOOKUP($A55,Rifles!C:C,Rifles!H:H,0,0)</f>
        <v>120</v>
      </c>
      <c r="S55">
        <f>_xlfn.XLOOKUP($A55,Shotguns!C:C,Shotguns!H:H,0,0)</f>
        <v>0</v>
      </c>
      <c r="T55">
        <f t="shared" si="0"/>
        <v>400713</v>
      </c>
    </row>
    <row r="56" spans="1:20" x14ac:dyDescent="0.25">
      <c r="A56">
        <f>Rifles!C56</f>
        <v>98601907</v>
      </c>
      <c r="B56" t="str">
        <f>_xlfn.XLOOKUP($A56, Rifles!$C$2:$C$419,Rifles!D$2:D$419,"N/A",0)</f>
        <v>SUMMA RESEARCH LLC</v>
      </c>
      <c r="C56" t="str">
        <f>_xlfn.XLOOKUP($A56, Rifles!$C$2:$C$419,Rifles!F$2:F$419,"N/A",0)</f>
        <v>CHANDLER</v>
      </c>
      <c r="D56" t="str">
        <f>_xlfn.XLOOKUP($A56, Rifles!$C$2:$C$419,Rifles!G$2:G$419,"N/A",0)</f>
        <v>AZ</v>
      </c>
      <c r="E56">
        <f>_xlfn.XLOOKUP($A56,Pistols!$C:$C,Pistols!H:H,0,0)</f>
        <v>0</v>
      </c>
      <c r="F56">
        <f>_xlfn.XLOOKUP($A56,Pistols!$C:$C,Pistols!I:I,0,0)</f>
        <v>0</v>
      </c>
      <c r="G56">
        <f>_xlfn.XLOOKUP($A56,Pistols!$C:$C,Pistols!J:J,0,0)</f>
        <v>0</v>
      </c>
      <c r="H56">
        <f>_xlfn.XLOOKUP($A56,Pistols!$C:$C,Pistols!K:K,0,0)</f>
        <v>0</v>
      </c>
      <c r="I56">
        <f>_xlfn.XLOOKUP($A56,Pistols!$C:$C,Pistols!L:L,0,0)</f>
        <v>0</v>
      </c>
      <c r="J56">
        <f>_xlfn.XLOOKUP($A56,Pistols!$C:$C,Pistols!M:M,0,0)</f>
        <v>0</v>
      </c>
      <c r="K56">
        <f>_xlfn.XLOOKUP($A56,Pistols!$C:$C,Pistols!N:N,0,0)</f>
        <v>0</v>
      </c>
      <c r="L56">
        <f>_xlfn.XLOOKUP($A56,Revolvers!$C:$C,Revolvers!O:O,0,0)</f>
        <v>0</v>
      </c>
      <c r="M56">
        <f>_xlfn.XLOOKUP($A56,Revolvers!$C:$C,Revolvers!P:P,0,0)</f>
        <v>0</v>
      </c>
      <c r="N56">
        <f>_xlfn.XLOOKUP($A56,Revolvers!$C:$C,Revolvers!Q:Q,0,0)</f>
        <v>0</v>
      </c>
      <c r="O56">
        <f>_xlfn.XLOOKUP($A56,Revolvers!$C:$C,Revolvers!R:R,0,0)</f>
        <v>0</v>
      </c>
      <c r="P56">
        <f>_xlfn.XLOOKUP($A56,Revolvers!$C:$C,Revolvers!S:S,0,0)</f>
        <v>0</v>
      </c>
      <c r="Q56">
        <f>_xlfn.XLOOKUP($A56,Revolvers!$C:$C,Revolvers!T:T,0,0)</f>
        <v>0</v>
      </c>
      <c r="R56">
        <f>_xlfn.XLOOKUP($A56,Rifles!C:C,Rifles!H:H,0,0)</f>
        <v>4</v>
      </c>
      <c r="S56">
        <f>_xlfn.XLOOKUP($A56,Shotguns!C:C,Shotguns!H:H,0,0)</f>
        <v>0</v>
      </c>
      <c r="T56">
        <f t="shared" si="0"/>
        <v>4</v>
      </c>
    </row>
    <row r="57" spans="1:20" x14ac:dyDescent="0.25">
      <c r="A57">
        <f>Rifles!C57</f>
        <v>98603073</v>
      </c>
      <c r="B57" t="str">
        <f>_xlfn.XLOOKUP($A57, Rifles!$C$2:$C$419,Rifles!D$2:D$419,"N/A",0)</f>
        <v>TURNER FABRICATIONS LLC</v>
      </c>
      <c r="C57" t="str">
        <f>_xlfn.XLOOKUP($A57, Rifles!$C$2:$C$419,Rifles!F$2:F$419,"N/A",0)</f>
        <v>MESA</v>
      </c>
      <c r="D57" t="str">
        <f>_xlfn.XLOOKUP($A57, Rifles!$C$2:$C$419,Rifles!G$2:G$419,"N/A",0)</f>
        <v>AZ</v>
      </c>
      <c r="E57">
        <f>_xlfn.XLOOKUP($A57,Pistols!$C:$C,Pistols!H:H,0,0)</f>
        <v>0</v>
      </c>
      <c r="F57">
        <f>_xlfn.XLOOKUP($A57,Pistols!$C:$C,Pistols!I:I,0,0)</f>
        <v>1</v>
      </c>
      <c r="G57">
        <f>_xlfn.XLOOKUP($A57,Pistols!$C:$C,Pistols!J:J,0,0)</f>
        <v>0</v>
      </c>
      <c r="H57">
        <f>_xlfn.XLOOKUP($A57,Pistols!$C:$C,Pistols!K:K,0,0)</f>
        <v>0</v>
      </c>
      <c r="I57">
        <f>_xlfn.XLOOKUP($A57,Pistols!$C:$C,Pistols!L:L,0,0)</f>
        <v>12</v>
      </c>
      <c r="J57">
        <f>_xlfn.XLOOKUP($A57,Pistols!$C:$C,Pistols!M:M,0,0)</f>
        <v>22</v>
      </c>
      <c r="K57">
        <f>_xlfn.XLOOKUP($A57,Pistols!$C:$C,Pistols!N:N,0,0)</f>
        <v>35</v>
      </c>
      <c r="L57">
        <f>_xlfn.XLOOKUP($A57,Revolvers!$C:$C,Revolvers!O:O,0,0)</f>
        <v>0</v>
      </c>
      <c r="M57">
        <f>_xlfn.XLOOKUP($A57,Revolvers!$C:$C,Revolvers!P:P,0,0)</f>
        <v>0</v>
      </c>
      <c r="N57">
        <f>_xlfn.XLOOKUP($A57,Revolvers!$C:$C,Revolvers!Q:Q,0,0)</f>
        <v>0</v>
      </c>
      <c r="O57">
        <f>_xlfn.XLOOKUP($A57,Revolvers!$C:$C,Revolvers!R:R,0,0)</f>
        <v>0</v>
      </c>
      <c r="P57">
        <f>_xlfn.XLOOKUP($A57,Revolvers!$C:$C,Revolvers!S:S,0,0)</f>
        <v>0</v>
      </c>
      <c r="Q57">
        <f>_xlfn.XLOOKUP($A57,Revolvers!$C:$C,Revolvers!T:T,0,0)</f>
        <v>0</v>
      </c>
      <c r="R57">
        <f>_xlfn.XLOOKUP($A57,Rifles!C:C,Rifles!H:H,0,0)</f>
        <v>10</v>
      </c>
      <c r="S57">
        <f>_xlfn.XLOOKUP($A57,Shotguns!C:C,Shotguns!H:H,0,0)</f>
        <v>0</v>
      </c>
      <c r="T57">
        <f t="shared" si="0"/>
        <v>45</v>
      </c>
    </row>
    <row r="58" spans="1:20" x14ac:dyDescent="0.25">
      <c r="A58">
        <f>Rifles!C58</f>
        <v>98602792</v>
      </c>
      <c r="B58" t="str">
        <f>_xlfn.XLOOKUP($A58, Rifles!$C$2:$C$419,Rifles!D$2:D$419,"N/A",0)</f>
        <v>VENOM TACTICAL LLC</v>
      </c>
      <c r="C58" t="str">
        <f>_xlfn.XLOOKUP($A58, Rifles!$C$2:$C$419,Rifles!F$2:F$419,"N/A",0)</f>
        <v>KINGMAN</v>
      </c>
      <c r="D58" t="str">
        <f>_xlfn.XLOOKUP($A58, Rifles!$C$2:$C$419,Rifles!G$2:G$419,"N/A",0)</f>
        <v>AZ</v>
      </c>
      <c r="E58">
        <f>_xlfn.XLOOKUP($A58,Pistols!$C:$C,Pistols!H:H,0,0)</f>
        <v>0</v>
      </c>
      <c r="F58">
        <f>_xlfn.XLOOKUP($A58,Pistols!$C:$C,Pistols!I:I,0,0)</f>
        <v>0</v>
      </c>
      <c r="G58">
        <f>_xlfn.XLOOKUP($A58,Pistols!$C:$C,Pistols!J:J,0,0)</f>
        <v>0</v>
      </c>
      <c r="H58">
        <f>_xlfn.XLOOKUP($A58,Pistols!$C:$C,Pistols!K:K,0,0)</f>
        <v>0</v>
      </c>
      <c r="I58">
        <f>_xlfn.XLOOKUP($A58,Pistols!$C:$C,Pistols!L:L,0,0)</f>
        <v>0</v>
      </c>
      <c r="J58">
        <f>_xlfn.XLOOKUP($A58,Pistols!$C:$C,Pistols!M:M,0,0)</f>
        <v>0</v>
      </c>
      <c r="K58">
        <f>_xlfn.XLOOKUP($A58,Pistols!$C:$C,Pistols!N:N,0,0)</f>
        <v>0</v>
      </c>
      <c r="L58">
        <f>_xlfn.XLOOKUP($A58,Revolvers!$C:$C,Revolvers!O:O,0,0)</f>
        <v>0</v>
      </c>
      <c r="M58">
        <f>_xlfn.XLOOKUP($A58,Revolvers!$C:$C,Revolvers!P:P,0,0)</f>
        <v>0</v>
      </c>
      <c r="N58">
        <f>_xlfn.XLOOKUP($A58,Revolvers!$C:$C,Revolvers!Q:Q,0,0)</f>
        <v>0</v>
      </c>
      <c r="O58">
        <f>_xlfn.XLOOKUP($A58,Revolvers!$C:$C,Revolvers!R:R,0,0)</f>
        <v>0</v>
      </c>
      <c r="P58">
        <f>_xlfn.XLOOKUP($A58,Revolvers!$C:$C,Revolvers!S:S,0,0)</f>
        <v>0</v>
      </c>
      <c r="Q58">
        <f>_xlfn.XLOOKUP($A58,Revolvers!$C:$C,Revolvers!T:T,0,0)</f>
        <v>0</v>
      </c>
      <c r="R58">
        <f>_xlfn.XLOOKUP($A58,Rifles!C:C,Rifles!H:H,0,0)</f>
        <v>3</v>
      </c>
      <c r="S58">
        <f>_xlfn.XLOOKUP($A58,Shotguns!C:C,Shotguns!H:H,0,0)</f>
        <v>0</v>
      </c>
      <c r="T58">
        <f t="shared" si="0"/>
        <v>3</v>
      </c>
    </row>
    <row r="59" spans="1:20" x14ac:dyDescent="0.25">
      <c r="A59">
        <f>Rifles!C59</f>
        <v>98603237</v>
      </c>
      <c r="B59" t="str">
        <f>_xlfn.XLOOKUP($A59, Rifles!$C$2:$C$419,Rifles!D$2:D$419,"N/A",0)</f>
        <v>ZIMMERMAN ARMS LLC</v>
      </c>
      <c r="C59" t="str">
        <f>_xlfn.XLOOKUP($A59, Rifles!$C$2:$C$419,Rifles!F$2:F$419,"N/A",0)</f>
        <v>PRESCOTT</v>
      </c>
      <c r="D59" t="str">
        <f>_xlfn.XLOOKUP($A59, Rifles!$C$2:$C$419,Rifles!G$2:G$419,"N/A",0)</f>
        <v>AZ</v>
      </c>
      <c r="E59">
        <f>_xlfn.XLOOKUP($A59,Pistols!$C:$C,Pistols!H:H,0,0)</f>
        <v>2</v>
      </c>
      <c r="F59">
        <f>_xlfn.XLOOKUP($A59,Pistols!$C:$C,Pistols!I:I,0,0)</f>
        <v>0</v>
      </c>
      <c r="G59">
        <f>_xlfn.XLOOKUP($A59,Pistols!$C:$C,Pistols!J:J,0,0)</f>
        <v>0</v>
      </c>
      <c r="H59">
        <f>_xlfn.XLOOKUP($A59,Pistols!$C:$C,Pistols!K:K,0,0)</f>
        <v>0</v>
      </c>
      <c r="I59">
        <f>_xlfn.XLOOKUP($A59,Pistols!$C:$C,Pistols!L:L,0,0)</f>
        <v>0</v>
      </c>
      <c r="J59">
        <f>_xlfn.XLOOKUP($A59,Pistols!$C:$C,Pistols!M:M,0,0)</f>
        <v>0</v>
      </c>
      <c r="K59">
        <f>_xlfn.XLOOKUP($A59,Pistols!$C:$C,Pistols!N:N,0,0)</f>
        <v>2</v>
      </c>
      <c r="L59">
        <f>_xlfn.XLOOKUP($A59,Revolvers!$C:$C,Revolvers!O:O,0,0)</f>
        <v>0</v>
      </c>
      <c r="M59">
        <f>_xlfn.XLOOKUP($A59,Revolvers!$C:$C,Revolvers!P:P,0,0)</f>
        <v>0</v>
      </c>
      <c r="N59">
        <f>_xlfn.XLOOKUP($A59,Revolvers!$C:$C,Revolvers!Q:Q,0,0)</f>
        <v>0</v>
      </c>
      <c r="O59">
        <f>_xlfn.XLOOKUP($A59,Revolvers!$C:$C,Revolvers!R:R,0,0)</f>
        <v>0</v>
      </c>
      <c r="P59">
        <f>_xlfn.XLOOKUP($A59,Revolvers!$C:$C,Revolvers!S:S,0,0)</f>
        <v>0</v>
      </c>
      <c r="Q59">
        <f>_xlfn.XLOOKUP($A59,Revolvers!$C:$C,Revolvers!T:T,0,0)</f>
        <v>0</v>
      </c>
      <c r="R59">
        <f>_xlfn.XLOOKUP($A59,Rifles!C:C,Rifles!H:H,0,0)</f>
        <v>30</v>
      </c>
      <c r="S59">
        <f>_xlfn.XLOOKUP($A59,Shotguns!C:C,Shotguns!H:H,0,0)</f>
        <v>0</v>
      </c>
      <c r="T59">
        <f t="shared" si="0"/>
        <v>32</v>
      </c>
    </row>
    <row r="60" spans="1:20" x14ac:dyDescent="0.25">
      <c r="A60">
        <f>Rifles!C60</f>
        <v>97701370</v>
      </c>
      <c r="B60" t="str">
        <f>_xlfn.XLOOKUP($A60, Rifles!$C$2:$C$419,Rifles!D$2:D$419,"N/A",0)</f>
        <v>AIRCRAFT ARMAMENTS, INC</v>
      </c>
      <c r="C60" t="str">
        <f>_xlfn.XLOOKUP($A60, Rifles!$C$2:$C$419,Rifles!F$2:F$419,"N/A",0)</f>
        <v>LOS GATOS</v>
      </c>
      <c r="D60" t="str">
        <f>_xlfn.XLOOKUP($A60, Rifles!$C$2:$C$419,Rifles!G$2:G$419,"N/A",0)</f>
        <v>CA</v>
      </c>
      <c r="E60">
        <f>_xlfn.XLOOKUP($A60,Pistols!$C:$C,Pistols!H:H,0,0)</f>
        <v>3</v>
      </c>
      <c r="F60">
        <f>_xlfn.XLOOKUP($A60,Pistols!$C:$C,Pistols!I:I,0,0)</f>
        <v>0</v>
      </c>
      <c r="G60">
        <f>_xlfn.XLOOKUP($A60,Pistols!$C:$C,Pistols!J:J,0,0)</f>
        <v>0</v>
      </c>
      <c r="H60">
        <f>_xlfn.XLOOKUP($A60,Pistols!$C:$C,Pistols!K:K,0,0)</f>
        <v>0</v>
      </c>
      <c r="I60">
        <f>_xlfn.XLOOKUP($A60,Pistols!$C:$C,Pistols!L:L,0,0)</f>
        <v>0</v>
      </c>
      <c r="J60">
        <f>_xlfn.XLOOKUP($A60,Pistols!$C:$C,Pistols!M:M,0,0)</f>
        <v>0</v>
      </c>
      <c r="K60">
        <f>_xlfn.XLOOKUP($A60,Pistols!$C:$C,Pistols!N:N,0,0)</f>
        <v>3</v>
      </c>
      <c r="L60">
        <f>_xlfn.XLOOKUP($A60,Revolvers!$C:$C,Revolvers!O:O,0,0)</f>
        <v>0</v>
      </c>
      <c r="M60">
        <f>_xlfn.XLOOKUP($A60,Revolvers!$C:$C,Revolvers!P:P,0,0)</f>
        <v>0</v>
      </c>
      <c r="N60">
        <f>_xlfn.XLOOKUP($A60,Revolvers!$C:$C,Revolvers!Q:Q,0,0)</f>
        <v>0</v>
      </c>
      <c r="O60">
        <f>_xlfn.XLOOKUP($A60,Revolvers!$C:$C,Revolvers!R:R,0,0)</f>
        <v>0</v>
      </c>
      <c r="P60">
        <f>_xlfn.XLOOKUP($A60,Revolvers!$C:$C,Revolvers!S:S,0,0)</f>
        <v>0</v>
      </c>
      <c r="Q60">
        <f>_xlfn.XLOOKUP($A60,Revolvers!$C:$C,Revolvers!T:T,0,0)</f>
        <v>0</v>
      </c>
      <c r="R60">
        <f>_xlfn.XLOOKUP($A60,Rifles!C:C,Rifles!H:H,0,0)</f>
        <v>1</v>
      </c>
      <c r="S60">
        <f>_xlfn.XLOOKUP($A60,Shotguns!C:C,Shotguns!H:H,0,0)</f>
        <v>0</v>
      </c>
      <c r="T60">
        <f t="shared" si="0"/>
        <v>4</v>
      </c>
    </row>
    <row r="61" spans="1:20" x14ac:dyDescent="0.25">
      <c r="A61">
        <f>Rifles!C61</f>
        <v>93340727</v>
      </c>
      <c r="B61" t="str">
        <f>_xlfn.XLOOKUP($A61, Rifles!$C$2:$C$419,Rifles!D$2:D$419,"N/A",0)</f>
        <v>EXCEL INDUSTRIES INC</v>
      </c>
      <c r="C61" t="str">
        <f>_xlfn.XLOOKUP($A61, Rifles!$C$2:$C$419,Rifles!F$2:F$419,"N/A",0)</f>
        <v>CHINO</v>
      </c>
      <c r="D61" t="str">
        <f>_xlfn.XLOOKUP($A61, Rifles!$C$2:$C$419,Rifles!G$2:G$419,"N/A",0)</f>
        <v>CA</v>
      </c>
      <c r="E61">
        <f>_xlfn.XLOOKUP($A61,Pistols!$C:$C,Pistols!H:H,0,0)</f>
        <v>499</v>
      </c>
      <c r="F61">
        <f>_xlfn.XLOOKUP($A61,Pistols!$C:$C,Pistols!I:I,0,0)</f>
        <v>0</v>
      </c>
      <c r="G61">
        <f>_xlfn.XLOOKUP($A61,Pistols!$C:$C,Pistols!J:J,0,0)</f>
        <v>0</v>
      </c>
      <c r="H61">
        <f>_xlfn.XLOOKUP($A61,Pistols!$C:$C,Pistols!K:K,0,0)</f>
        <v>1203</v>
      </c>
      <c r="I61">
        <f>_xlfn.XLOOKUP($A61,Pistols!$C:$C,Pistols!L:L,0,0)</f>
        <v>0</v>
      </c>
      <c r="J61">
        <f>_xlfn.XLOOKUP($A61,Pistols!$C:$C,Pistols!M:M,0,0)</f>
        <v>0</v>
      </c>
      <c r="K61">
        <f>_xlfn.XLOOKUP($A61,Pistols!$C:$C,Pistols!N:N,0,0)</f>
        <v>1702</v>
      </c>
      <c r="L61">
        <f>_xlfn.XLOOKUP($A61,Revolvers!$C:$C,Revolvers!O:O,0,0)</f>
        <v>0</v>
      </c>
      <c r="M61">
        <f>_xlfn.XLOOKUP($A61,Revolvers!$C:$C,Revolvers!P:P,0,0)</f>
        <v>0</v>
      </c>
      <c r="N61">
        <f>_xlfn.XLOOKUP($A61,Revolvers!$C:$C,Revolvers!Q:Q,0,0)</f>
        <v>0</v>
      </c>
      <c r="O61">
        <f>_xlfn.XLOOKUP($A61,Revolvers!$C:$C,Revolvers!R:R,0,0)</f>
        <v>0</v>
      </c>
      <c r="P61">
        <f>_xlfn.XLOOKUP($A61,Revolvers!$C:$C,Revolvers!S:S,0,0)</f>
        <v>0</v>
      </c>
      <c r="Q61">
        <f>_xlfn.XLOOKUP($A61,Revolvers!$C:$C,Revolvers!T:T,0,0)</f>
        <v>0</v>
      </c>
      <c r="R61">
        <f>_xlfn.XLOOKUP($A61,Rifles!C:C,Rifles!H:H,0,0)</f>
        <v>545</v>
      </c>
      <c r="S61">
        <f>_xlfn.XLOOKUP($A61,Shotguns!C:C,Shotguns!H:H,0,0)</f>
        <v>0</v>
      </c>
      <c r="T61">
        <f t="shared" si="0"/>
        <v>2247</v>
      </c>
    </row>
    <row r="62" spans="1:20" x14ac:dyDescent="0.25">
      <c r="A62">
        <f>Rifles!C62</f>
        <v>96802197</v>
      </c>
      <c r="B62" t="str">
        <f>_xlfn.XLOOKUP($A62, Rifles!$C$2:$C$419,Rifles!D$2:D$419,"N/A",0)</f>
        <v>JENSEN, JONATHAN J &amp; VALENTINE, MATTHEW C</v>
      </c>
      <c r="C62" t="str">
        <f>_xlfn.XLOOKUP($A62, Rifles!$C$2:$C$419,Rifles!F$2:F$419,"N/A",0)</f>
        <v>WOODLAND</v>
      </c>
      <c r="D62" t="str">
        <f>_xlfn.XLOOKUP($A62, Rifles!$C$2:$C$419,Rifles!G$2:G$419,"N/A",0)</f>
        <v>CA</v>
      </c>
      <c r="E62">
        <f>_xlfn.XLOOKUP($A62,Pistols!$C:$C,Pistols!H:H,0,0)</f>
        <v>0</v>
      </c>
      <c r="F62">
        <f>_xlfn.XLOOKUP($A62,Pistols!$C:$C,Pistols!I:I,0,0)</f>
        <v>0</v>
      </c>
      <c r="G62">
        <f>_xlfn.XLOOKUP($A62,Pistols!$C:$C,Pistols!J:J,0,0)</f>
        <v>3</v>
      </c>
      <c r="H62">
        <f>_xlfn.XLOOKUP($A62,Pistols!$C:$C,Pistols!K:K,0,0)</f>
        <v>0</v>
      </c>
      <c r="I62">
        <f>_xlfn.XLOOKUP($A62,Pistols!$C:$C,Pistols!L:L,0,0)</f>
        <v>0</v>
      </c>
      <c r="J62">
        <f>_xlfn.XLOOKUP($A62,Pistols!$C:$C,Pistols!M:M,0,0)</f>
        <v>0</v>
      </c>
      <c r="K62">
        <f>_xlfn.XLOOKUP($A62,Pistols!$C:$C,Pistols!N:N,0,0)</f>
        <v>3</v>
      </c>
      <c r="L62">
        <f>_xlfn.XLOOKUP($A62,Revolvers!$C:$C,Revolvers!O:O,0,0)</f>
        <v>0</v>
      </c>
      <c r="M62">
        <f>_xlfn.XLOOKUP($A62,Revolvers!$C:$C,Revolvers!P:P,0,0)</f>
        <v>0</v>
      </c>
      <c r="N62">
        <f>_xlfn.XLOOKUP($A62,Revolvers!$C:$C,Revolvers!Q:Q,0,0)</f>
        <v>0</v>
      </c>
      <c r="O62">
        <f>_xlfn.XLOOKUP($A62,Revolvers!$C:$C,Revolvers!R:R,0,0)</f>
        <v>0</v>
      </c>
      <c r="P62">
        <f>_xlfn.XLOOKUP($A62,Revolvers!$C:$C,Revolvers!S:S,0,0)</f>
        <v>0</v>
      </c>
      <c r="Q62">
        <f>_xlfn.XLOOKUP($A62,Revolvers!$C:$C,Revolvers!T:T,0,0)</f>
        <v>0</v>
      </c>
      <c r="R62">
        <f>_xlfn.XLOOKUP($A62,Rifles!C:C,Rifles!H:H,0,0)</f>
        <v>12</v>
      </c>
      <c r="S62">
        <f>_xlfn.XLOOKUP($A62,Shotguns!C:C,Shotguns!H:H,0,0)</f>
        <v>0</v>
      </c>
      <c r="T62">
        <f t="shared" si="0"/>
        <v>15</v>
      </c>
    </row>
    <row r="63" spans="1:20" x14ac:dyDescent="0.25">
      <c r="A63">
        <f>Rifles!C63</f>
        <v>93302624</v>
      </c>
      <c r="B63" t="str">
        <f>_xlfn.XLOOKUP($A63, Rifles!$C$2:$C$419,Rifles!D$2:D$419,"N/A",0)</f>
        <v>MAXIMUM WHOLESALE INC</v>
      </c>
      <c r="C63" t="str">
        <f>_xlfn.XLOOKUP($A63, Rifles!$C$2:$C$419,Rifles!F$2:F$419,"N/A",0)</f>
        <v>CERRITOS</v>
      </c>
      <c r="D63" t="str">
        <f>_xlfn.XLOOKUP($A63, Rifles!$C$2:$C$419,Rifles!G$2:G$419,"N/A",0)</f>
        <v>CA</v>
      </c>
      <c r="E63">
        <f>_xlfn.XLOOKUP($A63,Pistols!$C:$C,Pistols!H:H,0,0)</f>
        <v>0</v>
      </c>
      <c r="F63">
        <f>_xlfn.XLOOKUP($A63,Pistols!$C:$C,Pistols!I:I,0,0)</f>
        <v>0</v>
      </c>
      <c r="G63">
        <f>_xlfn.XLOOKUP($A63,Pistols!$C:$C,Pistols!J:J,0,0)</f>
        <v>0</v>
      </c>
      <c r="H63">
        <f>_xlfn.XLOOKUP($A63,Pistols!$C:$C,Pistols!K:K,0,0)</f>
        <v>0</v>
      </c>
      <c r="I63">
        <f>_xlfn.XLOOKUP($A63,Pistols!$C:$C,Pistols!L:L,0,0)</f>
        <v>0</v>
      </c>
      <c r="J63">
        <f>_xlfn.XLOOKUP($A63,Pistols!$C:$C,Pistols!M:M,0,0)</f>
        <v>0</v>
      </c>
      <c r="K63">
        <f>_xlfn.XLOOKUP($A63,Pistols!$C:$C,Pistols!N:N,0,0)</f>
        <v>0</v>
      </c>
      <c r="L63">
        <f>_xlfn.XLOOKUP($A63,Revolvers!$C:$C,Revolvers!O:O,0,0)</f>
        <v>0</v>
      </c>
      <c r="M63">
        <f>_xlfn.XLOOKUP($A63,Revolvers!$C:$C,Revolvers!P:P,0,0)</f>
        <v>0</v>
      </c>
      <c r="N63">
        <f>_xlfn.XLOOKUP($A63,Revolvers!$C:$C,Revolvers!Q:Q,0,0)</f>
        <v>0</v>
      </c>
      <c r="O63">
        <f>_xlfn.XLOOKUP($A63,Revolvers!$C:$C,Revolvers!R:R,0,0)</f>
        <v>0</v>
      </c>
      <c r="P63">
        <f>_xlfn.XLOOKUP($A63,Revolvers!$C:$C,Revolvers!S:S,0,0)</f>
        <v>0</v>
      </c>
      <c r="Q63">
        <f>_xlfn.XLOOKUP($A63,Revolvers!$C:$C,Revolvers!T:T,0,0)</f>
        <v>0</v>
      </c>
      <c r="R63">
        <f>_xlfn.XLOOKUP($A63,Rifles!C:C,Rifles!H:H,0,0)</f>
        <v>49</v>
      </c>
      <c r="S63">
        <f>_xlfn.XLOOKUP($A63,Shotguns!C:C,Shotguns!H:H,0,0)</f>
        <v>0</v>
      </c>
      <c r="T63">
        <f t="shared" si="0"/>
        <v>49</v>
      </c>
    </row>
    <row r="64" spans="1:20" x14ac:dyDescent="0.25">
      <c r="A64">
        <f>Rifles!C64</f>
        <v>97701704</v>
      </c>
      <c r="B64" t="str">
        <f>_xlfn.XLOOKUP($A64, Rifles!$C$2:$C$419,Rifles!D$2:D$419,"N/A",0)</f>
        <v>MULLEN, JEFFREY GERALD</v>
      </c>
      <c r="C64" t="str">
        <f>_xlfn.XLOOKUP($A64, Rifles!$C$2:$C$419,Rifles!F$2:F$419,"N/A",0)</f>
        <v>FRESNO</v>
      </c>
      <c r="D64" t="str">
        <f>_xlfn.XLOOKUP($A64, Rifles!$C$2:$C$419,Rifles!G$2:G$419,"N/A",0)</f>
        <v>CA</v>
      </c>
      <c r="E64">
        <f>_xlfn.XLOOKUP($A64,Pistols!$C:$C,Pistols!H:H,0,0)</f>
        <v>10</v>
      </c>
      <c r="F64">
        <f>_xlfn.XLOOKUP($A64,Pistols!$C:$C,Pistols!I:I,0,0)</f>
        <v>11</v>
      </c>
      <c r="G64">
        <f>_xlfn.XLOOKUP($A64,Pistols!$C:$C,Pistols!J:J,0,0)</f>
        <v>19</v>
      </c>
      <c r="H64">
        <f>_xlfn.XLOOKUP($A64,Pistols!$C:$C,Pistols!K:K,0,0)</f>
        <v>0</v>
      </c>
      <c r="I64">
        <f>_xlfn.XLOOKUP($A64,Pistols!$C:$C,Pistols!L:L,0,0)</f>
        <v>2</v>
      </c>
      <c r="J64">
        <f>_xlfn.XLOOKUP($A64,Pistols!$C:$C,Pistols!M:M,0,0)</f>
        <v>0</v>
      </c>
      <c r="K64">
        <f>_xlfn.XLOOKUP($A64,Pistols!$C:$C,Pistols!N:N,0,0)</f>
        <v>42</v>
      </c>
      <c r="L64">
        <f>_xlfn.XLOOKUP($A64,Revolvers!$C:$C,Revolvers!O:O,0,0)</f>
        <v>0</v>
      </c>
      <c r="M64">
        <f>_xlfn.XLOOKUP($A64,Revolvers!$C:$C,Revolvers!P:P,0,0)</f>
        <v>0</v>
      </c>
      <c r="N64">
        <f>_xlfn.XLOOKUP($A64,Revolvers!$C:$C,Revolvers!Q:Q,0,0)</f>
        <v>0</v>
      </c>
      <c r="O64">
        <f>_xlfn.XLOOKUP($A64,Revolvers!$C:$C,Revolvers!R:R,0,0)</f>
        <v>0</v>
      </c>
      <c r="P64">
        <f>_xlfn.XLOOKUP($A64,Revolvers!$C:$C,Revolvers!S:S,0,0)</f>
        <v>0</v>
      </c>
      <c r="Q64">
        <f>_xlfn.XLOOKUP($A64,Revolvers!$C:$C,Revolvers!T:T,0,0)</f>
        <v>0</v>
      </c>
      <c r="R64">
        <f>_xlfn.XLOOKUP($A64,Rifles!C:C,Rifles!H:H,0,0)</f>
        <v>7</v>
      </c>
      <c r="S64">
        <f>_xlfn.XLOOKUP($A64,Shotguns!C:C,Shotguns!H:H,0,0)</f>
        <v>0</v>
      </c>
      <c r="T64">
        <f t="shared" si="0"/>
        <v>49</v>
      </c>
    </row>
    <row r="65" spans="1:20" x14ac:dyDescent="0.25">
      <c r="A65">
        <f>Rifles!C65</f>
        <v>93302580</v>
      </c>
      <c r="B65" t="str">
        <f>_xlfn.XLOOKUP($A65, Rifles!$C$2:$C$419,Rifles!D$2:D$419,"N/A",0)</f>
        <v>NEMESIS ARMS INC</v>
      </c>
      <c r="C65" t="str">
        <f>_xlfn.XLOOKUP($A65, Rifles!$C$2:$C$419,Rifles!F$2:F$419,"N/A",0)</f>
        <v>CALIMESA</v>
      </c>
      <c r="D65" t="str">
        <f>_xlfn.XLOOKUP($A65, Rifles!$C$2:$C$419,Rifles!G$2:G$419,"N/A",0)</f>
        <v>CA</v>
      </c>
      <c r="E65">
        <f>_xlfn.XLOOKUP($A65,Pistols!$C:$C,Pistols!H:H,0,0)</f>
        <v>0</v>
      </c>
      <c r="F65">
        <f>_xlfn.XLOOKUP($A65,Pistols!$C:$C,Pistols!I:I,0,0)</f>
        <v>0</v>
      </c>
      <c r="G65">
        <f>_xlfn.XLOOKUP($A65,Pistols!$C:$C,Pistols!J:J,0,0)</f>
        <v>0</v>
      </c>
      <c r="H65">
        <f>_xlfn.XLOOKUP($A65,Pistols!$C:$C,Pistols!K:K,0,0)</f>
        <v>0</v>
      </c>
      <c r="I65">
        <f>_xlfn.XLOOKUP($A65,Pistols!$C:$C,Pistols!L:L,0,0)</f>
        <v>0</v>
      </c>
      <c r="J65">
        <f>_xlfn.XLOOKUP($A65,Pistols!$C:$C,Pistols!M:M,0,0)</f>
        <v>0</v>
      </c>
      <c r="K65">
        <f>_xlfn.XLOOKUP($A65,Pistols!$C:$C,Pistols!N:N,0,0)</f>
        <v>0</v>
      </c>
      <c r="L65">
        <f>_xlfn.XLOOKUP($A65,Revolvers!$C:$C,Revolvers!O:O,0,0)</f>
        <v>0</v>
      </c>
      <c r="M65">
        <f>_xlfn.XLOOKUP($A65,Revolvers!$C:$C,Revolvers!P:P,0,0)</f>
        <v>0</v>
      </c>
      <c r="N65">
        <f>_xlfn.XLOOKUP($A65,Revolvers!$C:$C,Revolvers!Q:Q,0,0)</f>
        <v>0</v>
      </c>
      <c r="O65">
        <f>_xlfn.XLOOKUP($A65,Revolvers!$C:$C,Revolvers!R:R,0,0)</f>
        <v>0</v>
      </c>
      <c r="P65">
        <f>_xlfn.XLOOKUP($A65,Revolvers!$C:$C,Revolvers!S:S,0,0)</f>
        <v>0</v>
      </c>
      <c r="Q65">
        <f>_xlfn.XLOOKUP($A65,Revolvers!$C:$C,Revolvers!T:T,0,0)</f>
        <v>0</v>
      </c>
      <c r="R65">
        <f>_xlfn.XLOOKUP($A65,Rifles!C:C,Rifles!H:H,0,0)</f>
        <v>49</v>
      </c>
      <c r="S65">
        <f>_xlfn.XLOOKUP($A65,Shotguns!C:C,Shotguns!H:H,0,0)</f>
        <v>0</v>
      </c>
      <c r="T65">
        <f t="shared" si="0"/>
        <v>49</v>
      </c>
    </row>
    <row r="66" spans="1:20" x14ac:dyDescent="0.25">
      <c r="A66">
        <f>Rifles!C66</f>
        <v>96801531</v>
      </c>
      <c r="B66" t="str">
        <f>_xlfn.XLOOKUP($A66, Rifles!$C$2:$C$419,Rifles!D$2:D$419,"N/A",0)</f>
        <v>REH INDUSTRIES LLC</v>
      </c>
      <c r="C66" t="str">
        <f>_xlfn.XLOOKUP($A66, Rifles!$C$2:$C$419,Rifles!F$2:F$419,"N/A",0)</f>
        <v>MARYSVILLE</v>
      </c>
      <c r="D66" t="str">
        <f>_xlfn.XLOOKUP($A66, Rifles!$C$2:$C$419,Rifles!G$2:G$419,"N/A",0)</f>
        <v>CA</v>
      </c>
      <c r="E66">
        <f>_xlfn.XLOOKUP($A66,Pistols!$C:$C,Pistols!H:H,0,0)</f>
        <v>0</v>
      </c>
      <c r="F66">
        <f>_xlfn.XLOOKUP($A66,Pistols!$C:$C,Pistols!I:I,0,0)</f>
        <v>0</v>
      </c>
      <c r="G66">
        <f>_xlfn.XLOOKUP($A66,Pistols!$C:$C,Pistols!J:J,0,0)</f>
        <v>0</v>
      </c>
      <c r="H66">
        <f>_xlfn.XLOOKUP($A66,Pistols!$C:$C,Pistols!K:K,0,0)</f>
        <v>0</v>
      </c>
      <c r="I66">
        <f>_xlfn.XLOOKUP($A66,Pistols!$C:$C,Pistols!L:L,0,0)</f>
        <v>0</v>
      </c>
      <c r="J66">
        <f>_xlfn.XLOOKUP($A66,Pistols!$C:$C,Pistols!M:M,0,0)</f>
        <v>0</v>
      </c>
      <c r="K66">
        <f>_xlfn.XLOOKUP($A66,Pistols!$C:$C,Pistols!N:N,0,0)</f>
        <v>0</v>
      </c>
      <c r="L66">
        <f>_xlfn.XLOOKUP($A66,Revolvers!$C:$C,Revolvers!O:O,0,0)</f>
        <v>0</v>
      </c>
      <c r="M66">
        <f>_xlfn.XLOOKUP($A66,Revolvers!$C:$C,Revolvers!P:P,0,0)</f>
        <v>0</v>
      </c>
      <c r="N66">
        <f>_xlfn.XLOOKUP($A66,Revolvers!$C:$C,Revolvers!Q:Q,0,0)</f>
        <v>0</v>
      </c>
      <c r="O66">
        <f>_xlfn.XLOOKUP($A66,Revolvers!$C:$C,Revolvers!R:R,0,0)</f>
        <v>0</v>
      </c>
      <c r="P66">
        <f>_xlfn.XLOOKUP($A66,Revolvers!$C:$C,Revolvers!S:S,0,0)</f>
        <v>0</v>
      </c>
      <c r="Q66">
        <f>_xlfn.XLOOKUP($A66,Revolvers!$C:$C,Revolvers!T:T,0,0)</f>
        <v>0</v>
      </c>
      <c r="R66">
        <f>_xlfn.XLOOKUP($A66,Rifles!C:C,Rifles!H:H,0,0)</f>
        <v>183</v>
      </c>
      <c r="S66">
        <f>_xlfn.XLOOKUP($A66,Shotguns!C:C,Shotguns!H:H,0,0)</f>
        <v>0</v>
      </c>
      <c r="T66">
        <f t="shared" si="0"/>
        <v>183</v>
      </c>
    </row>
    <row r="67" spans="1:20" x14ac:dyDescent="0.25">
      <c r="A67">
        <f>Rifles!C67</f>
        <v>97738092</v>
      </c>
      <c r="B67" t="str">
        <f>_xlfn.XLOOKUP($A67, Rifles!$C$2:$C$419,Rifles!D$2:D$419,"N/A",0)</f>
        <v>ROGUE RIV RIFLEWORKS INC/JOHN RIBGY &amp; CO</v>
      </c>
      <c r="C67" t="str">
        <f>_xlfn.XLOOKUP($A67, Rifles!$C$2:$C$419,Rifles!F$2:F$419,"N/A",0)</f>
        <v>PASO ROBLES</v>
      </c>
      <c r="D67" t="str">
        <f>_xlfn.XLOOKUP($A67, Rifles!$C$2:$C$419,Rifles!G$2:G$419,"N/A",0)</f>
        <v>CA</v>
      </c>
      <c r="E67">
        <f>_xlfn.XLOOKUP($A67,Pistols!$C:$C,Pistols!H:H,0,0)</f>
        <v>0</v>
      </c>
      <c r="F67">
        <f>_xlfn.XLOOKUP($A67,Pistols!$C:$C,Pistols!I:I,0,0)</f>
        <v>0</v>
      </c>
      <c r="G67">
        <f>_xlfn.XLOOKUP($A67,Pistols!$C:$C,Pistols!J:J,0,0)</f>
        <v>0</v>
      </c>
      <c r="H67">
        <f>_xlfn.XLOOKUP($A67,Pistols!$C:$C,Pistols!K:K,0,0)</f>
        <v>0</v>
      </c>
      <c r="I67">
        <f>_xlfn.XLOOKUP($A67,Pistols!$C:$C,Pistols!L:L,0,0)</f>
        <v>0</v>
      </c>
      <c r="J67">
        <f>_xlfn.XLOOKUP($A67,Pistols!$C:$C,Pistols!M:M,0,0)</f>
        <v>0</v>
      </c>
      <c r="K67">
        <f>_xlfn.XLOOKUP($A67,Pistols!$C:$C,Pistols!N:N,0,0)</f>
        <v>0</v>
      </c>
      <c r="L67">
        <f>_xlfn.XLOOKUP($A67,Revolvers!$C:$C,Revolvers!O:O,0,0)</f>
        <v>0</v>
      </c>
      <c r="M67">
        <f>_xlfn.XLOOKUP($A67,Revolvers!$C:$C,Revolvers!P:P,0,0)</f>
        <v>0</v>
      </c>
      <c r="N67">
        <f>_xlfn.XLOOKUP($A67,Revolvers!$C:$C,Revolvers!Q:Q,0,0)</f>
        <v>0</v>
      </c>
      <c r="O67">
        <f>_xlfn.XLOOKUP($A67,Revolvers!$C:$C,Revolvers!R:R,0,0)</f>
        <v>0</v>
      </c>
      <c r="P67">
        <f>_xlfn.XLOOKUP($A67,Revolvers!$C:$C,Revolvers!S:S,0,0)</f>
        <v>0</v>
      </c>
      <c r="Q67">
        <f>_xlfn.XLOOKUP($A67,Revolvers!$C:$C,Revolvers!T:T,0,0)</f>
        <v>0</v>
      </c>
      <c r="R67">
        <f>_xlfn.XLOOKUP($A67,Rifles!C:C,Rifles!H:H,0,0)</f>
        <v>21</v>
      </c>
      <c r="S67">
        <f>_xlfn.XLOOKUP($A67,Shotguns!C:C,Shotguns!H:H,0,0)</f>
        <v>0</v>
      </c>
      <c r="T67">
        <f t="shared" ref="T67:T130" si="1">K67+P67+R67+S67</f>
        <v>21</v>
      </c>
    </row>
    <row r="68" spans="1:20" x14ac:dyDescent="0.25">
      <c r="A68">
        <f>Rifles!C68</f>
        <v>93302896</v>
      </c>
      <c r="B68" t="str">
        <f>_xlfn.XLOOKUP($A68, Rifles!$C$2:$C$419,Rifles!D$2:D$419,"N/A",0)</f>
        <v>SOUTHCOAST DISTRIBUTING INC</v>
      </c>
      <c r="C68" t="str">
        <f>_xlfn.XLOOKUP($A68, Rifles!$C$2:$C$419,Rifles!F$2:F$419,"N/A",0)</f>
        <v>SAN DIEGO</v>
      </c>
      <c r="D68" t="str">
        <f>_xlfn.XLOOKUP($A68, Rifles!$C$2:$C$419,Rifles!G$2:G$419,"N/A",0)</f>
        <v>CA</v>
      </c>
      <c r="E68">
        <f>_xlfn.XLOOKUP($A68,Pistols!$C:$C,Pistols!H:H,0,0)</f>
        <v>0</v>
      </c>
      <c r="F68">
        <f>_xlfn.XLOOKUP($A68,Pistols!$C:$C,Pistols!I:I,0,0)</f>
        <v>0</v>
      </c>
      <c r="G68">
        <f>_xlfn.XLOOKUP($A68,Pistols!$C:$C,Pistols!J:J,0,0)</f>
        <v>0</v>
      </c>
      <c r="H68">
        <f>_xlfn.XLOOKUP($A68,Pistols!$C:$C,Pistols!K:K,0,0)</f>
        <v>0</v>
      </c>
      <c r="I68">
        <f>_xlfn.XLOOKUP($A68,Pistols!$C:$C,Pistols!L:L,0,0)</f>
        <v>0</v>
      </c>
      <c r="J68">
        <f>_xlfn.XLOOKUP($A68,Pistols!$C:$C,Pistols!M:M,0,0)</f>
        <v>0</v>
      </c>
      <c r="K68">
        <f>_xlfn.XLOOKUP($A68,Pistols!$C:$C,Pistols!N:N,0,0)</f>
        <v>0</v>
      </c>
      <c r="L68">
        <f>_xlfn.XLOOKUP($A68,Revolvers!$C:$C,Revolvers!O:O,0,0)</f>
        <v>0</v>
      </c>
      <c r="M68">
        <f>_xlfn.XLOOKUP($A68,Revolvers!$C:$C,Revolvers!P:P,0,0)</f>
        <v>0</v>
      </c>
      <c r="N68">
        <f>_xlfn.XLOOKUP($A68,Revolvers!$C:$C,Revolvers!Q:Q,0,0)</f>
        <v>0</v>
      </c>
      <c r="O68">
        <f>_xlfn.XLOOKUP($A68,Revolvers!$C:$C,Revolvers!R:R,0,0)</f>
        <v>0</v>
      </c>
      <c r="P68">
        <f>_xlfn.XLOOKUP($A68,Revolvers!$C:$C,Revolvers!S:S,0,0)</f>
        <v>0</v>
      </c>
      <c r="Q68">
        <f>_xlfn.XLOOKUP($A68,Revolvers!$C:$C,Revolvers!T:T,0,0)</f>
        <v>0</v>
      </c>
      <c r="R68">
        <f>_xlfn.XLOOKUP($A68,Rifles!C:C,Rifles!H:H,0,0)</f>
        <v>20</v>
      </c>
      <c r="S68">
        <f>_xlfn.XLOOKUP($A68,Shotguns!C:C,Shotguns!H:H,0,0)</f>
        <v>0</v>
      </c>
      <c r="T68">
        <f t="shared" si="1"/>
        <v>20</v>
      </c>
    </row>
    <row r="69" spans="1:20" x14ac:dyDescent="0.25">
      <c r="A69">
        <f>Rifles!C69</f>
        <v>96802086</v>
      </c>
      <c r="B69" t="str">
        <f>_xlfn.XLOOKUP($A69, Rifles!$C$2:$C$419,Rifles!D$2:D$419,"N/A",0)</f>
        <v>TOLEDO, ARIS</v>
      </c>
      <c r="C69" t="str">
        <f>_xlfn.XLOOKUP($A69, Rifles!$C$2:$C$419,Rifles!F$2:F$419,"N/A",0)</f>
        <v>VALLEJO</v>
      </c>
      <c r="D69" t="str">
        <f>_xlfn.XLOOKUP($A69, Rifles!$C$2:$C$419,Rifles!G$2:G$419,"N/A",0)</f>
        <v>CA</v>
      </c>
      <c r="E69">
        <f>_xlfn.XLOOKUP($A69,Pistols!$C:$C,Pistols!H:H,0,0)</f>
        <v>0</v>
      </c>
      <c r="F69">
        <f>_xlfn.XLOOKUP($A69,Pistols!$C:$C,Pistols!I:I,0,0)</f>
        <v>0</v>
      </c>
      <c r="G69">
        <f>_xlfn.XLOOKUP($A69,Pistols!$C:$C,Pistols!J:J,0,0)</f>
        <v>0</v>
      </c>
      <c r="H69">
        <f>_xlfn.XLOOKUP($A69,Pistols!$C:$C,Pistols!K:K,0,0)</f>
        <v>0</v>
      </c>
      <c r="I69">
        <f>_xlfn.XLOOKUP($A69,Pistols!$C:$C,Pistols!L:L,0,0)</f>
        <v>1</v>
      </c>
      <c r="J69">
        <f>_xlfn.XLOOKUP($A69,Pistols!$C:$C,Pistols!M:M,0,0)</f>
        <v>8</v>
      </c>
      <c r="K69">
        <f>_xlfn.XLOOKUP($A69,Pistols!$C:$C,Pistols!N:N,0,0)</f>
        <v>9</v>
      </c>
      <c r="L69">
        <f>_xlfn.XLOOKUP($A69,Revolvers!$C:$C,Revolvers!O:O,0,0)</f>
        <v>0</v>
      </c>
      <c r="M69">
        <f>_xlfn.XLOOKUP($A69,Revolvers!$C:$C,Revolvers!P:P,0,0)</f>
        <v>0</v>
      </c>
      <c r="N69">
        <f>_xlfn.XLOOKUP($A69,Revolvers!$C:$C,Revolvers!Q:Q,0,0)</f>
        <v>0</v>
      </c>
      <c r="O69">
        <f>_xlfn.XLOOKUP($A69,Revolvers!$C:$C,Revolvers!R:R,0,0)</f>
        <v>0</v>
      </c>
      <c r="P69">
        <f>_xlfn.XLOOKUP($A69,Revolvers!$C:$C,Revolvers!S:S,0,0)</f>
        <v>0</v>
      </c>
      <c r="Q69">
        <f>_xlfn.XLOOKUP($A69,Revolvers!$C:$C,Revolvers!T:T,0,0)</f>
        <v>0</v>
      </c>
      <c r="R69">
        <f>_xlfn.XLOOKUP($A69,Rifles!C:C,Rifles!H:H,0,0)</f>
        <v>8</v>
      </c>
      <c r="S69">
        <f>_xlfn.XLOOKUP($A69,Shotguns!C:C,Shotguns!H:H,0,0)</f>
        <v>0</v>
      </c>
      <c r="T69">
        <f t="shared" si="1"/>
        <v>17</v>
      </c>
    </row>
    <row r="70" spans="1:20" x14ac:dyDescent="0.25">
      <c r="A70">
        <f>Rifles!C70</f>
        <v>58402447</v>
      </c>
      <c r="B70" t="str">
        <f>_xlfn.XLOOKUP($A70, Rifles!$C$2:$C$419,Rifles!D$2:D$419,"N/A",0)</f>
        <v>ACCURACY SYSTEMS INC</v>
      </c>
      <c r="C70" t="str">
        <f>_xlfn.XLOOKUP($A70, Rifles!$C$2:$C$419,Rifles!F$2:F$419,"N/A",0)</f>
        <v>BYERS</v>
      </c>
      <c r="D70" t="str">
        <f>_xlfn.XLOOKUP($A70, Rifles!$C$2:$C$419,Rifles!G$2:G$419,"N/A",0)</f>
        <v>CO</v>
      </c>
      <c r="E70">
        <f>_xlfn.XLOOKUP($A70,Pistols!$C:$C,Pistols!H:H,0,0)</f>
        <v>0</v>
      </c>
      <c r="F70">
        <f>_xlfn.XLOOKUP($A70,Pistols!$C:$C,Pistols!I:I,0,0)</f>
        <v>0</v>
      </c>
      <c r="G70">
        <f>_xlfn.XLOOKUP($A70,Pistols!$C:$C,Pistols!J:J,0,0)</f>
        <v>0</v>
      </c>
      <c r="H70">
        <f>_xlfn.XLOOKUP($A70,Pistols!$C:$C,Pistols!K:K,0,0)</f>
        <v>0</v>
      </c>
      <c r="I70">
        <f>_xlfn.XLOOKUP($A70,Pistols!$C:$C,Pistols!L:L,0,0)</f>
        <v>0</v>
      </c>
      <c r="J70">
        <f>_xlfn.XLOOKUP($A70,Pistols!$C:$C,Pistols!M:M,0,0)</f>
        <v>0</v>
      </c>
      <c r="K70">
        <f>_xlfn.XLOOKUP($A70,Pistols!$C:$C,Pistols!N:N,0,0)</f>
        <v>0</v>
      </c>
      <c r="L70">
        <f>_xlfn.XLOOKUP($A70,Revolvers!$C:$C,Revolvers!O:O,0,0)</f>
        <v>0</v>
      </c>
      <c r="M70">
        <f>_xlfn.XLOOKUP($A70,Revolvers!$C:$C,Revolvers!P:P,0,0)</f>
        <v>0</v>
      </c>
      <c r="N70">
        <f>_xlfn.XLOOKUP($A70,Revolvers!$C:$C,Revolvers!Q:Q,0,0)</f>
        <v>0</v>
      </c>
      <c r="O70">
        <f>_xlfn.XLOOKUP($A70,Revolvers!$C:$C,Revolvers!R:R,0,0)</f>
        <v>0</v>
      </c>
      <c r="P70">
        <f>_xlfn.XLOOKUP($A70,Revolvers!$C:$C,Revolvers!S:S,0,0)</f>
        <v>0</v>
      </c>
      <c r="Q70">
        <f>_xlfn.XLOOKUP($A70,Revolvers!$C:$C,Revolvers!T:T,0,0)</f>
        <v>0</v>
      </c>
      <c r="R70">
        <f>_xlfn.XLOOKUP($A70,Rifles!C:C,Rifles!H:H,0,0)</f>
        <v>49</v>
      </c>
      <c r="S70">
        <f>_xlfn.XLOOKUP($A70,Shotguns!C:C,Shotguns!H:H,0,0)</f>
        <v>0</v>
      </c>
      <c r="T70">
        <f t="shared" si="1"/>
        <v>49</v>
      </c>
    </row>
    <row r="71" spans="1:20" x14ac:dyDescent="0.25">
      <c r="A71">
        <f>Rifles!C71</f>
        <v>58402660</v>
      </c>
      <c r="B71" t="str">
        <f>_xlfn.XLOOKUP($A71, Rifles!$C$2:$C$419,Rifles!D$2:D$419,"N/A",0)</f>
        <v>AMERICAN LEGACY FIREARMS INC</v>
      </c>
      <c r="C71" t="str">
        <f>_xlfn.XLOOKUP($A71, Rifles!$C$2:$C$419,Rifles!F$2:F$419,"N/A",0)</f>
        <v>FT COLLINS</v>
      </c>
      <c r="D71" t="str">
        <f>_xlfn.XLOOKUP($A71, Rifles!$C$2:$C$419,Rifles!G$2:G$419,"N/A",0)</f>
        <v>CO</v>
      </c>
      <c r="E71">
        <f>_xlfn.XLOOKUP($A71,Pistols!$C:$C,Pistols!H:H,0,0)</f>
        <v>0</v>
      </c>
      <c r="F71">
        <f>_xlfn.XLOOKUP($A71,Pistols!$C:$C,Pistols!I:I,0,0)</f>
        <v>0</v>
      </c>
      <c r="G71">
        <f>_xlfn.XLOOKUP($A71,Pistols!$C:$C,Pistols!J:J,0,0)</f>
        <v>0</v>
      </c>
      <c r="H71">
        <f>_xlfn.XLOOKUP($A71,Pistols!$C:$C,Pistols!K:K,0,0)</f>
        <v>0</v>
      </c>
      <c r="I71">
        <f>_xlfn.XLOOKUP($A71,Pistols!$C:$C,Pistols!L:L,0,0)</f>
        <v>0</v>
      </c>
      <c r="J71">
        <f>_xlfn.XLOOKUP($A71,Pistols!$C:$C,Pistols!M:M,0,0)</f>
        <v>0</v>
      </c>
      <c r="K71">
        <f>_xlfn.XLOOKUP($A71,Pistols!$C:$C,Pistols!N:N,0,0)</f>
        <v>0</v>
      </c>
      <c r="L71">
        <f>_xlfn.XLOOKUP($A71,Revolvers!$C:$C,Revolvers!O:O,0,0)</f>
        <v>0</v>
      </c>
      <c r="M71">
        <f>_xlfn.XLOOKUP($A71,Revolvers!$C:$C,Revolvers!P:P,0,0)</f>
        <v>0</v>
      </c>
      <c r="N71">
        <f>_xlfn.XLOOKUP($A71,Revolvers!$C:$C,Revolvers!Q:Q,0,0)</f>
        <v>0</v>
      </c>
      <c r="O71">
        <f>_xlfn.XLOOKUP($A71,Revolvers!$C:$C,Revolvers!R:R,0,0)</f>
        <v>0</v>
      </c>
      <c r="P71">
        <f>_xlfn.XLOOKUP($A71,Revolvers!$C:$C,Revolvers!S:S,0,0)</f>
        <v>0</v>
      </c>
      <c r="Q71">
        <f>_xlfn.XLOOKUP($A71,Revolvers!$C:$C,Revolvers!T:T,0,0)</f>
        <v>0</v>
      </c>
      <c r="R71">
        <f>_xlfn.XLOOKUP($A71,Rifles!C:C,Rifles!H:H,0,0)</f>
        <v>2</v>
      </c>
      <c r="S71">
        <f>_xlfn.XLOOKUP($A71,Shotguns!C:C,Shotguns!H:H,0,0)</f>
        <v>0</v>
      </c>
      <c r="T71">
        <f t="shared" si="1"/>
        <v>2</v>
      </c>
    </row>
    <row r="72" spans="1:20" x14ac:dyDescent="0.25">
      <c r="A72">
        <f>Rifles!C72</f>
        <v>58437579</v>
      </c>
      <c r="B72" t="str">
        <f>_xlfn.XLOOKUP($A72, Rifles!$C$2:$C$419,Rifles!D$2:D$419,"N/A",0)</f>
        <v>AWI LLC</v>
      </c>
      <c r="C72" t="str">
        <f>_xlfn.XLOOKUP($A72, Rifles!$C$2:$C$419,Rifles!F$2:F$419,"N/A",0)</f>
        <v>EATON</v>
      </c>
      <c r="D72" t="str">
        <f>_xlfn.XLOOKUP($A72, Rifles!$C$2:$C$419,Rifles!G$2:G$419,"N/A",0)</f>
        <v>CO</v>
      </c>
      <c r="E72">
        <f>_xlfn.XLOOKUP($A72,Pistols!$C:$C,Pistols!H:H,0,0)</f>
        <v>0</v>
      </c>
      <c r="F72">
        <f>_xlfn.XLOOKUP($A72,Pistols!$C:$C,Pistols!I:I,0,0)</f>
        <v>0</v>
      </c>
      <c r="G72">
        <f>_xlfn.XLOOKUP($A72,Pistols!$C:$C,Pistols!J:J,0,0)</f>
        <v>0</v>
      </c>
      <c r="H72">
        <f>_xlfn.XLOOKUP($A72,Pistols!$C:$C,Pistols!K:K,0,0)</f>
        <v>0</v>
      </c>
      <c r="I72">
        <f>_xlfn.XLOOKUP($A72,Pistols!$C:$C,Pistols!L:L,0,0)</f>
        <v>0</v>
      </c>
      <c r="J72">
        <f>_xlfn.XLOOKUP($A72,Pistols!$C:$C,Pistols!M:M,0,0)</f>
        <v>0</v>
      </c>
      <c r="K72">
        <f>_xlfn.XLOOKUP($A72,Pistols!$C:$C,Pistols!N:N,0,0)</f>
        <v>0</v>
      </c>
      <c r="L72">
        <f>_xlfn.XLOOKUP($A72,Revolvers!$C:$C,Revolvers!O:O,0,0)</f>
        <v>0</v>
      </c>
      <c r="M72">
        <f>_xlfn.XLOOKUP($A72,Revolvers!$C:$C,Revolvers!P:P,0,0)</f>
        <v>0</v>
      </c>
      <c r="N72">
        <f>_xlfn.XLOOKUP($A72,Revolvers!$C:$C,Revolvers!Q:Q,0,0)</f>
        <v>0</v>
      </c>
      <c r="O72">
        <f>_xlfn.XLOOKUP($A72,Revolvers!$C:$C,Revolvers!R:R,0,0)</f>
        <v>0</v>
      </c>
      <c r="P72">
        <f>_xlfn.XLOOKUP($A72,Revolvers!$C:$C,Revolvers!S:S,0,0)</f>
        <v>0</v>
      </c>
      <c r="Q72">
        <f>_xlfn.XLOOKUP($A72,Revolvers!$C:$C,Revolvers!T:T,0,0)</f>
        <v>0</v>
      </c>
      <c r="R72">
        <f>_xlfn.XLOOKUP($A72,Rifles!C:C,Rifles!H:H,0,0)</f>
        <v>111</v>
      </c>
      <c r="S72">
        <f>_xlfn.XLOOKUP($A72,Shotguns!C:C,Shotguns!H:H,0,0)</f>
        <v>0</v>
      </c>
      <c r="T72">
        <f t="shared" si="1"/>
        <v>111</v>
      </c>
    </row>
    <row r="73" spans="1:20" x14ac:dyDescent="0.25">
      <c r="A73">
        <f>Rifles!C73</f>
        <v>58402128</v>
      </c>
      <c r="B73" t="str">
        <f>_xlfn.XLOOKUP($A73, Rifles!$C$2:$C$419,Rifles!D$2:D$419,"N/A",0)</f>
        <v>BERNARD, LEO JOHN</v>
      </c>
      <c r="C73" t="str">
        <f>_xlfn.XLOOKUP($A73, Rifles!$C$2:$C$419,Rifles!F$2:F$419,"N/A",0)</f>
        <v>RIFLE</v>
      </c>
      <c r="D73" t="str">
        <f>_xlfn.XLOOKUP($A73, Rifles!$C$2:$C$419,Rifles!G$2:G$419,"N/A",0)</f>
        <v>CO</v>
      </c>
      <c r="E73">
        <f>_xlfn.XLOOKUP($A73,Pistols!$C:$C,Pistols!H:H,0,0)</f>
        <v>0</v>
      </c>
      <c r="F73">
        <f>_xlfn.XLOOKUP($A73,Pistols!$C:$C,Pistols!I:I,0,0)</f>
        <v>0</v>
      </c>
      <c r="G73">
        <f>_xlfn.XLOOKUP($A73,Pistols!$C:$C,Pistols!J:J,0,0)</f>
        <v>0</v>
      </c>
      <c r="H73">
        <f>_xlfn.XLOOKUP($A73,Pistols!$C:$C,Pistols!K:K,0,0)</f>
        <v>0</v>
      </c>
      <c r="I73">
        <f>_xlfn.XLOOKUP($A73,Pistols!$C:$C,Pistols!L:L,0,0)</f>
        <v>0</v>
      </c>
      <c r="J73">
        <f>_xlfn.XLOOKUP($A73,Pistols!$C:$C,Pistols!M:M,0,0)</f>
        <v>0</v>
      </c>
      <c r="K73">
        <f>_xlfn.XLOOKUP($A73,Pistols!$C:$C,Pistols!N:N,0,0)</f>
        <v>0</v>
      </c>
      <c r="L73">
        <f>_xlfn.XLOOKUP($A73,Revolvers!$C:$C,Revolvers!O:O,0,0)</f>
        <v>0</v>
      </c>
      <c r="M73">
        <f>_xlfn.XLOOKUP($A73,Revolvers!$C:$C,Revolvers!P:P,0,0)</f>
        <v>0</v>
      </c>
      <c r="N73">
        <f>_xlfn.XLOOKUP($A73,Revolvers!$C:$C,Revolvers!Q:Q,0,0)</f>
        <v>0</v>
      </c>
      <c r="O73">
        <f>_xlfn.XLOOKUP($A73,Revolvers!$C:$C,Revolvers!R:R,0,0)</f>
        <v>0</v>
      </c>
      <c r="P73">
        <f>_xlfn.XLOOKUP($A73,Revolvers!$C:$C,Revolvers!S:S,0,0)</f>
        <v>0</v>
      </c>
      <c r="Q73">
        <f>_xlfn.XLOOKUP($A73,Revolvers!$C:$C,Revolvers!T:T,0,0)</f>
        <v>0</v>
      </c>
      <c r="R73">
        <f>_xlfn.XLOOKUP($A73,Rifles!C:C,Rifles!H:H,0,0)</f>
        <v>1</v>
      </c>
      <c r="S73">
        <f>_xlfn.XLOOKUP($A73,Shotguns!C:C,Shotguns!H:H,0,0)</f>
        <v>0</v>
      </c>
      <c r="T73">
        <f t="shared" si="1"/>
        <v>1</v>
      </c>
    </row>
    <row r="74" spans="1:20" x14ac:dyDescent="0.25">
      <c r="A74">
        <f>Rifles!C74</f>
        <v>58401710</v>
      </c>
      <c r="B74" t="str">
        <f>_xlfn.XLOOKUP($A74, Rifles!$C$2:$C$419,Rifles!D$2:D$419,"N/A",0)</f>
        <v>COOK, GERALD M</v>
      </c>
      <c r="C74" t="str">
        <f>_xlfn.XLOOKUP($A74, Rifles!$C$2:$C$419,Rifles!F$2:F$419,"N/A",0)</f>
        <v>BERTHOUD</v>
      </c>
      <c r="D74" t="str">
        <f>_xlfn.XLOOKUP($A74, Rifles!$C$2:$C$419,Rifles!G$2:G$419,"N/A",0)</f>
        <v>CO</v>
      </c>
      <c r="E74">
        <f>_xlfn.XLOOKUP($A74,Pistols!$C:$C,Pistols!H:H,0,0)</f>
        <v>0</v>
      </c>
      <c r="F74">
        <f>_xlfn.XLOOKUP($A74,Pistols!$C:$C,Pistols!I:I,0,0)</f>
        <v>0</v>
      </c>
      <c r="G74">
        <f>_xlfn.XLOOKUP($A74,Pistols!$C:$C,Pistols!J:J,0,0)</f>
        <v>0</v>
      </c>
      <c r="H74">
        <f>_xlfn.XLOOKUP($A74,Pistols!$C:$C,Pistols!K:K,0,0)</f>
        <v>0</v>
      </c>
      <c r="I74">
        <f>_xlfn.XLOOKUP($A74,Pistols!$C:$C,Pistols!L:L,0,0)</f>
        <v>0</v>
      </c>
      <c r="J74">
        <f>_xlfn.XLOOKUP($A74,Pistols!$C:$C,Pistols!M:M,0,0)</f>
        <v>0</v>
      </c>
      <c r="K74">
        <f>_xlfn.XLOOKUP($A74,Pistols!$C:$C,Pistols!N:N,0,0)</f>
        <v>0</v>
      </c>
      <c r="L74">
        <f>_xlfn.XLOOKUP($A74,Revolvers!$C:$C,Revolvers!O:O,0,0)</f>
        <v>0</v>
      </c>
      <c r="M74">
        <f>_xlfn.XLOOKUP($A74,Revolvers!$C:$C,Revolvers!P:P,0,0)</f>
        <v>0</v>
      </c>
      <c r="N74">
        <f>_xlfn.XLOOKUP($A74,Revolvers!$C:$C,Revolvers!Q:Q,0,0)</f>
        <v>0</v>
      </c>
      <c r="O74">
        <f>_xlfn.XLOOKUP($A74,Revolvers!$C:$C,Revolvers!R:R,0,0)</f>
        <v>0</v>
      </c>
      <c r="P74">
        <f>_xlfn.XLOOKUP($A74,Revolvers!$C:$C,Revolvers!S:S,0,0)</f>
        <v>0</v>
      </c>
      <c r="Q74">
        <f>_xlfn.XLOOKUP($A74,Revolvers!$C:$C,Revolvers!T:T,0,0)</f>
        <v>0</v>
      </c>
      <c r="R74">
        <f>_xlfn.XLOOKUP($A74,Rifles!C:C,Rifles!H:H,0,0)</f>
        <v>3</v>
      </c>
      <c r="S74">
        <f>_xlfn.XLOOKUP($A74,Shotguns!C:C,Shotguns!H:H,0,0)</f>
        <v>0</v>
      </c>
      <c r="T74">
        <f t="shared" si="1"/>
        <v>3</v>
      </c>
    </row>
    <row r="75" spans="1:20" x14ac:dyDescent="0.25">
      <c r="A75">
        <f>Rifles!C75</f>
        <v>58401869</v>
      </c>
      <c r="B75" t="str">
        <f>_xlfn.XLOOKUP($A75, Rifles!$C$2:$C$419,Rifles!D$2:D$419,"N/A",0)</f>
        <v>GODDARD ENTERPRISES LLC</v>
      </c>
      <c r="C75" t="str">
        <f>_xlfn.XLOOKUP($A75, Rifles!$C$2:$C$419,Rifles!F$2:F$419,"N/A",0)</f>
        <v>BRIGHTON</v>
      </c>
      <c r="D75" t="str">
        <f>_xlfn.XLOOKUP($A75, Rifles!$C$2:$C$419,Rifles!G$2:G$419,"N/A",0)</f>
        <v>CO</v>
      </c>
      <c r="E75">
        <f>_xlfn.XLOOKUP($A75,Pistols!$C:$C,Pistols!H:H,0,0)</f>
        <v>0</v>
      </c>
      <c r="F75">
        <f>_xlfn.XLOOKUP($A75,Pistols!$C:$C,Pistols!I:I,0,0)</f>
        <v>0</v>
      </c>
      <c r="G75">
        <f>_xlfn.XLOOKUP($A75,Pistols!$C:$C,Pistols!J:J,0,0)</f>
        <v>0</v>
      </c>
      <c r="H75">
        <f>_xlfn.XLOOKUP($A75,Pistols!$C:$C,Pistols!K:K,0,0)</f>
        <v>0</v>
      </c>
      <c r="I75">
        <f>_xlfn.XLOOKUP($A75,Pistols!$C:$C,Pistols!L:L,0,0)</f>
        <v>0</v>
      </c>
      <c r="J75">
        <f>_xlfn.XLOOKUP($A75,Pistols!$C:$C,Pistols!M:M,0,0)</f>
        <v>0</v>
      </c>
      <c r="K75">
        <f>_xlfn.XLOOKUP($A75,Pistols!$C:$C,Pistols!N:N,0,0)</f>
        <v>0</v>
      </c>
      <c r="L75">
        <f>_xlfn.XLOOKUP($A75,Revolvers!$C:$C,Revolvers!O:O,0,0)</f>
        <v>0</v>
      </c>
      <c r="M75">
        <f>_xlfn.XLOOKUP($A75,Revolvers!$C:$C,Revolvers!P:P,0,0)</f>
        <v>0</v>
      </c>
      <c r="N75">
        <f>_xlfn.XLOOKUP($A75,Revolvers!$C:$C,Revolvers!Q:Q,0,0)</f>
        <v>0</v>
      </c>
      <c r="O75">
        <f>_xlfn.XLOOKUP($A75,Revolvers!$C:$C,Revolvers!R:R,0,0)</f>
        <v>0</v>
      </c>
      <c r="P75">
        <f>_xlfn.XLOOKUP($A75,Revolvers!$C:$C,Revolvers!S:S,0,0)</f>
        <v>0</v>
      </c>
      <c r="Q75">
        <f>_xlfn.XLOOKUP($A75,Revolvers!$C:$C,Revolvers!T:T,0,0)</f>
        <v>0</v>
      </c>
      <c r="R75">
        <f>_xlfn.XLOOKUP($A75,Rifles!C:C,Rifles!H:H,0,0)</f>
        <v>47</v>
      </c>
      <c r="S75">
        <f>_xlfn.XLOOKUP($A75,Shotguns!C:C,Shotguns!H:H,0,0)</f>
        <v>0</v>
      </c>
      <c r="T75">
        <f t="shared" si="1"/>
        <v>47</v>
      </c>
    </row>
    <row r="76" spans="1:20" x14ac:dyDescent="0.25">
      <c r="A76">
        <f>Rifles!C76</f>
        <v>58402122</v>
      </c>
      <c r="B76" t="str">
        <f>_xlfn.XLOOKUP($A76, Rifles!$C$2:$C$419,Rifles!D$2:D$419,"N/A",0)</f>
        <v>JOSEPH BRAZIER LTD</v>
      </c>
      <c r="C76" t="str">
        <f>_xlfn.XLOOKUP($A76, Rifles!$C$2:$C$419,Rifles!F$2:F$419,"N/A",0)</f>
        <v>COLORADO SPRINGS</v>
      </c>
      <c r="D76" t="str">
        <f>_xlfn.XLOOKUP($A76, Rifles!$C$2:$C$419,Rifles!G$2:G$419,"N/A",0)</f>
        <v>CO</v>
      </c>
      <c r="E76">
        <f>_xlfn.XLOOKUP($A76,Pistols!$C:$C,Pistols!H:H,0,0)</f>
        <v>0</v>
      </c>
      <c r="F76">
        <f>_xlfn.XLOOKUP($A76,Pistols!$C:$C,Pistols!I:I,0,0)</f>
        <v>0</v>
      </c>
      <c r="G76">
        <f>_xlfn.XLOOKUP($A76,Pistols!$C:$C,Pistols!J:J,0,0)</f>
        <v>0</v>
      </c>
      <c r="H76">
        <f>_xlfn.XLOOKUP($A76,Pistols!$C:$C,Pistols!K:K,0,0)</f>
        <v>0</v>
      </c>
      <c r="I76">
        <f>_xlfn.XLOOKUP($A76,Pistols!$C:$C,Pistols!L:L,0,0)</f>
        <v>0</v>
      </c>
      <c r="J76">
        <f>_xlfn.XLOOKUP($A76,Pistols!$C:$C,Pistols!M:M,0,0)</f>
        <v>1</v>
      </c>
      <c r="K76">
        <f>_xlfn.XLOOKUP($A76,Pistols!$C:$C,Pistols!N:N,0,0)</f>
        <v>1</v>
      </c>
      <c r="L76">
        <f>_xlfn.XLOOKUP($A76,Revolvers!$C:$C,Revolvers!O:O,0,0)</f>
        <v>0</v>
      </c>
      <c r="M76">
        <f>_xlfn.XLOOKUP($A76,Revolvers!$C:$C,Revolvers!P:P,0,0)</f>
        <v>0</v>
      </c>
      <c r="N76">
        <f>_xlfn.XLOOKUP($A76,Revolvers!$C:$C,Revolvers!Q:Q,0,0)</f>
        <v>0</v>
      </c>
      <c r="O76">
        <f>_xlfn.XLOOKUP($A76,Revolvers!$C:$C,Revolvers!R:R,0,0)</f>
        <v>0</v>
      </c>
      <c r="P76">
        <f>_xlfn.XLOOKUP($A76,Revolvers!$C:$C,Revolvers!S:S,0,0)</f>
        <v>0</v>
      </c>
      <c r="Q76">
        <f>_xlfn.XLOOKUP($A76,Revolvers!$C:$C,Revolvers!T:T,0,0)</f>
        <v>0</v>
      </c>
      <c r="R76">
        <f>_xlfn.XLOOKUP($A76,Rifles!C:C,Rifles!H:H,0,0)</f>
        <v>37</v>
      </c>
      <c r="S76">
        <f>_xlfn.XLOOKUP($A76,Shotguns!C:C,Shotguns!H:H,0,0)</f>
        <v>0</v>
      </c>
      <c r="T76">
        <f t="shared" si="1"/>
        <v>38</v>
      </c>
    </row>
    <row r="77" spans="1:20" x14ac:dyDescent="0.25">
      <c r="A77">
        <f>Rifles!C77</f>
        <v>58402893</v>
      </c>
      <c r="B77" t="str">
        <f>_xlfn.XLOOKUP($A77, Rifles!$C$2:$C$419,Rifles!D$2:D$419,"N/A",0)</f>
        <v>LEGACY CUSTOM PRODUCTS INC</v>
      </c>
      <c r="C77" t="str">
        <f>_xlfn.XLOOKUP($A77, Rifles!$C$2:$C$419,Rifles!F$2:F$419,"N/A",0)</f>
        <v>DURANGO</v>
      </c>
      <c r="D77" t="str">
        <f>_xlfn.XLOOKUP($A77, Rifles!$C$2:$C$419,Rifles!G$2:G$419,"N/A",0)</f>
        <v>CO</v>
      </c>
      <c r="E77">
        <f>_xlfn.XLOOKUP($A77,Pistols!$C:$C,Pistols!H:H,0,0)</f>
        <v>0</v>
      </c>
      <c r="F77">
        <f>_xlfn.XLOOKUP($A77,Pistols!$C:$C,Pistols!I:I,0,0)</f>
        <v>0</v>
      </c>
      <c r="G77">
        <f>_xlfn.XLOOKUP($A77,Pistols!$C:$C,Pistols!J:J,0,0)</f>
        <v>0</v>
      </c>
      <c r="H77">
        <f>_xlfn.XLOOKUP($A77,Pistols!$C:$C,Pistols!K:K,0,0)</f>
        <v>0</v>
      </c>
      <c r="I77">
        <f>_xlfn.XLOOKUP($A77,Pistols!$C:$C,Pistols!L:L,0,0)</f>
        <v>1</v>
      </c>
      <c r="J77">
        <f>_xlfn.XLOOKUP($A77,Pistols!$C:$C,Pistols!M:M,0,0)</f>
        <v>4</v>
      </c>
      <c r="K77">
        <f>_xlfn.XLOOKUP($A77,Pistols!$C:$C,Pistols!N:N,0,0)</f>
        <v>5</v>
      </c>
      <c r="L77">
        <f>_xlfn.XLOOKUP($A77,Revolvers!$C:$C,Revolvers!O:O,0,0)</f>
        <v>0</v>
      </c>
      <c r="M77">
        <f>_xlfn.XLOOKUP($A77,Revolvers!$C:$C,Revolvers!P:P,0,0)</f>
        <v>0</v>
      </c>
      <c r="N77">
        <f>_xlfn.XLOOKUP($A77,Revolvers!$C:$C,Revolvers!Q:Q,0,0)</f>
        <v>0</v>
      </c>
      <c r="O77">
        <f>_xlfn.XLOOKUP($A77,Revolvers!$C:$C,Revolvers!R:R,0,0)</f>
        <v>0</v>
      </c>
      <c r="P77">
        <f>_xlfn.XLOOKUP($A77,Revolvers!$C:$C,Revolvers!S:S,0,0)</f>
        <v>0</v>
      </c>
      <c r="Q77">
        <f>_xlfn.XLOOKUP($A77,Revolvers!$C:$C,Revolvers!T:T,0,0)</f>
        <v>0</v>
      </c>
      <c r="R77">
        <f>_xlfn.XLOOKUP($A77,Rifles!C:C,Rifles!H:H,0,0)</f>
        <v>30</v>
      </c>
      <c r="S77">
        <f>_xlfn.XLOOKUP($A77,Shotguns!C:C,Shotguns!H:H,0,0)</f>
        <v>0</v>
      </c>
      <c r="T77">
        <f t="shared" si="1"/>
        <v>35</v>
      </c>
    </row>
    <row r="78" spans="1:20" x14ac:dyDescent="0.25">
      <c r="A78">
        <f>Rifles!C78</f>
        <v>58402371</v>
      </c>
      <c r="B78" t="str">
        <f>_xlfn.XLOOKUP($A78, Rifles!$C$2:$C$419,Rifles!D$2:D$419,"N/A",0)</f>
        <v>LIPPARD, KARL</v>
      </c>
      <c r="C78" t="str">
        <f>_xlfn.XLOOKUP($A78, Rifles!$C$2:$C$419,Rifles!F$2:F$419,"N/A",0)</f>
        <v>COLORADO SPRINGS</v>
      </c>
      <c r="D78" t="str">
        <f>_xlfn.XLOOKUP($A78, Rifles!$C$2:$C$419,Rifles!G$2:G$419,"N/A",0)</f>
        <v>CO</v>
      </c>
      <c r="E78">
        <f>_xlfn.XLOOKUP($A78,Pistols!$C:$C,Pistols!H:H,0,0)</f>
        <v>0</v>
      </c>
      <c r="F78">
        <f>_xlfn.XLOOKUP($A78,Pistols!$C:$C,Pistols!I:I,0,0)</f>
        <v>0</v>
      </c>
      <c r="G78">
        <f>_xlfn.XLOOKUP($A78,Pistols!$C:$C,Pistols!J:J,0,0)</f>
        <v>0</v>
      </c>
      <c r="H78">
        <f>_xlfn.XLOOKUP($A78,Pistols!$C:$C,Pistols!K:K,0,0)</f>
        <v>0</v>
      </c>
      <c r="I78">
        <f>_xlfn.XLOOKUP($A78,Pistols!$C:$C,Pistols!L:L,0,0)</f>
        <v>0</v>
      </c>
      <c r="J78">
        <f>_xlfn.XLOOKUP($A78,Pistols!$C:$C,Pistols!M:M,0,0)</f>
        <v>5</v>
      </c>
      <c r="K78">
        <f>_xlfn.XLOOKUP($A78,Pistols!$C:$C,Pistols!N:N,0,0)</f>
        <v>5</v>
      </c>
      <c r="L78">
        <f>_xlfn.XLOOKUP($A78,Revolvers!$C:$C,Revolvers!O:O,0,0)</f>
        <v>0</v>
      </c>
      <c r="M78">
        <f>_xlfn.XLOOKUP($A78,Revolvers!$C:$C,Revolvers!P:P,0,0)</f>
        <v>0</v>
      </c>
      <c r="N78">
        <f>_xlfn.XLOOKUP($A78,Revolvers!$C:$C,Revolvers!Q:Q,0,0)</f>
        <v>0</v>
      </c>
      <c r="O78">
        <f>_xlfn.XLOOKUP($A78,Revolvers!$C:$C,Revolvers!R:R,0,0)</f>
        <v>0</v>
      </c>
      <c r="P78">
        <f>_xlfn.XLOOKUP($A78,Revolvers!$C:$C,Revolvers!S:S,0,0)</f>
        <v>0</v>
      </c>
      <c r="Q78">
        <f>_xlfn.XLOOKUP($A78,Revolvers!$C:$C,Revolvers!T:T,0,0)</f>
        <v>0</v>
      </c>
      <c r="R78">
        <f>_xlfn.XLOOKUP($A78,Rifles!C:C,Rifles!H:H,0,0)</f>
        <v>1</v>
      </c>
      <c r="S78">
        <f>_xlfn.XLOOKUP($A78,Shotguns!C:C,Shotguns!H:H,0,0)</f>
        <v>0</v>
      </c>
      <c r="T78">
        <f t="shared" si="1"/>
        <v>6</v>
      </c>
    </row>
    <row r="79" spans="1:20" x14ac:dyDescent="0.25">
      <c r="A79">
        <f>Rifles!C79</f>
        <v>58400531</v>
      </c>
      <c r="B79" t="str">
        <f>_xlfn.XLOOKUP($A79, Rifles!$C$2:$C$419,Rifles!D$2:D$419,"N/A",0)</f>
        <v>MCKINNEY, RICHARD PHILLIP</v>
      </c>
      <c r="C79" t="str">
        <f>_xlfn.XLOOKUP($A79, Rifles!$C$2:$C$419,Rifles!F$2:F$419,"N/A",0)</f>
        <v>LOVELAND</v>
      </c>
      <c r="D79" t="str">
        <f>_xlfn.XLOOKUP($A79, Rifles!$C$2:$C$419,Rifles!G$2:G$419,"N/A",0)</f>
        <v>CO</v>
      </c>
      <c r="E79">
        <f>_xlfn.XLOOKUP($A79,Pistols!$C:$C,Pistols!H:H,0,0)</f>
        <v>0</v>
      </c>
      <c r="F79">
        <f>_xlfn.XLOOKUP($A79,Pistols!$C:$C,Pistols!I:I,0,0)</f>
        <v>0</v>
      </c>
      <c r="G79">
        <f>_xlfn.XLOOKUP($A79,Pistols!$C:$C,Pistols!J:J,0,0)</f>
        <v>0</v>
      </c>
      <c r="H79">
        <f>_xlfn.XLOOKUP($A79,Pistols!$C:$C,Pistols!K:K,0,0)</f>
        <v>0</v>
      </c>
      <c r="I79">
        <f>_xlfn.XLOOKUP($A79,Pistols!$C:$C,Pistols!L:L,0,0)</f>
        <v>0</v>
      </c>
      <c r="J79">
        <f>_xlfn.XLOOKUP($A79,Pistols!$C:$C,Pistols!M:M,0,0)</f>
        <v>0</v>
      </c>
      <c r="K79">
        <f>_xlfn.XLOOKUP($A79,Pistols!$C:$C,Pistols!N:N,0,0)</f>
        <v>0</v>
      </c>
      <c r="L79">
        <f>_xlfn.XLOOKUP($A79,Revolvers!$C:$C,Revolvers!O:O,0,0)</f>
        <v>0</v>
      </c>
      <c r="M79">
        <f>_xlfn.XLOOKUP($A79,Revolvers!$C:$C,Revolvers!P:P,0,0)</f>
        <v>0</v>
      </c>
      <c r="N79">
        <f>_xlfn.XLOOKUP($A79,Revolvers!$C:$C,Revolvers!Q:Q,0,0)</f>
        <v>0</v>
      </c>
      <c r="O79">
        <f>_xlfn.XLOOKUP($A79,Revolvers!$C:$C,Revolvers!R:R,0,0)</f>
        <v>0</v>
      </c>
      <c r="P79">
        <f>_xlfn.XLOOKUP($A79,Revolvers!$C:$C,Revolvers!S:S,0,0)</f>
        <v>0</v>
      </c>
      <c r="Q79">
        <f>_xlfn.XLOOKUP($A79,Revolvers!$C:$C,Revolvers!T:T,0,0)</f>
        <v>0</v>
      </c>
      <c r="R79">
        <f>_xlfn.XLOOKUP($A79,Rifles!C:C,Rifles!H:H,0,0)</f>
        <v>1</v>
      </c>
      <c r="S79">
        <f>_xlfn.XLOOKUP($A79,Shotguns!C:C,Shotguns!H:H,0,0)</f>
        <v>0</v>
      </c>
      <c r="T79">
        <f t="shared" si="1"/>
        <v>1</v>
      </c>
    </row>
    <row r="80" spans="1:20" x14ac:dyDescent="0.25">
      <c r="A80">
        <f>Rifles!C80</f>
        <v>58402650</v>
      </c>
      <c r="B80" t="str">
        <f>_xlfn.XLOOKUP($A80, Rifles!$C$2:$C$419,Rifles!D$2:D$419,"N/A",0)</f>
        <v>RICHARD MARK FITZPATRICK INC</v>
      </c>
      <c r="C80" t="str">
        <f>_xlfn.XLOOKUP($A80, Rifles!$C$2:$C$419,Rifles!F$2:F$419,"N/A",0)</f>
        <v>ERIE</v>
      </c>
      <c r="D80" t="str">
        <f>_xlfn.XLOOKUP($A80, Rifles!$C$2:$C$419,Rifles!G$2:G$419,"N/A",0)</f>
        <v>CO</v>
      </c>
      <c r="E80">
        <f>_xlfn.XLOOKUP($A80,Pistols!$C:$C,Pistols!H:H,0,0)</f>
        <v>0</v>
      </c>
      <c r="F80">
        <f>_xlfn.XLOOKUP($A80,Pistols!$C:$C,Pistols!I:I,0,0)</f>
        <v>0</v>
      </c>
      <c r="G80">
        <f>_xlfn.XLOOKUP($A80,Pistols!$C:$C,Pistols!J:J,0,0)</f>
        <v>0</v>
      </c>
      <c r="H80">
        <f>_xlfn.XLOOKUP($A80,Pistols!$C:$C,Pistols!K:K,0,0)</f>
        <v>0</v>
      </c>
      <c r="I80">
        <f>_xlfn.XLOOKUP($A80,Pistols!$C:$C,Pistols!L:L,0,0)</f>
        <v>0</v>
      </c>
      <c r="J80">
        <f>_xlfn.XLOOKUP($A80,Pistols!$C:$C,Pistols!M:M,0,0)</f>
        <v>0</v>
      </c>
      <c r="K80">
        <f>_xlfn.XLOOKUP($A80,Pistols!$C:$C,Pistols!N:N,0,0)</f>
        <v>0</v>
      </c>
      <c r="L80">
        <f>_xlfn.XLOOKUP($A80,Revolvers!$C:$C,Revolvers!O:O,0,0)</f>
        <v>0</v>
      </c>
      <c r="M80">
        <f>_xlfn.XLOOKUP($A80,Revolvers!$C:$C,Revolvers!P:P,0,0)</f>
        <v>0</v>
      </c>
      <c r="N80">
        <f>_xlfn.XLOOKUP($A80,Revolvers!$C:$C,Revolvers!Q:Q,0,0)</f>
        <v>0</v>
      </c>
      <c r="O80">
        <f>_xlfn.XLOOKUP($A80,Revolvers!$C:$C,Revolvers!R:R,0,0)</f>
        <v>0</v>
      </c>
      <c r="P80">
        <f>_xlfn.XLOOKUP($A80,Revolvers!$C:$C,Revolvers!S:S,0,0)</f>
        <v>0</v>
      </c>
      <c r="Q80">
        <f>_xlfn.XLOOKUP($A80,Revolvers!$C:$C,Revolvers!T:T,0,0)</f>
        <v>0</v>
      </c>
      <c r="R80">
        <f>_xlfn.XLOOKUP($A80,Rifles!C:C,Rifles!H:H,0,0)</f>
        <v>17</v>
      </c>
      <c r="S80">
        <f>_xlfn.XLOOKUP($A80,Shotguns!C:C,Shotguns!H:H,0,0)</f>
        <v>0</v>
      </c>
      <c r="T80">
        <f t="shared" si="1"/>
        <v>17</v>
      </c>
    </row>
    <row r="81" spans="1:20" x14ac:dyDescent="0.25">
      <c r="A81">
        <f>Rifles!C81</f>
        <v>58402728</v>
      </c>
      <c r="B81" t="str">
        <f>_xlfn.XLOOKUP($A81, Rifles!$C$2:$C$419,Rifles!D$2:D$419,"N/A",0)</f>
        <v>RICHMAN, MARK KRISTOFER</v>
      </c>
      <c r="C81" t="str">
        <f>_xlfn.XLOOKUP($A81, Rifles!$C$2:$C$419,Rifles!F$2:F$419,"N/A",0)</f>
        <v>PLATTEVILLE</v>
      </c>
      <c r="D81" t="str">
        <f>_xlfn.XLOOKUP($A81, Rifles!$C$2:$C$419,Rifles!G$2:G$419,"N/A",0)</f>
        <v>CO</v>
      </c>
      <c r="E81">
        <f>_xlfn.XLOOKUP($A81,Pistols!$C:$C,Pistols!H:H,0,0)</f>
        <v>0</v>
      </c>
      <c r="F81">
        <f>_xlfn.XLOOKUP($A81,Pistols!$C:$C,Pistols!I:I,0,0)</f>
        <v>0</v>
      </c>
      <c r="G81">
        <f>_xlfn.XLOOKUP($A81,Pistols!$C:$C,Pistols!J:J,0,0)</f>
        <v>0</v>
      </c>
      <c r="H81">
        <f>_xlfn.XLOOKUP($A81,Pistols!$C:$C,Pistols!K:K,0,0)</f>
        <v>0</v>
      </c>
      <c r="I81">
        <f>_xlfn.XLOOKUP($A81,Pistols!$C:$C,Pistols!L:L,0,0)</f>
        <v>0</v>
      </c>
      <c r="J81">
        <f>_xlfn.XLOOKUP($A81,Pistols!$C:$C,Pistols!M:M,0,0)</f>
        <v>0</v>
      </c>
      <c r="K81">
        <f>_xlfn.XLOOKUP($A81,Pistols!$C:$C,Pistols!N:N,0,0)</f>
        <v>0</v>
      </c>
      <c r="L81">
        <f>_xlfn.XLOOKUP($A81,Revolvers!$C:$C,Revolvers!O:O,0,0)</f>
        <v>0</v>
      </c>
      <c r="M81">
        <f>_xlfn.XLOOKUP($A81,Revolvers!$C:$C,Revolvers!P:P,0,0)</f>
        <v>0</v>
      </c>
      <c r="N81">
        <f>_xlfn.XLOOKUP($A81,Revolvers!$C:$C,Revolvers!Q:Q,0,0)</f>
        <v>0</v>
      </c>
      <c r="O81">
        <f>_xlfn.XLOOKUP($A81,Revolvers!$C:$C,Revolvers!R:R,0,0)</f>
        <v>0</v>
      </c>
      <c r="P81">
        <f>_xlfn.XLOOKUP($A81,Revolvers!$C:$C,Revolvers!S:S,0,0)</f>
        <v>0</v>
      </c>
      <c r="Q81">
        <f>_xlfn.XLOOKUP($A81,Revolvers!$C:$C,Revolvers!T:T,0,0)</f>
        <v>0</v>
      </c>
      <c r="R81">
        <f>_xlfn.XLOOKUP($A81,Rifles!C:C,Rifles!H:H,0,0)</f>
        <v>1</v>
      </c>
      <c r="S81">
        <f>_xlfn.XLOOKUP($A81,Shotguns!C:C,Shotguns!H:H,0,0)</f>
        <v>0</v>
      </c>
      <c r="T81">
        <f t="shared" si="1"/>
        <v>1</v>
      </c>
    </row>
    <row r="82" spans="1:20" x14ac:dyDescent="0.25">
      <c r="A82">
        <f>Rifles!C82</f>
        <v>58402226</v>
      </c>
      <c r="B82" t="str">
        <f>_xlfn.XLOOKUP($A82, Rifles!$C$2:$C$419,Rifles!D$2:D$419,"N/A",0)</f>
        <v>SHADOW RIVER PRODUCTIONS, LLC</v>
      </c>
      <c r="C82" t="str">
        <f>_xlfn.XLOOKUP($A82, Rifles!$C$2:$C$419,Rifles!F$2:F$419,"N/A",0)</f>
        <v>COLORADO SPRINGS</v>
      </c>
      <c r="D82" t="str">
        <f>_xlfn.XLOOKUP($A82, Rifles!$C$2:$C$419,Rifles!G$2:G$419,"N/A",0)</f>
        <v>CO</v>
      </c>
      <c r="E82">
        <f>_xlfn.XLOOKUP($A82,Pistols!$C:$C,Pistols!H:H,0,0)</f>
        <v>0</v>
      </c>
      <c r="F82">
        <f>_xlfn.XLOOKUP($A82,Pistols!$C:$C,Pistols!I:I,0,0)</f>
        <v>0</v>
      </c>
      <c r="G82">
        <f>_xlfn.XLOOKUP($A82,Pistols!$C:$C,Pistols!J:J,0,0)</f>
        <v>0</v>
      </c>
      <c r="H82">
        <f>_xlfn.XLOOKUP($A82,Pistols!$C:$C,Pistols!K:K,0,0)</f>
        <v>0</v>
      </c>
      <c r="I82">
        <f>_xlfn.XLOOKUP($A82,Pistols!$C:$C,Pistols!L:L,0,0)</f>
        <v>0</v>
      </c>
      <c r="J82">
        <f>_xlfn.XLOOKUP($A82,Pistols!$C:$C,Pistols!M:M,0,0)</f>
        <v>0</v>
      </c>
      <c r="K82">
        <f>_xlfn.XLOOKUP($A82,Pistols!$C:$C,Pistols!N:N,0,0)</f>
        <v>0</v>
      </c>
      <c r="L82">
        <f>_xlfn.XLOOKUP($A82,Revolvers!$C:$C,Revolvers!O:O,0,0)</f>
        <v>0</v>
      </c>
      <c r="M82">
        <f>_xlfn.XLOOKUP($A82,Revolvers!$C:$C,Revolvers!P:P,0,0)</f>
        <v>0</v>
      </c>
      <c r="N82">
        <f>_xlfn.XLOOKUP($A82,Revolvers!$C:$C,Revolvers!Q:Q,0,0)</f>
        <v>0</v>
      </c>
      <c r="O82">
        <f>_xlfn.XLOOKUP($A82,Revolvers!$C:$C,Revolvers!R:R,0,0)</f>
        <v>0</v>
      </c>
      <c r="P82">
        <f>_xlfn.XLOOKUP($A82,Revolvers!$C:$C,Revolvers!S:S,0,0)</f>
        <v>0</v>
      </c>
      <c r="Q82">
        <f>_xlfn.XLOOKUP($A82,Revolvers!$C:$C,Revolvers!T:T,0,0)</f>
        <v>0</v>
      </c>
      <c r="R82">
        <f>_xlfn.XLOOKUP($A82,Rifles!C:C,Rifles!H:H,0,0)</f>
        <v>7</v>
      </c>
      <c r="S82">
        <f>_xlfn.XLOOKUP($A82,Shotguns!C:C,Shotguns!H:H,0,0)</f>
        <v>1</v>
      </c>
      <c r="T82">
        <f t="shared" si="1"/>
        <v>8</v>
      </c>
    </row>
    <row r="83" spans="1:20" x14ac:dyDescent="0.25">
      <c r="A83">
        <f>Rifles!C83</f>
        <v>58433821</v>
      </c>
      <c r="B83" t="str">
        <f>_xlfn.XLOOKUP($A83, Rifles!$C$2:$C$419,Rifles!D$2:D$419,"N/A",0)</f>
        <v>STURTEVANT, WILLIAM F &amp; PAMELA M</v>
      </c>
      <c r="C83" t="str">
        <f>_xlfn.XLOOKUP($A83, Rifles!$C$2:$C$419,Rifles!F$2:F$419,"N/A",0)</f>
        <v>PUEBLO</v>
      </c>
      <c r="D83" t="str">
        <f>_xlfn.XLOOKUP($A83, Rifles!$C$2:$C$419,Rifles!G$2:G$419,"N/A",0)</f>
        <v>CO</v>
      </c>
      <c r="E83">
        <f>_xlfn.XLOOKUP($A83,Pistols!$C:$C,Pistols!H:H,0,0)</f>
        <v>0</v>
      </c>
      <c r="F83">
        <f>_xlfn.XLOOKUP($A83,Pistols!$C:$C,Pistols!I:I,0,0)</f>
        <v>0</v>
      </c>
      <c r="G83">
        <f>_xlfn.XLOOKUP($A83,Pistols!$C:$C,Pistols!J:J,0,0)</f>
        <v>0</v>
      </c>
      <c r="H83">
        <f>_xlfn.XLOOKUP($A83,Pistols!$C:$C,Pistols!K:K,0,0)</f>
        <v>0</v>
      </c>
      <c r="I83">
        <f>_xlfn.XLOOKUP($A83,Pistols!$C:$C,Pistols!L:L,0,0)</f>
        <v>0</v>
      </c>
      <c r="J83">
        <f>_xlfn.XLOOKUP($A83,Pistols!$C:$C,Pistols!M:M,0,0)</f>
        <v>0</v>
      </c>
      <c r="K83">
        <f>_xlfn.XLOOKUP($A83,Pistols!$C:$C,Pistols!N:N,0,0)</f>
        <v>0</v>
      </c>
      <c r="L83">
        <f>_xlfn.XLOOKUP($A83,Revolvers!$C:$C,Revolvers!O:O,0,0)</f>
        <v>0</v>
      </c>
      <c r="M83">
        <f>_xlfn.XLOOKUP($A83,Revolvers!$C:$C,Revolvers!P:P,0,0)</f>
        <v>0</v>
      </c>
      <c r="N83">
        <f>_xlfn.XLOOKUP($A83,Revolvers!$C:$C,Revolvers!Q:Q,0,0)</f>
        <v>0</v>
      </c>
      <c r="O83">
        <f>_xlfn.XLOOKUP($A83,Revolvers!$C:$C,Revolvers!R:R,0,0)</f>
        <v>0</v>
      </c>
      <c r="P83">
        <f>_xlfn.XLOOKUP($A83,Revolvers!$C:$C,Revolvers!S:S,0,0)</f>
        <v>0</v>
      </c>
      <c r="Q83">
        <f>_xlfn.XLOOKUP($A83,Revolvers!$C:$C,Revolvers!T:T,0,0)</f>
        <v>0</v>
      </c>
      <c r="R83">
        <f>_xlfn.XLOOKUP($A83,Rifles!C:C,Rifles!H:H,0,0)</f>
        <v>1</v>
      </c>
      <c r="S83">
        <f>_xlfn.XLOOKUP($A83,Shotguns!C:C,Shotguns!H:H,0,0)</f>
        <v>0</v>
      </c>
      <c r="T83">
        <f t="shared" si="1"/>
        <v>1</v>
      </c>
    </row>
    <row r="84" spans="1:20" x14ac:dyDescent="0.25">
      <c r="A84">
        <f>Rifles!C84</f>
        <v>60601644</v>
      </c>
      <c r="B84" t="str">
        <f>_xlfn.XLOOKUP($A84, Rifles!$C$2:$C$419,Rifles!D$2:D$419,"N/A",0)</f>
        <v>AMERICAN PRECISION MFG LLC</v>
      </c>
      <c r="C84" t="str">
        <f>_xlfn.XLOOKUP($A84, Rifles!$C$2:$C$419,Rifles!F$2:F$419,"N/A",0)</f>
        <v>ANSONIA</v>
      </c>
      <c r="D84" t="str">
        <f>_xlfn.XLOOKUP($A84, Rifles!$C$2:$C$419,Rifles!G$2:G$419,"N/A",0)</f>
        <v>CT</v>
      </c>
      <c r="E84">
        <f>_xlfn.XLOOKUP($A84,Pistols!$C:$C,Pistols!H:H,0,0)</f>
        <v>0</v>
      </c>
      <c r="F84">
        <f>_xlfn.XLOOKUP($A84,Pistols!$C:$C,Pistols!I:I,0,0)</f>
        <v>0</v>
      </c>
      <c r="G84">
        <f>_xlfn.XLOOKUP($A84,Pistols!$C:$C,Pistols!J:J,0,0)</f>
        <v>0</v>
      </c>
      <c r="H84">
        <f>_xlfn.XLOOKUP($A84,Pistols!$C:$C,Pistols!K:K,0,0)</f>
        <v>0</v>
      </c>
      <c r="I84">
        <f>_xlfn.XLOOKUP($A84,Pistols!$C:$C,Pistols!L:L,0,0)</f>
        <v>0</v>
      </c>
      <c r="J84">
        <f>_xlfn.XLOOKUP($A84,Pistols!$C:$C,Pistols!M:M,0,0)</f>
        <v>0</v>
      </c>
      <c r="K84">
        <f>_xlfn.XLOOKUP($A84,Pistols!$C:$C,Pistols!N:N,0,0)</f>
        <v>0</v>
      </c>
      <c r="L84">
        <f>_xlfn.XLOOKUP($A84,Revolvers!$C:$C,Revolvers!O:O,0,0)</f>
        <v>0</v>
      </c>
      <c r="M84">
        <f>_xlfn.XLOOKUP($A84,Revolvers!$C:$C,Revolvers!P:P,0,0)</f>
        <v>0</v>
      </c>
      <c r="N84">
        <f>_xlfn.XLOOKUP($A84,Revolvers!$C:$C,Revolvers!Q:Q,0,0)</f>
        <v>0</v>
      </c>
      <c r="O84">
        <f>_xlfn.XLOOKUP($A84,Revolvers!$C:$C,Revolvers!R:R,0,0)</f>
        <v>0</v>
      </c>
      <c r="P84">
        <f>_xlfn.XLOOKUP($A84,Revolvers!$C:$C,Revolvers!S:S,0,0)</f>
        <v>0</v>
      </c>
      <c r="Q84">
        <f>_xlfn.XLOOKUP($A84,Revolvers!$C:$C,Revolvers!T:T,0,0)</f>
        <v>0</v>
      </c>
      <c r="R84">
        <f>_xlfn.XLOOKUP($A84,Rifles!C:C,Rifles!H:H,0,0)</f>
        <v>2356</v>
      </c>
      <c r="S84">
        <f>_xlfn.XLOOKUP($A84,Shotguns!C:C,Shotguns!H:H,0,0)</f>
        <v>0</v>
      </c>
      <c r="T84">
        <f t="shared" si="1"/>
        <v>2356</v>
      </c>
    </row>
    <row r="85" spans="1:20" x14ac:dyDescent="0.25">
      <c r="A85">
        <f>Rifles!C85</f>
        <v>60600520</v>
      </c>
      <c r="B85" t="str">
        <f>_xlfn.XLOOKUP($A85, Rifles!$C$2:$C$419,Rifles!D$2:D$419,"N/A",0)</f>
        <v>COLT DEFENSE LLC</v>
      </c>
      <c r="C85" t="str">
        <f>_xlfn.XLOOKUP($A85, Rifles!$C$2:$C$419,Rifles!F$2:F$419,"N/A",0)</f>
        <v>WEST HARTFORD</v>
      </c>
      <c r="D85" t="str">
        <f>_xlfn.XLOOKUP($A85, Rifles!$C$2:$C$419,Rifles!G$2:G$419,"N/A",0)</f>
        <v>CT</v>
      </c>
      <c r="E85">
        <f>_xlfn.XLOOKUP($A85,Pistols!$C:$C,Pistols!H:H,0,0)</f>
        <v>0</v>
      </c>
      <c r="F85">
        <f>_xlfn.XLOOKUP($A85,Pistols!$C:$C,Pistols!I:I,0,0)</f>
        <v>0</v>
      </c>
      <c r="G85">
        <f>_xlfn.XLOOKUP($A85,Pistols!$C:$C,Pistols!J:J,0,0)</f>
        <v>0</v>
      </c>
      <c r="H85">
        <f>_xlfn.XLOOKUP($A85,Pistols!$C:$C,Pistols!K:K,0,0)</f>
        <v>0</v>
      </c>
      <c r="I85">
        <f>_xlfn.XLOOKUP($A85,Pistols!$C:$C,Pistols!L:L,0,0)</f>
        <v>0</v>
      </c>
      <c r="J85">
        <f>_xlfn.XLOOKUP($A85,Pistols!$C:$C,Pistols!M:M,0,0)</f>
        <v>0</v>
      </c>
      <c r="K85">
        <f>_xlfn.XLOOKUP($A85,Pistols!$C:$C,Pistols!N:N,0,0)</f>
        <v>0</v>
      </c>
      <c r="L85">
        <f>_xlfn.XLOOKUP($A85,Revolvers!$C:$C,Revolvers!O:O,0,0)</f>
        <v>0</v>
      </c>
      <c r="M85">
        <f>_xlfn.XLOOKUP($A85,Revolvers!$C:$C,Revolvers!P:P,0,0)</f>
        <v>0</v>
      </c>
      <c r="N85">
        <f>_xlfn.XLOOKUP($A85,Revolvers!$C:$C,Revolvers!Q:Q,0,0)</f>
        <v>0</v>
      </c>
      <c r="O85">
        <f>_xlfn.XLOOKUP($A85,Revolvers!$C:$C,Revolvers!R:R,0,0)</f>
        <v>0</v>
      </c>
      <c r="P85">
        <f>_xlfn.XLOOKUP($A85,Revolvers!$C:$C,Revolvers!S:S,0,0)</f>
        <v>0</v>
      </c>
      <c r="Q85">
        <f>_xlfn.XLOOKUP($A85,Revolvers!$C:$C,Revolvers!T:T,0,0)</f>
        <v>0</v>
      </c>
      <c r="R85">
        <f>_xlfn.XLOOKUP($A85,Rifles!C:C,Rifles!H:H,0,0)</f>
        <v>46483</v>
      </c>
      <c r="S85">
        <f>_xlfn.XLOOKUP($A85,Shotguns!C:C,Shotguns!H:H,0,0)</f>
        <v>0</v>
      </c>
      <c r="T85">
        <f t="shared" si="1"/>
        <v>46483</v>
      </c>
    </row>
    <row r="86" spans="1:20" x14ac:dyDescent="0.25">
      <c r="A86">
        <f>Rifles!C86</f>
        <v>60634862</v>
      </c>
      <c r="B86" t="str">
        <f>_xlfn.XLOOKUP($A86, Rifles!$C$2:$C$419,Rifles!D$2:D$419,"N/A",0)</f>
        <v>CONNECTICUT SHOTGUN MANUFACTURING CO</v>
      </c>
      <c r="C86" t="str">
        <f>_xlfn.XLOOKUP($A86, Rifles!$C$2:$C$419,Rifles!F$2:F$419,"N/A",0)</f>
        <v>NEW BRITAIN</v>
      </c>
      <c r="D86" t="str">
        <f>_xlfn.XLOOKUP($A86, Rifles!$C$2:$C$419,Rifles!G$2:G$419,"N/A",0)</f>
        <v>CT</v>
      </c>
      <c r="E86">
        <f>_xlfn.XLOOKUP($A86,Pistols!$C:$C,Pistols!H:H,0,0)</f>
        <v>0</v>
      </c>
      <c r="F86">
        <f>_xlfn.XLOOKUP($A86,Pistols!$C:$C,Pistols!I:I,0,0)</f>
        <v>0</v>
      </c>
      <c r="G86">
        <f>_xlfn.XLOOKUP($A86,Pistols!$C:$C,Pistols!J:J,0,0)</f>
        <v>0</v>
      </c>
      <c r="H86">
        <f>_xlfn.XLOOKUP($A86,Pistols!$C:$C,Pistols!K:K,0,0)</f>
        <v>0</v>
      </c>
      <c r="I86">
        <f>_xlfn.XLOOKUP($A86,Pistols!$C:$C,Pistols!L:L,0,0)</f>
        <v>0</v>
      </c>
      <c r="J86">
        <f>_xlfn.XLOOKUP($A86,Pistols!$C:$C,Pistols!M:M,0,0)</f>
        <v>0</v>
      </c>
      <c r="K86">
        <f>_xlfn.XLOOKUP($A86,Pistols!$C:$C,Pistols!N:N,0,0)</f>
        <v>0</v>
      </c>
      <c r="L86">
        <f>_xlfn.XLOOKUP($A86,Revolvers!$C:$C,Revolvers!O:O,0,0)</f>
        <v>0</v>
      </c>
      <c r="M86">
        <f>_xlfn.XLOOKUP($A86,Revolvers!$C:$C,Revolvers!P:P,0,0)</f>
        <v>0</v>
      </c>
      <c r="N86">
        <f>_xlfn.XLOOKUP($A86,Revolvers!$C:$C,Revolvers!Q:Q,0,0)</f>
        <v>0</v>
      </c>
      <c r="O86">
        <f>_xlfn.XLOOKUP($A86,Revolvers!$C:$C,Revolvers!R:R,0,0)</f>
        <v>0</v>
      </c>
      <c r="P86">
        <f>_xlfn.XLOOKUP($A86,Revolvers!$C:$C,Revolvers!S:S,0,0)</f>
        <v>0</v>
      </c>
      <c r="Q86">
        <f>_xlfn.XLOOKUP($A86,Revolvers!$C:$C,Revolvers!T:T,0,0)</f>
        <v>0</v>
      </c>
      <c r="R86">
        <f>_xlfn.XLOOKUP($A86,Rifles!C:C,Rifles!H:H,0,0)</f>
        <v>3</v>
      </c>
      <c r="S86">
        <f>_xlfn.XLOOKUP($A86,Shotguns!C:C,Shotguns!H:H,0,0)</f>
        <v>1175</v>
      </c>
      <c r="T86">
        <f t="shared" si="1"/>
        <v>1178</v>
      </c>
    </row>
    <row r="87" spans="1:20" x14ac:dyDescent="0.25">
      <c r="A87">
        <f>Rifles!C87</f>
        <v>60600102</v>
      </c>
      <c r="B87" t="str">
        <f>_xlfn.XLOOKUP($A87, Rifles!$C$2:$C$419,Rifles!D$2:D$419,"N/A",0)</f>
        <v>D &amp; T ARMS LLC</v>
      </c>
      <c r="C87" t="str">
        <f>_xlfn.XLOOKUP($A87, Rifles!$C$2:$C$419,Rifles!F$2:F$419,"N/A",0)</f>
        <v>NEW MILFORD</v>
      </c>
      <c r="D87" t="str">
        <f>_xlfn.XLOOKUP($A87, Rifles!$C$2:$C$419,Rifles!G$2:G$419,"N/A",0)</f>
        <v>CT</v>
      </c>
      <c r="E87">
        <f>_xlfn.XLOOKUP($A87,Pistols!$C:$C,Pistols!H:H,0,0)</f>
        <v>0</v>
      </c>
      <c r="F87">
        <f>_xlfn.XLOOKUP($A87,Pistols!$C:$C,Pistols!I:I,0,0)</f>
        <v>0</v>
      </c>
      <c r="G87">
        <f>_xlfn.XLOOKUP($A87,Pistols!$C:$C,Pistols!J:J,0,0)</f>
        <v>0</v>
      </c>
      <c r="H87">
        <f>_xlfn.XLOOKUP($A87,Pistols!$C:$C,Pistols!K:K,0,0)</f>
        <v>0</v>
      </c>
      <c r="I87">
        <f>_xlfn.XLOOKUP($A87,Pistols!$C:$C,Pistols!L:L,0,0)</f>
        <v>0</v>
      </c>
      <c r="J87">
        <f>_xlfn.XLOOKUP($A87,Pistols!$C:$C,Pistols!M:M,0,0)</f>
        <v>0</v>
      </c>
      <c r="K87">
        <f>_xlfn.XLOOKUP($A87,Pistols!$C:$C,Pistols!N:N,0,0)</f>
        <v>0</v>
      </c>
      <c r="L87">
        <f>_xlfn.XLOOKUP($A87,Revolvers!$C:$C,Revolvers!O:O,0,0)</f>
        <v>0</v>
      </c>
      <c r="M87">
        <f>_xlfn.XLOOKUP($A87,Revolvers!$C:$C,Revolvers!P:P,0,0)</f>
        <v>0</v>
      </c>
      <c r="N87">
        <f>_xlfn.XLOOKUP($A87,Revolvers!$C:$C,Revolvers!Q:Q,0,0)</f>
        <v>0</v>
      </c>
      <c r="O87">
        <f>_xlfn.XLOOKUP($A87,Revolvers!$C:$C,Revolvers!R:R,0,0)</f>
        <v>0</v>
      </c>
      <c r="P87">
        <f>_xlfn.XLOOKUP($A87,Revolvers!$C:$C,Revolvers!S:S,0,0)</f>
        <v>0</v>
      </c>
      <c r="Q87">
        <f>_xlfn.XLOOKUP($A87,Revolvers!$C:$C,Revolvers!T:T,0,0)</f>
        <v>0</v>
      </c>
      <c r="R87">
        <f>_xlfn.XLOOKUP($A87,Rifles!C:C,Rifles!H:H,0,0)</f>
        <v>10</v>
      </c>
      <c r="S87">
        <f>_xlfn.XLOOKUP($A87,Shotguns!C:C,Shotguns!H:H,0,0)</f>
        <v>0</v>
      </c>
      <c r="T87">
        <f t="shared" si="1"/>
        <v>10</v>
      </c>
    </row>
    <row r="88" spans="1:20" x14ac:dyDescent="0.25">
      <c r="A88">
        <f>Rifles!C88</f>
        <v>60601238</v>
      </c>
      <c r="B88" t="str">
        <f>_xlfn.XLOOKUP($A88, Rifles!$C$2:$C$419,Rifles!D$2:D$419,"N/A",0)</f>
        <v>JOJOS GUNWORKS LLC</v>
      </c>
      <c r="C88" t="str">
        <f>_xlfn.XLOOKUP($A88, Rifles!$C$2:$C$419,Rifles!F$2:F$419,"N/A",0)</f>
        <v>SOUTHINGTON</v>
      </c>
      <c r="D88" t="str">
        <f>_xlfn.XLOOKUP($A88, Rifles!$C$2:$C$419,Rifles!G$2:G$419,"N/A",0)</f>
        <v>CT</v>
      </c>
      <c r="E88">
        <f>_xlfn.XLOOKUP($A88,Pistols!$C:$C,Pistols!H:H,0,0)</f>
        <v>0</v>
      </c>
      <c r="F88">
        <f>_xlfn.XLOOKUP($A88,Pistols!$C:$C,Pistols!I:I,0,0)</f>
        <v>0</v>
      </c>
      <c r="G88">
        <f>_xlfn.XLOOKUP($A88,Pistols!$C:$C,Pistols!J:J,0,0)</f>
        <v>0</v>
      </c>
      <c r="H88">
        <f>_xlfn.XLOOKUP($A88,Pistols!$C:$C,Pistols!K:K,0,0)</f>
        <v>0</v>
      </c>
      <c r="I88">
        <f>_xlfn.XLOOKUP($A88,Pistols!$C:$C,Pistols!L:L,0,0)</f>
        <v>0</v>
      </c>
      <c r="J88">
        <f>_xlfn.XLOOKUP($A88,Pistols!$C:$C,Pistols!M:M,0,0)</f>
        <v>20</v>
      </c>
      <c r="K88">
        <f>_xlfn.XLOOKUP($A88,Pistols!$C:$C,Pistols!N:N,0,0)</f>
        <v>20</v>
      </c>
      <c r="L88">
        <f>_xlfn.XLOOKUP($A88,Revolvers!$C:$C,Revolvers!O:O,0,0)</f>
        <v>0</v>
      </c>
      <c r="M88">
        <f>_xlfn.XLOOKUP($A88,Revolvers!$C:$C,Revolvers!P:P,0,0)</f>
        <v>0</v>
      </c>
      <c r="N88">
        <f>_xlfn.XLOOKUP($A88,Revolvers!$C:$C,Revolvers!Q:Q,0,0)</f>
        <v>0</v>
      </c>
      <c r="O88">
        <f>_xlfn.XLOOKUP($A88,Revolvers!$C:$C,Revolvers!R:R,0,0)</f>
        <v>0</v>
      </c>
      <c r="P88">
        <f>_xlfn.XLOOKUP($A88,Revolvers!$C:$C,Revolvers!S:S,0,0)</f>
        <v>0</v>
      </c>
      <c r="Q88">
        <f>_xlfn.XLOOKUP($A88,Revolvers!$C:$C,Revolvers!T:T,0,0)</f>
        <v>0</v>
      </c>
      <c r="R88">
        <f>_xlfn.XLOOKUP($A88,Rifles!C:C,Rifles!H:H,0,0)</f>
        <v>9</v>
      </c>
      <c r="S88">
        <f>_xlfn.XLOOKUP($A88,Shotguns!C:C,Shotguns!H:H,0,0)</f>
        <v>0</v>
      </c>
      <c r="T88">
        <f t="shared" si="1"/>
        <v>29</v>
      </c>
    </row>
    <row r="89" spans="1:20" x14ac:dyDescent="0.25">
      <c r="A89">
        <f>Rifles!C89</f>
        <v>60600252</v>
      </c>
      <c r="B89" t="str">
        <f>_xlfn.XLOOKUP($A89, Rifles!$C$2:$C$419,Rifles!D$2:D$419,"N/A",0)</f>
        <v>MARLIN FIREARMS COMPANY, THE</v>
      </c>
      <c r="C89" t="str">
        <f>_xlfn.XLOOKUP($A89, Rifles!$C$2:$C$419,Rifles!F$2:F$419,"N/A",0)</f>
        <v>NORTH HAVEN</v>
      </c>
      <c r="D89" t="str">
        <f>_xlfn.XLOOKUP($A89, Rifles!$C$2:$C$419,Rifles!G$2:G$419,"N/A",0)</f>
        <v>CT</v>
      </c>
      <c r="E89">
        <f>_xlfn.XLOOKUP($A89,Pistols!$C:$C,Pistols!H:H,0,0)</f>
        <v>0</v>
      </c>
      <c r="F89">
        <f>_xlfn.XLOOKUP($A89,Pistols!$C:$C,Pistols!I:I,0,0)</f>
        <v>0</v>
      </c>
      <c r="G89">
        <f>_xlfn.XLOOKUP($A89,Pistols!$C:$C,Pistols!J:J,0,0)</f>
        <v>0</v>
      </c>
      <c r="H89">
        <f>_xlfn.XLOOKUP($A89,Pistols!$C:$C,Pistols!K:K,0,0)</f>
        <v>0</v>
      </c>
      <c r="I89">
        <f>_xlfn.XLOOKUP($A89,Pistols!$C:$C,Pistols!L:L,0,0)</f>
        <v>0</v>
      </c>
      <c r="J89">
        <f>_xlfn.XLOOKUP($A89,Pistols!$C:$C,Pistols!M:M,0,0)</f>
        <v>0</v>
      </c>
      <c r="K89">
        <f>_xlfn.XLOOKUP($A89,Pistols!$C:$C,Pistols!N:N,0,0)</f>
        <v>0</v>
      </c>
      <c r="L89">
        <f>_xlfn.XLOOKUP($A89,Revolvers!$C:$C,Revolvers!O:O,0,0)</f>
        <v>0</v>
      </c>
      <c r="M89">
        <f>_xlfn.XLOOKUP($A89,Revolvers!$C:$C,Revolvers!P:P,0,0)</f>
        <v>0</v>
      </c>
      <c r="N89">
        <f>_xlfn.XLOOKUP($A89,Revolvers!$C:$C,Revolvers!Q:Q,0,0)</f>
        <v>0</v>
      </c>
      <c r="O89">
        <f>_xlfn.XLOOKUP($A89,Revolvers!$C:$C,Revolvers!R:R,0,0)</f>
        <v>0</v>
      </c>
      <c r="P89">
        <f>_xlfn.XLOOKUP($A89,Revolvers!$C:$C,Revolvers!S:S,0,0)</f>
        <v>0</v>
      </c>
      <c r="Q89">
        <f>_xlfn.XLOOKUP($A89,Revolvers!$C:$C,Revolvers!T:T,0,0)</f>
        <v>0</v>
      </c>
      <c r="R89">
        <f>_xlfn.XLOOKUP($A89,Rifles!C:C,Rifles!H:H,0,0)</f>
        <v>269276</v>
      </c>
      <c r="S89">
        <f>_xlfn.XLOOKUP($A89,Shotguns!C:C,Shotguns!H:H,0,0)</f>
        <v>0</v>
      </c>
      <c r="T89">
        <f t="shared" si="1"/>
        <v>269276</v>
      </c>
    </row>
    <row r="90" spans="1:20" x14ac:dyDescent="0.25">
      <c r="A90">
        <f>Rifles!C90</f>
        <v>60600449</v>
      </c>
      <c r="B90" t="str">
        <f>_xlfn.XLOOKUP($A90, Rifles!$C$2:$C$419,Rifles!D$2:D$419,"N/A",0)</f>
        <v>MERRITT,  LEWIS IRVING</v>
      </c>
      <c r="C90" t="str">
        <f>_xlfn.XLOOKUP($A90, Rifles!$C$2:$C$419,Rifles!F$2:F$419,"N/A",0)</f>
        <v>MILFORD</v>
      </c>
      <c r="D90" t="str">
        <f>_xlfn.XLOOKUP($A90, Rifles!$C$2:$C$419,Rifles!G$2:G$419,"N/A",0)</f>
        <v>CT</v>
      </c>
      <c r="E90">
        <f>_xlfn.XLOOKUP($A90,Pistols!$C:$C,Pistols!H:H,0,0)</f>
        <v>0</v>
      </c>
      <c r="F90">
        <f>_xlfn.XLOOKUP($A90,Pistols!$C:$C,Pistols!I:I,0,0)</f>
        <v>0</v>
      </c>
      <c r="G90">
        <f>_xlfn.XLOOKUP($A90,Pistols!$C:$C,Pistols!J:J,0,0)</f>
        <v>0</v>
      </c>
      <c r="H90">
        <f>_xlfn.XLOOKUP($A90,Pistols!$C:$C,Pistols!K:K,0,0)</f>
        <v>0</v>
      </c>
      <c r="I90">
        <f>_xlfn.XLOOKUP($A90,Pistols!$C:$C,Pistols!L:L,0,0)</f>
        <v>0</v>
      </c>
      <c r="J90">
        <f>_xlfn.XLOOKUP($A90,Pistols!$C:$C,Pistols!M:M,0,0)</f>
        <v>0</v>
      </c>
      <c r="K90">
        <f>_xlfn.XLOOKUP($A90,Pistols!$C:$C,Pistols!N:N,0,0)</f>
        <v>0</v>
      </c>
      <c r="L90">
        <f>_xlfn.XLOOKUP($A90,Revolvers!$C:$C,Revolvers!O:O,0,0)</f>
        <v>0</v>
      </c>
      <c r="M90">
        <f>_xlfn.XLOOKUP($A90,Revolvers!$C:$C,Revolvers!P:P,0,0)</f>
        <v>0</v>
      </c>
      <c r="N90">
        <f>_xlfn.XLOOKUP($A90,Revolvers!$C:$C,Revolvers!Q:Q,0,0)</f>
        <v>0</v>
      </c>
      <c r="O90">
        <f>_xlfn.XLOOKUP($A90,Revolvers!$C:$C,Revolvers!R:R,0,0)</f>
        <v>0</v>
      </c>
      <c r="P90">
        <f>_xlfn.XLOOKUP($A90,Revolvers!$C:$C,Revolvers!S:S,0,0)</f>
        <v>0</v>
      </c>
      <c r="Q90">
        <f>_xlfn.XLOOKUP($A90,Revolvers!$C:$C,Revolvers!T:T,0,0)</f>
        <v>0</v>
      </c>
      <c r="R90">
        <f>_xlfn.XLOOKUP($A90,Rifles!C:C,Rifles!H:H,0,0)</f>
        <v>1</v>
      </c>
      <c r="S90">
        <f>_xlfn.XLOOKUP($A90,Shotguns!C:C,Shotguns!H:H,0,0)</f>
        <v>0</v>
      </c>
      <c r="T90">
        <f t="shared" si="1"/>
        <v>1</v>
      </c>
    </row>
    <row r="91" spans="1:20" x14ac:dyDescent="0.25">
      <c r="A91">
        <f>Rifles!C91</f>
        <v>60600773</v>
      </c>
      <c r="B91" t="str">
        <f>_xlfn.XLOOKUP($A91, Rifles!$C$2:$C$419,Rifles!D$2:D$419,"N/A",0)</f>
        <v>O F MOSSBERG &amp; SONS INC</v>
      </c>
      <c r="C91" t="str">
        <f>_xlfn.XLOOKUP($A91, Rifles!$C$2:$C$419,Rifles!F$2:F$419,"N/A",0)</f>
        <v>NORTH HAVEN</v>
      </c>
      <c r="D91" t="str">
        <f>_xlfn.XLOOKUP($A91, Rifles!$C$2:$C$419,Rifles!G$2:G$419,"N/A",0)</f>
        <v>CT</v>
      </c>
      <c r="E91">
        <f>_xlfn.XLOOKUP($A91,Pistols!$C:$C,Pistols!H:H,0,0)</f>
        <v>0</v>
      </c>
      <c r="F91">
        <f>_xlfn.XLOOKUP($A91,Pistols!$C:$C,Pistols!I:I,0,0)</f>
        <v>0</v>
      </c>
      <c r="G91">
        <f>_xlfn.XLOOKUP($A91,Pistols!$C:$C,Pistols!J:J,0,0)</f>
        <v>0</v>
      </c>
      <c r="H91">
        <f>_xlfn.XLOOKUP($A91,Pistols!$C:$C,Pistols!K:K,0,0)</f>
        <v>0</v>
      </c>
      <c r="I91">
        <f>_xlfn.XLOOKUP($A91,Pistols!$C:$C,Pistols!L:L,0,0)</f>
        <v>0</v>
      </c>
      <c r="J91">
        <f>_xlfn.XLOOKUP($A91,Pistols!$C:$C,Pistols!M:M,0,0)</f>
        <v>0</v>
      </c>
      <c r="K91">
        <f>_xlfn.XLOOKUP($A91,Pistols!$C:$C,Pistols!N:N,0,0)</f>
        <v>0</v>
      </c>
      <c r="L91">
        <f>_xlfn.XLOOKUP($A91,Revolvers!$C:$C,Revolvers!O:O,0,0)</f>
        <v>0</v>
      </c>
      <c r="M91">
        <f>_xlfn.XLOOKUP($A91,Revolvers!$C:$C,Revolvers!P:P,0,0)</f>
        <v>0</v>
      </c>
      <c r="N91">
        <f>_xlfn.XLOOKUP($A91,Revolvers!$C:$C,Revolvers!Q:Q,0,0)</f>
        <v>0</v>
      </c>
      <c r="O91">
        <f>_xlfn.XLOOKUP($A91,Revolvers!$C:$C,Revolvers!R:R,0,0)</f>
        <v>0</v>
      </c>
      <c r="P91">
        <f>_xlfn.XLOOKUP($A91,Revolvers!$C:$C,Revolvers!S:S,0,0)</f>
        <v>0</v>
      </c>
      <c r="Q91">
        <f>_xlfn.XLOOKUP($A91,Revolvers!$C:$C,Revolvers!T:T,0,0)</f>
        <v>0</v>
      </c>
      <c r="R91">
        <f>_xlfn.XLOOKUP($A91,Rifles!C:C,Rifles!H:H,0,0)</f>
        <v>6940</v>
      </c>
      <c r="S91">
        <f>_xlfn.XLOOKUP($A91,Shotguns!C:C,Shotguns!H:H,0,0)</f>
        <v>0</v>
      </c>
      <c r="T91">
        <f t="shared" si="1"/>
        <v>6940</v>
      </c>
    </row>
    <row r="92" spans="1:20" x14ac:dyDescent="0.25">
      <c r="A92">
        <f>Rifles!C92</f>
        <v>60601096</v>
      </c>
      <c r="B92" t="str">
        <f>_xlfn.XLOOKUP($A92, Rifles!$C$2:$C$419,Rifles!D$2:D$419,"N/A",0)</f>
        <v>PTR-91 INC</v>
      </c>
      <c r="C92" t="str">
        <f>_xlfn.XLOOKUP($A92, Rifles!$C$2:$C$419,Rifles!F$2:F$419,"N/A",0)</f>
        <v>FARMINGTON</v>
      </c>
      <c r="D92" t="str">
        <f>_xlfn.XLOOKUP($A92, Rifles!$C$2:$C$419,Rifles!G$2:G$419,"N/A",0)</f>
        <v>CT</v>
      </c>
      <c r="E92">
        <f>_xlfn.XLOOKUP($A92,Pistols!$C:$C,Pistols!H:H,0,0)</f>
        <v>0</v>
      </c>
      <c r="F92">
        <f>_xlfn.XLOOKUP($A92,Pistols!$C:$C,Pistols!I:I,0,0)</f>
        <v>0</v>
      </c>
      <c r="G92">
        <f>_xlfn.XLOOKUP($A92,Pistols!$C:$C,Pistols!J:J,0,0)</f>
        <v>0</v>
      </c>
      <c r="H92">
        <f>_xlfn.XLOOKUP($A92,Pistols!$C:$C,Pistols!K:K,0,0)</f>
        <v>0</v>
      </c>
      <c r="I92">
        <f>_xlfn.XLOOKUP($A92,Pistols!$C:$C,Pistols!L:L,0,0)</f>
        <v>0</v>
      </c>
      <c r="J92">
        <f>_xlfn.XLOOKUP($A92,Pistols!$C:$C,Pistols!M:M,0,0)</f>
        <v>0</v>
      </c>
      <c r="K92">
        <f>_xlfn.XLOOKUP($A92,Pistols!$C:$C,Pistols!N:N,0,0)</f>
        <v>0</v>
      </c>
      <c r="L92">
        <f>_xlfn.XLOOKUP($A92,Revolvers!$C:$C,Revolvers!O:O,0,0)</f>
        <v>0</v>
      </c>
      <c r="M92">
        <f>_xlfn.XLOOKUP($A92,Revolvers!$C:$C,Revolvers!P:P,0,0)</f>
        <v>0</v>
      </c>
      <c r="N92">
        <f>_xlfn.XLOOKUP($A92,Revolvers!$C:$C,Revolvers!Q:Q,0,0)</f>
        <v>0</v>
      </c>
      <c r="O92">
        <f>_xlfn.XLOOKUP($A92,Revolvers!$C:$C,Revolvers!R:R,0,0)</f>
        <v>0</v>
      </c>
      <c r="P92">
        <f>_xlfn.XLOOKUP($A92,Revolvers!$C:$C,Revolvers!S:S,0,0)</f>
        <v>0</v>
      </c>
      <c r="Q92">
        <f>_xlfn.XLOOKUP($A92,Revolvers!$C:$C,Revolvers!T:T,0,0)</f>
        <v>0</v>
      </c>
      <c r="R92">
        <f>_xlfn.XLOOKUP($A92,Rifles!C:C,Rifles!H:H,0,0)</f>
        <v>3957</v>
      </c>
      <c r="S92">
        <f>_xlfn.XLOOKUP($A92,Shotguns!C:C,Shotguns!H:H,0,0)</f>
        <v>0</v>
      </c>
      <c r="T92">
        <f t="shared" si="1"/>
        <v>3957</v>
      </c>
    </row>
    <row r="93" spans="1:20" x14ac:dyDescent="0.25">
      <c r="A93">
        <f>Rifles!C93</f>
        <v>60600729</v>
      </c>
      <c r="B93" t="str">
        <f>_xlfn.XLOOKUP($A93, Rifles!$C$2:$C$419,Rifles!D$2:D$419,"N/A",0)</f>
        <v>STAG ARMS LLC</v>
      </c>
      <c r="C93" t="str">
        <f>_xlfn.XLOOKUP($A93, Rifles!$C$2:$C$419,Rifles!F$2:F$419,"N/A",0)</f>
        <v>NEW BRITAIN</v>
      </c>
      <c r="D93" t="str">
        <f>_xlfn.XLOOKUP($A93, Rifles!$C$2:$C$419,Rifles!G$2:G$419,"N/A",0)</f>
        <v>CT</v>
      </c>
      <c r="E93">
        <f>_xlfn.XLOOKUP($A93,Pistols!$C:$C,Pistols!H:H,0,0)</f>
        <v>0</v>
      </c>
      <c r="F93">
        <f>_xlfn.XLOOKUP($A93,Pistols!$C:$C,Pistols!I:I,0,0)</f>
        <v>0</v>
      </c>
      <c r="G93">
        <f>_xlfn.XLOOKUP($A93,Pistols!$C:$C,Pistols!J:J,0,0)</f>
        <v>0</v>
      </c>
      <c r="H93">
        <f>_xlfn.XLOOKUP($A93,Pistols!$C:$C,Pistols!K:K,0,0)</f>
        <v>0</v>
      </c>
      <c r="I93">
        <f>_xlfn.XLOOKUP($A93,Pistols!$C:$C,Pistols!L:L,0,0)</f>
        <v>0</v>
      </c>
      <c r="J93">
        <f>_xlfn.XLOOKUP($A93,Pistols!$C:$C,Pistols!M:M,0,0)</f>
        <v>0</v>
      </c>
      <c r="K93">
        <f>_xlfn.XLOOKUP($A93,Pistols!$C:$C,Pistols!N:N,0,0)</f>
        <v>0</v>
      </c>
      <c r="L93">
        <f>_xlfn.XLOOKUP($A93,Revolvers!$C:$C,Revolvers!O:O,0,0)</f>
        <v>0</v>
      </c>
      <c r="M93">
        <f>_xlfn.XLOOKUP($A93,Revolvers!$C:$C,Revolvers!P:P,0,0)</f>
        <v>0</v>
      </c>
      <c r="N93">
        <f>_xlfn.XLOOKUP($A93,Revolvers!$C:$C,Revolvers!Q:Q,0,0)</f>
        <v>0</v>
      </c>
      <c r="O93">
        <f>_xlfn.XLOOKUP($A93,Revolvers!$C:$C,Revolvers!R:R,0,0)</f>
        <v>0</v>
      </c>
      <c r="P93">
        <f>_xlfn.XLOOKUP($A93,Revolvers!$C:$C,Revolvers!S:S,0,0)</f>
        <v>0</v>
      </c>
      <c r="Q93">
        <f>_xlfn.XLOOKUP($A93,Revolvers!$C:$C,Revolvers!T:T,0,0)</f>
        <v>0</v>
      </c>
      <c r="R93">
        <f>_xlfn.XLOOKUP($A93,Rifles!C:C,Rifles!H:H,0,0)</f>
        <v>48820</v>
      </c>
      <c r="S93">
        <f>_xlfn.XLOOKUP($A93,Shotguns!C:C,Shotguns!H:H,0,0)</f>
        <v>0</v>
      </c>
      <c r="T93">
        <f t="shared" si="1"/>
        <v>48820</v>
      </c>
    </row>
    <row r="94" spans="1:20" x14ac:dyDescent="0.25">
      <c r="A94">
        <f>Rifles!C94</f>
        <v>85100338</v>
      </c>
      <c r="B94" t="str">
        <f>_xlfn.XLOOKUP($A94, Rifles!$C$2:$C$419,Rifles!D$2:D$419,"N/A",0)</f>
        <v>BELL, SCOTT A</v>
      </c>
      <c r="C94" t="str">
        <f>_xlfn.XLOOKUP($A94, Rifles!$C$2:$C$419,Rifles!F$2:F$419,"N/A",0)</f>
        <v>BEAR</v>
      </c>
      <c r="D94" t="str">
        <f>_xlfn.XLOOKUP($A94, Rifles!$C$2:$C$419,Rifles!G$2:G$419,"N/A",0)</f>
        <v>DE</v>
      </c>
      <c r="E94">
        <f>_xlfn.XLOOKUP($A94,Pistols!$C:$C,Pistols!H:H,0,0)</f>
        <v>0</v>
      </c>
      <c r="F94">
        <f>_xlfn.XLOOKUP($A94,Pistols!$C:$C,Pistols!I:I,0,0)</f>
        <v>0</v>
      </c>
      <c r="G94">
        <f>_xlfn.XLOOKUP($A94,Pistols!$C:$C,Pistols!J:J,0,0)</f>
        <v>0</v>
      </c>
      <c r="H94">
        <f>_xlfn.XLOOKUP($A94,Pistols!$C:$C,Pistols!K:K,0,0)</f>
        <v>0</v>
      </c>
      <c r="I94">
        <f>_xlfn.XLOOKUP($A94,Pistols!$C:$C,Pistols!L:L,0,0)</f>
        <v>0</v>
      </c>
      <c r="J94">
        <f>_xlfn.XLOOKUP($A94,Pistols!$C:$C,Pistols!M:M,0,0)</f>
        <v>0</v>
      </c>
      <c r="K94">
        <f>_xlfn.XLOOKUP($A94,Pistols!$C:$C,Pistols!N:N,0,0)</f>
        <v>0</v>
      </c>
      <c r="L94">
        <f>_xlfn.XLOOKUP($A94,Revolvers!$C:$C,Revolvers!O:O,0,0)</f>
        <v>0</v>
      </c>
      <c r="M94">
        <f>_xlfn.XLOOKUP($A94,Revolvers!$C:$C,Revolvers!P:P,0,0)</f>
        <v>0</v>
      </c>
      <c r="N94">
        <f>_xlfn.XLOOKUP($A94,Revolvers!$C:$C,Revolvers!Q:Q,0,0)</f>
        <v>0</v>
      </c>
      <c r="O94">
        <f>_xlfn.XLOOKUP($A94,Revolvers!$C:$C,Revolvers!R:R,0,0)</f>
        <v>0</v>
      </c>
      <c r="P94">
        <f>_xlfn.XLOOKUP($A94,Revolvers!$C:$C,Revolvers!S:S,0,0)</f>
        <v>0</v>
      </c>
      <c r="Q94">
        <f>_xlfn.XLOOKUP($A94,Revolvers!$C:$C,Revolvers!T:T,0,0)</f>
        <v>0</v>
      </c>
      <c r="R94">
        <f>_xlfn.XLOOKUP($A94,Rifles!C:C,Rifles!H:H,0,0)</f>
        <v>5</v>
      </c>
      <c r="S94">
        <f>_xlfn.XLOOKUP($A94,Shotguns!C:C,Shotguns!H:H,0,0)</f>
        <v>0</v>
      </c>
      <c r="T94">
        <f t="shared" si="1"/>
        <v>5</v>
      </c>
    </row>
    <row r="95" spans="1:20" x14ac:dyDescent="0.25">
      <c r="A95">
        <f>Rifles!C95</f>
        <v>15946862</v>
      </c>
      <c r="B95" t="str">
        <f>_xlfn.XLOOKUP($A95, Rifles!$C$2:$C$419,Rifles!D$2:D$419,"N/A",0)</f>
        <v>A &amp; B DOW INC</v>
      </c>
      <c r="C95" t="str">
        <f>_xlfn.XLOOKUP($A95, Rifles!$C$2:$C$419,Rifles!F$2:F$419,"N/A",0)</f>
        <v>RIDGE MANOR</v>
      </c>
      <c r="D95" t="str">
        <f>_xlfn.XLOOKUP($A95, Rifles!$C$2:$C$419,Rifles!G$2:G$419,"N/A",0)</f>
        <v>FL</v>
      </c>
      <c r="E95">
        <f>_xlfn.XLOOKUP($A95,Pistols!$C:$C,Pistols!H:H,0,0)</f>
        <v>0</v>
      </c>
      <c r="F95">
        <f>_xlfn.XLOOKUP($A95,Pistols!$C:$C,Pistols!I:I,0,0)</f>
        <v>0</v>
      </c>
      <c r="G95">
        <f>_xlfn.XLOOKUP($A95,Pistols!$C:$C,Pistols!J:J,0,0)</f>
        <v>0</v>
      </c>
      <c r="H95">
        <f>_xlfn.XLOOKUP($A95,Pistols!$C:$C,Pistols!K:K,0,0)</f>
        <v>0</v>
      </c>
      <c r="I95">
        <f>_xlfn.XLOOKUP($A95,Pistols!$C:$C,Pistols!L:L,0,0)</f>
        <v>0</v>
      </c>
      <c r="J95">
        <f>_xlfn.XLOOKUP($A95,Pistols!$C:$C,Pistols!M:M,0,0)</f>
        <v>0</v>
      </c>
      <c r="K95">
        <f>_xlfn.XLOOKUP($A95,Pistols!$C:$C,Pistols!N:N,0,0)</f>
        <v>0</v>
      </c>
      <c r="L95">
        <f>_xlfn.XLOOKUP($A95,Revolvers!$C:$C,Revolvers!O:O,0,0)</f>
        <v>0</v>
      </c>
      <c r="M95">
        <f>_xlfn.XLOOKUP($A95,Revolvers!$C:$C,Revolvers!P:P,0,0)</f>
        <v>0</v>
      </c>
      <c r="N95">
        <f>_xlfn.XLOOKUP($A95,Revolvers!$C:$C,Revolvers!Q:Q,0,0)</f>
        <v>0</v>
      </c>
      <c r="O95">
        <f>_xlfn.XLOOKUP($A95,Revolvers!$C:$C,Revolvers!R:R,0,0)</f>
        <v>0</v>
      </c>
      <c r="P95">
        <f>_xlfn.XLOOKUP($A95,Revolvers!$C:$C,Revolvers!S:S,0,0)</f>
        <v>0</v>
      </c>
      <c r="Q95">
        <f>_xlfn.XLOOKUP($A95,Revolvers!$C:$C,Revolvers!T:T,0,0)</f>
        <v>0</v>
      </c>
      <c r="R95">
        <f>_xlfn.XLOOKUP($A95,Rifles!C:C,Rifles!H:H,0,0)</f>
        <v>12</v>
      </c>
      <c r="S95">
        <f>_xlfn.XLOOKUP($A95,Shotguns!C:C,Shotguns!H:H,0,0)</f>
        <v>0</v>
      </c>
      <c r="T95">
        <f t="shared" si="1"/>
        <v>12</v>
      </c>
    </row>
    <row r="96" spans="1:20" x14ac:dyDescent="0.25">
      <c r="A96">
        <f>Rifles!C96</f>
        <v>15907305</v>
      </c>
      <c r="B96" t="str">
        <f>_xlfn.XLOOKUP($A96, Rifles!$C$2:$C$419,Rifles!D$2:D$419,"N/A",0)</f>
        <v>AD TEK OF TALLAHASSEE INC</v>
      </c>
      <c r="C96" t="str">
        <f>_xlfn.XLOOKUP($A96, Rifles!$C$2:$C$419,Rifles!F$2:F$419,"N/A",0)</f>
        <v>TALLAHASSEE</v>
      </c>
      <c r="D96" t="str">
        <f>_xlfn.XLOOKUP($A96, Rifles!$C$2:$C$419,Rifles!G$2:G$419,"N/A",0)</f>
        <v>FL</v>
      </c>
      <c r="E96">
        <f>_xlfn.XLOOKUP($A96,Pistols!$C:$C,Pistols!H:H,0,0)</f>
        <v>0</v>
      </c>
      <c r="F96">
        <f>_xlfn.XLOOKUP($A96,Pistols!$C:$C,Pistols!I:I,0,0)</f>
        <v>0</v>
      </c>
      <c r="G96">
        <f>_xlfn.XLOOKUP($A96,Pistols!$C:$C,Pistols!J:J,0,0)</f>
        <v>0</v>
      </c>
      <c r="H96">
        <f>_xlfn.XLOOKUP($A96,Pistols!$C:$C,Pistols!K:K,0,0)</f>
        <v>0</v>
      </c>
      <c r="I96">
        <f>_xlfn.XLOOKUP($A96,Pistols!$C:$C,Pistols!L:L,0,0)</f>
        <v>0</v>
      </c>
      <c r="J96">
        <f>_xlfn.XLOOKUP($A96,Pistols!$C:$C,Pistols!M:M,0,0)</f>
        <v>0</v>
      </c>
      <c r="K96">
        <f>_xlfn.XLOOKUP($A96,Pistols!$C:$C,Pistols!N:N,0,0)</f>
        <v>0</v>
      </c>
      <c r="L96">
        <f>_xlfn.XLOOKUP($A96,Revolvers!$C:$C,Revolvers!O:O,0,0)</f>
        <v>0</v>
      </c>
      <c r="M96">
        <f>_xlfn.XLOOKUP($A96,Revolvers!$C:$C,Revolvers!P:P,0,0)</f>
        <v>0</v>
      </c>
      <c r="N96">
        <f>_xlfn.XLOOKUP($A96,Revolvers!$C:$C,Revolvers!Q:Q,0,0)</f>
        <v>0</v>
      </c>
      <c r="O96">
        <f>_xlfn.XLOOKUP($A96,Revolvers!$C:$C,Revolvers!R:R,0,0)</f>
        <v>0</v>
      </c>
      <c r="P96">
        <f>_xlfn.XLOOKUP($A96,Revolvers!$C:$C,Revolvers!S:S,0,0)</f>
        <v>0</v>
      </c>
      <c r="Q96">
        <f>_xlfn.XLOOKUP($A96,Revolvers!$C:$C,Revolvers!T:T,0,0)</f>
        <v>0</v>
      </c>
      <c r="R96">
        <f>_xlfn.XLOOKUP($A96,Rifles!C:C,Rifles!H:H,0,0)</f>
        <v>3</v>
      </c>
      <c r="S96">
        <f>_xlfn.XLOOKUP($A96,Shotguns!C:C,Shotguns!H:H,0,0)</f>
        <v>0</v>
      </c>
      <c r="T96">
        <f t="shared" si="1"/>
        <v>3</v>
      </c>
    </row>
    <row r="97" spans="1:20" x14ac:dyDescent="0.25">
      <c r="A97">
        <f>Rifles!C97</f>
        <v>15906914</v>
      </c>
      <c r="B97" t="str">
        <f>_xlfn.XLOOKUP($A97, Rifles!$C$2:$C$419,Rifles!D$2:D$419,"N/A",0)</f>
        <v>AIRBORNE ARMS INC</v>
      </c>
      <c r="C97" t="str">
        <f>_xlfn.XLOOKUP($A97, Rifles!$C$2:$C$419,Rifles!F$2:F$419,"N/A",0)</f>
        <v>PLANT CITY</v>
      </c>
      <c r="D97" t="str">
        <f>_xlfn.XLOOKUP($A97, Rifles!$C$2:$C$419,Rifles!G$2:G$419,"N/A",0)</f>
        <v>FL</v>
      </c>
      <c r="E97">
        <f>_xlfn.XLOOKUP($A97,Pistols!$C:$C,Pistols!H:H,0,0)</f>
        <v>0</v>
      </c>
      <c r="F97">
        <f>_xlfn.XLOOKUP($A97,Pistols!$C:$C,Pistols!I:I,0,0)</f>
        <v>0</v>
      </c>
      <c r="G97">
        <f>_xlfn.XLOOKUP($A97,Pistols!$C:$C,Pistols!J:J,0,0)</f>
        <v>0</v>
      </c>
      <c r="H97">
        <f>_xlfn.XLOOKUP($A97,Pistols!$C:$C,Pistols!K:K,0,0)</f>
        <v>0</v>
      </c>
      <c r="I97">
        <f>_xlfn.XLOOKUP($A97,Pistols!$C:$C,Pistols!L:L,0,0)</f>
        <v>0</v>
      </c>
      <c r="J97">
        <f>_xlfn.XLOOKUP($A97,Pistols!$C:$C,Pistols!M:M,0,0)</f>
        <v>0</v>
      </c>
      <c r="K97">
        <f>_xlfn.XLOOKUP($A97,Pistols!$C:$C,Pistols!N:N,0,0)</f>
        <v>0</v>
      </c>
      <c r="L97">
        <f>_xlfn.XLOOKUP($A97,Revolvers!$C:$C,Revolvers!O:O,0,0)</f>
        <v>0</v>
      </c>
      <c r="M97">
        <f>_xlfn.XLOOKUP($A97,Revolvers!$C:$C,Revolvers!P:P,0,0)</f>
        <v>0</v>
      </c>
      <c r="N97">
        <f>_xlfn.XLOOKUP($A97,Revolvers!$C:$C,Revolvers!Q:Q,0,0)</f>
        <v>0</v>
      </c>
      <c r="O97">
        <f>_xlfn.XLOOKUP($A97,Revolvers!$C:$C,Revolvers!R:R,0,0)</f>
        <v>0</v>
      </c>
      <c r="P97">
        <f>_xlfn.XLOOKUP($A97,Revolvers!$C:$C,Revolvers!S:S,0,0)</f>
        <v>0</v>
      </c>
      <c r="Q97">
        <f>_xlfn.XLOOKUP($A97,Revolvers!$C:$C,Revolvers!T:T,0,0)</f>
        <v>0</v>
      </c>
      <c r="R97">
        <f>_xlfn.XLOOKUP($A97,Rifles!C:C,Rifles!H:H,0,0)</f>
        <v>3</v>
      </c>
      <c r="S97">
        <f>_xlfn.XLOOKUP($A97,Shotguns!C:C,Shotguns!H:H,0,0)</f>
        <v>2</v>
      </c>
      <c r="T97">
        <f t="shared" si="1"/>
        <v>5</v>
      </c>
    </row>
    <row r="98" spans="1:20" x14ac:dyDescent="0.25">
      <c r="A98">
        <f>Rifles!C98</f>
        <v>15901343</v>
      </c>
      <c r="B98" t="str">
        <f>_xlfn.XLOOKUP($A98, Rifles!$C$2:$C$419,Rifles!D$2:D$419,"N/A",0)</f>
        <v>AK-USA MANUFACTURING INC</v>
      </c>
      <c r="C98" t="str">
        <f>_xlfn.XLOOKUP($A98, Rifles!$C$2:$C$419,Rifles!F$2:F$419,"N/A",0)</f>
        <v>FORT MYERS</v>
      </c>
      <c r="D98" t="str">
        <f>_xlfn.XLOOKUP($A98, Rifles!$C$2:$C$419,Rifles!G$2:G$419,"N/A",0)</f>
        <v>FL</v>
      </c>
      <c r="E98">
        <f>_xlfn.XLOOKUP($A98,Pistols!$C:$C,Pistols!H:H,0,0)</f>
        <v>0</v>
      </c>
      <c r="F98">
        <f>_xlfn.XLOOKUP($A98,Pistols!$C:$C,Pistols!I:I,0,0)</f>
        <v>0</v>
      </c>
      <c r="G98">
        <f>_xlfn.XLOOKUP($A98,Pistols!$C:$C,Pistols!J:J,0,0)</f>
        <v>0</v>
      </c>
      <c r="H98">
        <f>_xlfn.XLOOKUP($A98,Pistols!$C:$C,Pistols!K:K,0,0)</f>
        <v>0</v>
      </c>
      <c r="I98">
        <f>_xlfn.XLOOKUP($A98,Pistols!$C:$C,Pistols!L:L,0,0)</f>
        <v>0</v>
      </c>
      <c r="J98">
        <f>_xlfn.XLOOKUP($A98,Pistols!$C:$C,Pistols!M:M,0,0)</f>
        <v>0</v>
      </c>
      <c r="K98">
        <f>_xlfn.XLOOKUP($A98,Pistols!$C:$C,Pistols!N:N,0,0)</f>
        <v>0</v>
      </c>
      <c r="L98">
        <f>_xlfn.XLOOKUP($A98,Revolvers!$C:$C,Revolvers!O:O,0,0)</f>
        <v>0</v>
      </c>
      <c r="M98">
        <f>_xlfn.XLOOKUP($A98,Revolvers!$C:$C,Revolvers!P:P,0,0)</f>
        <v>0</v>
      </c>
      <c r="N98">
        <f>_xlfn.XLOOKUP($A98,Revolvers!$C:$C,Revolvers!Q:Q,0,0)</f>
        <v>0</v>
      </c>
      <c r="O98">
        <f>_xlfn.XLOOKUP($A98,Revolvers!$C:$C,Revolvers!R:R,0,0)</f>
        <v>0</v>
      </c>
      <c r="P98">
        <f>_xlfn.XLOOKUP($A98,Revolvers!$C:$C,Revolvers!S:S,0,0)</f>
        <v>0</v>
      </c>
      <c r="Q98">
        <f>_xlfn.XLOOKUP($A98,Revolvers!$C:$C,Revolvers!T:T,0,0)</f>
        <v>0</v>
      </c>
      <c r="R98">
        <f>_xlfn.XLOOKUP($A98,Rifles!C:C,Rifles!H:H,0,0)</f>
        <v>9</v>
      </c>
      <c r="S98">
        <f>_xlfn.XLOOKUP($A98,Shotguns!C:C,Shotguns!H:H,0,0)</f>
        <v>0</v>
      </c>
      <c r="T98">
        <f t="shared" si="1"/>
        <v>9</v>
      </c>
    </row>
    <row r="99" spans="1:20" x14ac:dyDescent="0.25">
      <c r="A99">
        <f>Rifles!C99</f>
        <v>15905746</v>
      </c>
      <c r="B99" t="str">
        <f>_xlfn.XLOOKUP($A99, Rifles!$C$2:$C$419,Rifles!D$2:D$419,"N/A",0)</f>
        <v>AMERICAN VINTAGE GUN AND PAWN, INC</v>
      </c>
      <c r="C99" t="str">
        <f>_xlfn.XLOOKUP($A99, Rifles!$C$2:$C$419,Rifles!F$2:F$419,"N/A",0)</f>
        <v>SARASOTA</v>
      </c>
      <c r="D99" t="str">
        <f>_xlfn.XLOOKUP($A99, Rifles!$C$2:$C$419,Rifles!G$2:G$419,"N/A",0)</f>
        <v>FL</v>
      </c>
      <c r="E99">
        <f>_xlfn.XLOOKUP($A99,Pistols!$C:$C,Pistols!H:H,0,0)</f>
        <v>0</v>
      </c>
      <c r="F99">
        <f>_xlfn.XLOOKUP($A99,Pistols!$C:$C,Pistols!I:I,0,0)</f>
        <v>0</v>
      </c>
      <c r="G99">
        <f>_xlfn.XLOOKUP($A99,Pistols!$C:$C,Pistols!J:J,0,0)</f>
        <v>0</v>
      </c>
      <c r="H99">
        <f>_xlfn.XLOOKUP($A99,Pistols!$C:$C,Pistols!K:K,0,0)</f>
        <v>0</v>
      </c>
      <c r="I99">
        <f>_xlfn.XLOOKUP($A99,Pistols!$C:$C,Pistols!L:L,0,0)</f>
        <v>0</v>
      </c>
      <c r="J99">
        <f>_xlfn.XLOOKUP($A99,Pistols!$C:$C,Pistols!M:M,0,0)</f>
        <v>0</v>
      </c>
      <c r="K99">
        <f>_xlfn.XLOOKUP($A99,Pistols!$C:$C,Pistols!N:N,0,0)</f>
        <v>0</v>
      </c>
      <c r="L99">
        <f>_xlfn.XLOOKUP($A99,Revolvers!$C:$C,Revolvers!O:O,0,0)</f>
        <v>0</v>
      </c>
      <c r="M99">
        <f>_xlfn.XLOOKUP($A99,Revolvers!$C:$C,Revolvers!P:P,0,0)</f>
        <v>0</v>
      </c>
      <c r="N99">
        <f>_xlfn.XLOOKUP($A99,Revolvers!$C:$C,Revolvers!Q:Q,0,0)</f>
        <v>0</v>
      </c>
      <c r="O99">
        <f>_xlfn.XLOOKUP($A99,Revolvers!$C:$C,Revolvers!R:R,0,0)</f>
        <v>0</v>
      </c>
      <c r="P99">
        <f>_xlfn.XLOOKUP($A99,Revolvers!$C:$C,Revolvers!S:S,0,0)</f>
        <v>0</v>
      </c>
      <c r="Q99">
        <f>_xlfn.XLOOKUP($A99,Revolvers!$C:$C,Revolvers!T:T,0,0)</f>
        <v>0</v>
      </c>
      <c r="R99">
        <f>_xlfn.XLOOKUP($A99,Rifles!C:C,Rifles!H:H,0,0)</f>
        <v>20</v>
      </c>
      <c r="S99">
        <f>_xlfn.XLOOKUP($A99,Shotguns!C:C,Shotguns!H:H,0,0)</f>
        <v>0</v>
      </c>
      <c r="T99">
        <f t="shared" si="1"/>
        <v>20</v>
      </c>
    </row>
    <row r="100" spans="1:20" x14ac:dyDescent="0.25">
      <c r="A100">
        <f>Rifles!C100</f>
        <v>15909126</v>
      </c>
      <c r="B100" t="str">
        <f>_xlfn.XLOOKUP($A100, Rifles!$C$2:$C$419,Rifles!D$2:D$419,"N/A",0)</f>
        <v>AMMO DUMP INTERNATIONAL LLC</v>
      </c>
      <c r="C100" t="str">
        <f>_xlfn.XLOOKUP($A100, Rifles!$C$2:$C$419,Rifles!F$2:F$419,"N/A",0)</f>
        <v>MADISON</v>
      </c>
      <c r="D100" t="str">
        <f>_xlfn.XLOOKUP($A100, Rifles!$C$2:$C$419,Rifles!G$2:G$419,"N/A",0)</f>
        <v>FL</v>
      </c>
      <c r="E100">
        <f>_xlfn.XLOOKUP($A100,Pistols!$C:$C,Pistols!H:H,0,0)</f>
        <v>0</v>
      </c>
      <c r="F100">
        <f>_xlfn.XLOOKUP($A100,Pistols!$C:$C,Pistols!I:I,0,0)</f>
        <v>0</v>
      </c>
      <c r="G100">
        <f>_xlfn.XLOOKUP($A100,Pistols!$C:$C,Pistols!J:J,0,0)</f>
        <v>0</v>
      </c>
      <c r="H100">
        <f>_xlfn.XLOOKUP($A100,Pistols!$C:$C,Pistols!K:K,0,0)</f>
        <v>0</v>
      </c>
      <c r="I100">
        <f>_xlfn.XLOOKUP($A100,Pistols!$C:$C,Pistols!L:L,0,0)</f>
        <v>0</v>
      </c>
      <c r="J100">
        <f>_xlfn.XLOOKUP($A100,Pistols!$C:$C,Pistols!M:M,0,0)</f>
        <v>0</v>
      </c>
      <c r="K100">
        <f>_xlfn.XLOOKUP($A100,Pistols!$C:$C,Pistols!N:N,0,0)</f>
        <v>0</v>
      </c>
      <c r="L100">
        <f>_xlfn.XLOOKUP($A100,Revolvers!$C:$C,Revolvers!O:O,0,0)</f>
        <v>0</v>
      </c>
      <c r="M100">
        <f>_xlfn.XLOOKUP($A100,Revolvers!$C:$C,Revolvers!P:P,0,0)</f>
        <v>0</v>
      </c>
      <c r="N100">
        <f>_xlfn.XLOOKUP($A100,Revolvers!$C:$C,Revolvers!Q:Q,0,0)</f>
        <v>0</v>
      </c>
      <c r="O100">
        <f>_xlfn.XLOOKUP($A100,Revolvers!$C:$C,Revolvers!R:R,0,0)</f>
        <v>0</v>
      </c>
      <c r="P100">
        <f>_xlfn.XLOOKUP($A100,Revolvers!$C:$C,Revolvers!S:S,0,0)</f>
        <v>0</v>
      </c>
      <c r="Q100">
        <f>_xlfn.XLOOKUP($A100,Revolvers!$C:$C,Revolvers!T:T,0,0)</f>
        <v>0</v>
      </c>
      <c r="R100">
        <f>_xlfn.XLOOKUP($A100,Rifles!C:C,Rifles!H:H,0,0)</f>
        <v>28</v>
      </c>
      <c r="S100">
        <f>_xlfn.XLOOKUP($A100,Shotguns!C:C,Shotguns!H:H,0,0)</f>
        <v>0</v>
      </c>
      <c r="T100">
        <f t="shared" si="1"/>
        <v>28</v>
      </c>
    </row>
    <row r="101" spans="1:20" x14ac:dyDescent="0.25">
      <c r="A101">
        <f>Rifles!C101</f>
        <v>15905392</v>
      </c>
      <c r="B101" t="str">
        <f>_xlfn.XLOOKUP($A101, Rifles!$C$2:$C$419,Rifles!D$2:D$419,"N/A",0)</f>
        <v>ANVIL ARMS LLC</v>
      </c>
      <c r="C101" t="str">
        <f>_xlfn.XLOOKUP($A101, Rifles!$C$2:$C$419,Rifles!F$2:F$419,"N/A",0)</f>
        <v>SAINT PETERSBURG</v>
      </c>
      <c r="D101" t="str">
        <f>_xlfn.XLOOKUP($A101, Rifles!$C$2:$C$419,Rifles!G$2:G$419,"N/A",0)</f>
        <v>FL</v>
      </c>
      <c r="E101">
        <f>_xlfn.XLOOKUP($A101,Pistols!$C:$C,Pistols!H:H,0,0)</f>
        <v>0</v>
      </c>
      <c r="F101">
        <f>_xlfn.XLOOKUP($A101,Pistols!$C:$C,Pistols!I:I,0,0)</f>
        <v>215</v>
      </c>
      <c r="G101">
        <f>_xlfn.XLOOKUP($A101,Pistols!$C:$C,Pistols!J:J,0,0)</f>
        <v>0</v>
      </c>
      <c r="H101">
        <f>_xlfn.XLOOKUP($A101,Pistols!$C:$C,Pistols!K:K,0,0)</f>
        <v>0</v>
      </c>
      <c r="I101">
        <f>_xlfn.XLOOKUP($A101,Pistols!$C:$C,Pistols!L:L,0,0)</f>
        <v>0</v>
      </c>
      <c r="J101">
        <f>_xlfn.XLOOKUP($A101,Pistols!$C:$C,Pistols!M:M,0,0)</f>
        <v>0</v>
      </c>
      <c r="K101">
        <f>_xlfn.XLOOKUP($A101,Pistols!$C:$C,Pistols!N:N,0,0)</f>
        <v>215</v>
      </c>
      <c r="L101">
        <f>_xlfn.XLOOKUP($A101,Revolvers!$C:$C,Revolvers!O:O,0,0)</f>
        <v>0</v>
      </c>
      <c r="M101">
        <f>_xlfn.XLOOKUP($A101,Revolvers!$C:$C,Revolvers!P:P,0,0)</f>
        <v>0</v>
      </c>
      <c r="N101">
        <f>_xlfn.XLOOKUP($A101,Revolvers!$C:$C,Revolvers!Q:Q,0,0)</f>
        <v>0</v>
      </c>
      <c r="O101">
        <f>_xlfn.XLOOKUP($A101,Revolvers!$C:$C,Revolvers!R:R,0,0)</f>
        <v>0</v>
      </c>
      <c r="P101">
        <f>_xlfn.XLOOKUP($A101,Revolvers!$C:$C,Revolvers!S:S,0,0)</f>
        <v>0</v>
      </c>
      <c r="Q101">
        <f>_xlfn.XLOOKUP($A101,Revolvers!$C:$C,Revolvers!T:T,0,0)</f>
        <v>0</v>
      </c>
      <c r="R101">
        <f>_xlfn.XLOOKUP($A101,Rifles!C:C,Rifles!H:H,0,0)</f>
        <v>1786</v>
      </c>
      <c r="S101">
        <f>_xlfn.XLOOKUP($A101,Shotguns!C:C,Shotguns!H:H,0,0)</f>
        <v>0</v>
      </c>
      <c r="T101">
        <f t="shared" si="1"/>
        <v>2001</v>
      </c>
    </row>
    <row r="102" spans="1:20" x14ac:dyDescent="0.25">
      <c r="A102">
        <f>Rifles!C102</f>
        <v>15903577</v>
      </c>
      <c r="B102" t="str">
        <f>_xlfn.XLOOKUP($A102, Rifles!$C$2:$C$419,Rifles!D$2:D$419,"N/A",0)</f>
        <v>ANZIO IRONWORKS CORP</v>
      </c>
      <c r="C102" t="str">
        <f>_xlfn.XLOOKUP($A102, Rifles!$C$2:$C$419,Rifles!F$2:F$419,"N/A",0)</f>
        <v>LARGO</v>
      </c>
      <c r="D102" t="str">
        <f>_xlfn.XLOOKUP($A102, Rifles!$C$2:$C$419,Rifles!G$2:G$419,"N/A",0)</f>
        <v>FL</v>
      </c>
      <c r="E102">
        <f>_xlfn.XLOOKUP($A102,Pistols!$C:$C,Pistols!H:H,0,0)</f>
        <v>0</v>
      </c>
      <c r="F102">
        <f>_xlfn.XLOOKUP($A102,Pistols!$C:$C,Pistols!I:I,0,0)</f>
        <v>0</v>
      </c>
      <c r="G102">
        <f>_xlfn.XLOOKUP($A102,Pistols!$C:$C,Pistols!J:J,0,0)</f>
        <v>0</v>
      </c>
      <c r="H102">
        <f>_xlfn.XLOOKUP($A102,Pistols!$C:$C,Pistols!K:K,0,0)</f>
        <v>0</v>
      </c>
      <c r="I102">
        <f>_xlfn.XLOOKUP($A102,Pistols!$C:$C,Pistols!L:L,0,0)</f>
        <v>0</v>
      </c>
      <c r="J102">
        <f>_xlfn.XLOOKUP($A102,Pistols!$C:$C,Pistols!M:M,0,0)</f>
        <v>0</v>
      </c>
      <c r="K102">
        <f>_xlfn.XLOOKUP($A102,Pistols!$C:$C,Pistols!N:N,0,0)</f>
        <v>0</v>
      </c>
      <c r="L102">
        <f>_xlfn.XLOOKUP($A102,Revolvers!$C:$C,Revolvers!O:O,0,0)</f>
        <v>0</v>
      </c>
      <c r="M102">
        <f>_xlfn.XLOOKUP($A102,Revolvers!$C:$C,Revolvers!P:P,0,0)</f>
        <v>0</v>
      </c>
      <c r="N102">
        <f>_xlfn.XLOOKUP($A102,Revolvers!$C:$C,Revolvers!Q:Q,0,0)</f>
        <v>0</v>
      </c>
      <c r="O102">
        <f>_xlfn.XLOOKUP($A102,Revolvers!$C:$C,Revolvers!R:R,0,0)</f>
        <v>0</v>
      </c>
      <c r="P102">
        <f>_xlfn.XLOOKUP($A102,Revolvers!$C:$C,Revolvers!S:S,0,0)</f>
        <v>0</v>
      </c>
      <c r="Q102">
        <f>_xlfn.XLOOKUP($A102,Revolvers!$C:$C,Revolvers!T:T,0,0)</f>
        <v>0</v>
      </c>
      <c r="R102">
        <f>_xlfn.XLOOKUP($A102,Rifles!C:C,Rifles!H:H,0,0)</f>
        <v>41</v>
      </c>
      <c r="S102">
        <f>_xlfn.XLOOKUP($A102,Shotguns!C:C,Shotguns!H:H,0,0)</f>
        <v>0</v>
      </c>
      <c r="T102">
        <f t="shared" si="1"/>
        <v>41</v>
      </c>
    </row>
    <row r="103" spans="1:20" x14ac:dyDescent="0.25">
      <c r="A103">
        <f>Rifles!C103</f>
        <v>15907991</v>
      </c>
      <c r="B103" t="str">
        <f>_xlfn.XLOOKUP($A103, Rifles!$C$2:$C$419,Rifles!D$2:D$419,"N/A",0)</f>
        <v>ARES DEFENSE SYSTEMS INC</v>
      </c>
      <c r="C103" t="str">
        <f>_xlfn.XLOOKUP($A103, Rifles!$C$2:$C$419,Rifles!F$2:F$419,"N/A",0)</f>
        <v>MELBOURNE</v>
      </c>
      <c r="D103" t="str">
        <f>_xlfn.XLOOKUP($A103, Rifles!$C$2:$C$419,Rifles!G$2:G$419,"N/A",0)</f>
        <v>FL</v>
      </c>
      <c r="E103">
        <f>_xlfn.XLOOKUP($A103,Pistols!$C:$C,Pistols!H:H,0,0)</f>
        <v>0</v>
      </c>
      <c r="F103">
        <f>_xlfn.XLOOKUP($A103,Pistols!$C:$C,Pistols!I:I,0,0)</f>
        <v>0</v>
      </c>
      <c r="G103">
        <f>_xlfn.XLOOKUP($A103,Pistols!$C:$C,Pistols!J:J,0,0)</f>
        <v>0</v>
      </c>
      <c r="H103">
        <f>_xlfn.XLOOKUP($A103,Pistols!$C:$C,Pistols!K:K,0,0)</f>
        <v>0</v>
      </c>
      <c r="I103">
        <f>_xlfn.XLOOKUP($A103,Pistols!$C:$C,Pistols!L:L,0,0)</f>
        <v>0</v>
      </c>
      <c r="J103">
        <f>_xlfn.XLOOKUP($A103,Pistols!$C:$C,Pistols!M:M,0,0)</f>
        <v>0</v>
      </c>
      <c r="K103">
        <f>_xlfn.XLOOKUP($A103,Pistols!$C:$C,Pistols!N:N,0,0)</f>
        <v>0</v>
      </c>
      <c r="L103">
        <f>_xlfn.XLOOKUP($A103,Revolvers!$C:$C,Revolvers!O:O,0,0)</f>
        <v>0</v>
      </c>
      <c r="M103">
        <f>_xlfn.XLOOKUP($A103,Revolvers!$C:$C,Revolvers!P:P,0,0)</f>
        <v>0</v>
      </c>
      <c r="N103">
        <f>_xlfn.XLOOKUP($A103,Revolvers!$C:$C,Revolvers!Q:Q,0,0)</f>
        <v>0</v>
      </c>
      <c r="O103">
        <f>_xlfn.XLOOKUP($A103,Revolvers!$C:$C,Revolvers!R:R,0,0)</f>
        <v>0</v>
      </c>
      <c r="P103">
        <f>_xlfn.XLOOKUP($A103,Revolvers!$C:$C,Revolvers!S:S,0,0)</f>
        <v>0</v>
      </c>
      <c r="Q103">
        <f>_xlfn.XLOOKUP($A103,Revolvers!$C:$C,Revolvers!T:T,0,0)</f>
        <v>0</v>
      </c>
      <c r="R103">
        <f>_xlfn.XLOOKUP($A103,Rifles!C:C,Rifles!H:H,0,0)</f>
        <v>187</v>
      </c>
      <c r="S103">
        <f>_xlfn.XLOOKUP($A103,Shotguns!C:C,Shotguns!H:H,0,0)</f>
        <v>0</v>
      </c>
      <c r="T103">
        <f t="shared" si="1"/>
        <v>187</v>
      </c>
    </row>
    <row r="104" spans="1:20" x14ac:dyDescent="0.25">
      <c r="A104">
        <f>Rifles!C104</f>
        <v>15939794</v>
      </c>
      <c r="B104" t="str">
        <f>_xlfn.XLOOKUP($A104, Rifles!$C$2:$C$419,Rifles!D$2:D$419,"N/A",0)</f>
        <v>B &amp; K DIVING SYSTEMS INC</v>
      </c>
      <c r="C104" t="str">
        <f>_xlfn.XLOOKUP($A104, Rifles!$C$2:$C$419,Rifles!F$2:F$419,"N/A",0)</f>
        <v>JACKSONVILLE</v>
      </c>
      <c r="D104" t="str">
        <f>_xlfn.XLOOKUP($A104, Rifles!$C$2:$C$419,Rifles!G$2:G$419,"N/A",0)</f>
        <v>FL</v>
      </c>
      <c r="E104">
        <f>_xlfn.XLOOKUP($A104,Pistols!$C:$C,Pistols!H:H,0,0)</f>
        <v>0</v>
      </c>
      <c r="F104">
        <f>_xlfn.XLOOKUP($A104,Pistols!$C:$C,Pistols!I:I,0,0)</f>
        <v>0</v>
      </c>
      <c r="G104">
        <f>_xlfn.XLOOKUP($A104,Pistols!$C:$C,Pistols!J:J,0,0)</f>
        <v>0</v>
      </c>
      <c r="H104">
        <f>_xlfn.XLOOKUP($A104,Pistols!$C:$C,Pistols!K:K,0,0)</f>
        <v>0</v>
      </c>
      <c r="I104">
        <f>_xlfn.XLOOKUP($A104,Pistols!$C:$C,Pistols!L:L,0,0)</f>
        <v>0</v>
      </c>
      <c r="J104">
        <f>_xlfn.XLOOKUP($A104,Pistols!$C:$C,Pistols!M:M,0,0)</f>
        <v>0</v>
      </c>
      <c r="K104">
        <f>_xlfn.XLOOKUP($A104,Pistols!$C:$C,Pistols!N:N,0,0)</f>
        <v>0</v>
      </c>
      <c r="L104">
        <f>_xlfn.XLOOKUP($A104,Revolvers!$C:$C,Revolvers!O:O,0,0)</f>
        <v>0</v>
      </c>
      <c r="M104">
        <f>_xlfn.XLOOKUP($A104,Revolvers!$C:$C,Revolvers!P:P,0,0)</f>
        <v>0</v>
      </c>
      <c r="N104">
        <f>_xlfn.XLOOKUP($A104,Revolvers!$C:$C,Revolvers!Q:Q,0,0)</f>
        <v>0</v>
      </c>
      <c r="O104">
        <f>_xlfn.XLOOKUP($A104,Revolvers!$C:$C,Revolvers!R:R,0,0)</f>
        <v>0</v>
      </c>
      <c r="P104">
        <f>_xlfn.XLOOKUP($A104,Revolvers!$C:$C,Revolvers!S:S,0,0)</f>
        <v>0</v>
      </c>
      <c r="Q104">
        <f>_xlfn.XLOOKUP($A104,Revolvers!$C:$C,Revolvers!T:T,0,0)</f>
        <v>0</v>
      </c>
      <c r="R104">
        <f>_xlfn.XLOOKUP($A104,Rifles!C:C,Rifles!H:H,0,0)</f>
        <v>5</v>
      </c>
      <c r="S104">
        <f>_xlfn.XLOOKUP($A104,Shotguns!C:C,Shotguns!H:H,0,0)</f>
        <v>1</v>
      </c>
      <c r="T104">
        <f t="shared" si="1"/>
        <v>6</v>
      </c>
    </row>
    <row r="105" spans="1:20" x14ac:dyDescent="0.25">
      <c r="A105">
        <f>Rifles!C105</f>
        <v>15909072</v>
      </c>
      <c r="B105" t="str">
        <f>_xlfn.XLOOKUP($A105, Rifles!$C$2:$C$419,Rifles!D$2:D$419,"N/A",0)</f>
        <v>ELITE GUNSMITHS LLC</v>
      </c>
      <c r="C105" t="str">
        <f>_xlfn.XLOOKUP($A105, Rifles!$C$2:$C$419,Rifles!F$2:F$419,"N/A",0)</f>
        <v>WEST PALM BEACH</v>
      </c>
      <c r="D105" t="str">
        <f>_xlfn.XLOOKUP($A105, Rifles!$C$2:$C$419,Rifles!G$2:G$419,"N/A",0)</f>
        <v>FL</v>
      </c>
      <c r="E105">
        <f>_xlfn.XLOOKUP($A105,Pistols!$C:$C,Pistols!H:H,0,0)</f>
        <v>0</v>
      </c>
      <c r="F105">
        <f>_xlfn.XLOOKUP($A105,Pistols!$C:$C,Pistols!I:I,0,0)</f>
        <v>0</v>
      </c>
      <c r="G105">
        <f>_xlfn.XLOOKUP($A105,Pistols!$C:$C,Pistols!J:J,0,0)</f>
        <v>0</v>
      </c>
      <c r="H105">
        <f>_xlfn.XLOOKUP($A105,Pistols!$C:$C,Pistols!K:K,0,0)</f>
        <v>0</v>
      </c>
      <c r="I105">
        <f>_xlfn.XLOOKUP($A105,Pistols!$C:$C,Pistols!L:L,0,0)</f>
        <v>0</v>
      </c>
      <c r="J105">
        <f>_xlfn.XLOOKUP($A105,Pistols!$C:$C,Pistols!M:M,0,0)</f>
        <v>0</v>
      </c>
      <c r="K105">
        <f>_xlfn.XLOOKUP($A105,Pistols!$C:$C,Pistols!N:N,0,0)</f>
        <v>0</v>
      </c>
      <c r="L105">
        <f>_xlfn.XLOOKUP($A105,Revolvers!$C:$C,Revolvers!O:O,0,0)</f>
        <v>0</v>
      </c>
      <c r="M105">
        <f>_xlfn.XLOOKUP($A105,Revolvers!$C:$C,Revolvers!P:P,0,0)</f>
        <v>0</v>
      </c>
      <c r="N105">
        <f>_xlfn.XLOOKUP($A105,Revolvers!$C:$C,Revolvers!Q:Q,0,0)</f>
        <v>0</v>
      </c>
      <c r="O105">
        <f>_xlfn.XLOOKUP($A105,Revolvers!$C:$C,Revolvers!R:R,0,0)</f>
        <v>0</v>
      </c>
      <c r="P105">
        <f>_xlfn.XLOOKUP($A105,Revolvers!$C:$C,Revolvers!S:S,0,0)</f>
        <v>0</v>
      </c>
      <c r="Q105">
        <f>_xlfn.XLOOKUP($A105,Revolvers!$C:$C,Revolvers!T:T,0,0)</f>
        <v>0</v>
      </c>
      <c r="R105">
        <f>_xlfn.XLOOKUP($A105,Rifles!C:C,Rifles!H:H,0,0)</f>
        <v>2</v>
      </c>
      <c r="S105">
        <f>_xlfn.XLOOKUP($A105,Shotguns!C:C,Shotguns!H:H,0,0)</f>
        <v>0</v>
      </c>
      <c r="T105">
        <f t="shared" si="1"/>
        <v>2</v>
      </c>
    </row>
    <row r="106" spans="1:20" x14ac:dyDescent="0.25">
      <c r="A106">
        <f>Rifles!C106</f>
        <v>15906680</v>
      </c>
      <c r="B106" t="str">
        <f>_xlfn.XLOOKUP($A106, Rifles!$C$2:$C$419,Rifles!D$2:D$419,"N/A",0)</f>
        <v>FCSF INC</v>
      </c>
      <c r="C106" t="str">
        <f>_xlfn.XLOOKUP($A106, Rifles!$C$2:$C$419,Rifles!F$2:F$419,"N/A",0)</f>
        <v>CRAWFORDVILLE</v>
      </c>
      <c r="D106" t="str">
        <f>_xlfn.XLOOKUP($A106, Rifles!$C$2:$C$419,Rifles!G$2:G$419,"N/A",0)</f>
        <v>FL</v>
      </c>
      <c r="E106">
        <f>_xlfn.XLOOKUP($A106,Pistols!$C:$C,Pistols!H:H,0,0)</f>
        <v>0</v>
      </c>
      <c r="F106">
        <f>_xlfn.XLOOKUP($A106,Pistols!$C:$C,Pistols!I:I,0,0)</f>
        <v>0</v>
      </c>
      <c r="G106">
        <f>_xlfn.XLOOKUP($A106,Pistols!$C:$C,Pistols!J:J,0,0)</f>
        <v>0</v>
      </c>
      <c r="H106">
        <f>_xlfn.XLOOKUP($A106,Pistols!$C:$C,Pistols!K:K,0,0)</f>
        <v>0</v>
      </c>
      <c r="I106">
        <f>_xlfn.XLOOKUP($A106,Pistols!$C:$C,Pistols!L:L,0,0)</f>
        <v>0</v>
      </c>
      <c r="J106">
        <f>_xlfn.XLOOKUP($A106,Pistols!$C:$C,Pistols!M:M,0,0)</f>
        <v>0</v>
      </c>
      <c r="K106">
        <f>_xlfn.XLOOKUP($A106,Pistols!$C:$C,Pistols!N:N,0,0)</f>
        <v>0</v>
      </c>
      <c r="L106">
        <f>_xlfn.XLOOKUP($A106,Revolvers!$C:$C,Revolvers!O:O,0,0)</f>
        <v>0</v>
      </c>
      <c r="M106">
        <f>_xlfn.XLOOKUP($A106,Revolvers!$C:$C,Revolvers!P:P,0,0)</f>
        <v>0</v>
      </c>
      <c r="N106">
        <f>_xlfn.XLOOKUP($A106,Revolvers!$C:$C,Revolvers!Q:Q,0,0)</f>
        <v>0</v>
      </c>
      <c r="O106">
        <f>_xlfn.XLOOKUP($A106,Revolvers!$C:$C,Revolvers!R:R,0,0)</f>
        <v>0</v>
      </c>
      <c r="P106">
        <f>_xlfn.XLOOKUP($A106,Revolvers!$C:$C,Revolvers!S:S,0,0)</f>
        <v>0</v>
      </c>
      <c r="Q106">
        <f>_xlfn.XLOOKUP($A106,Revolvers!$C:$C,Revolvers!T:T,0,0)</f>
        <v>0</v>
      </c>
      <c r="R106">
        <f>_xlfn.XLOOKUP($A106,Rifles!C:C,Rifles!H:H,0,0)</f>
        <v>18</v>
      </c>
      <c r="S106">
        <f>_xlfn.XLOOKUP($A106,Shotguns!C:C,Shotguns!H:H,0,0)</f>
        <v>15</v>
      </c>
      <c r="T106">
        <f t="shared" si="1"/>
        <v>33</v>
      </c>
    </row>
    <row r="107" spans="1:20" x14ac:dyDescent="0.25">
      <c r="A107">
        <f>Rifles!C107</f>
        <v>15909274</v>
      </c>
      <c r="B107" t="str">
        <f>_xlfn.XLOOKUP($A107, Rifles!$C$2:$C$419,Rifles!D$2:D$419,"N/A",0)</f>
        <v>FLORIDA ARMS MANUFACTURING COMPANY INC</v>
      </c>
      <c r="C107" t="str">
        <f>_xlfn.XLOOKUP($A107, Rifles!$C$2:$C$419,Rifles!F$2:F$419,"N/A",0)</f>
        <v>LAKELAND</v>
      </c>
      <c r="D107" t="str">
        <f>_xlfn.XLOOKUP($A107, Rifles!$C$2:$C$419,Rifles!G$2:G$419,"N/A",0)</f>
        <v>FL</v>
      </c>
      <c r="E107">
        <f>_xlfn.XLOOKUP($A107,Pistols!$C:$C,Pistols!H:H,0,0)</f>
        <v>0</v>
      </c>
      <c r="F107">
        <f>_xlfn.XLOOKUP($A107,Pistols!$C:$C,Pistols!I:I,0,0)</f>
        <v>0</v>
      </c>
      <c r="G107">
        <f>_xlfn.XLOOKUP($A107,Pistols!$C:$C,Pistols!J:J,0,0)</f>
        <v>0</v>
      </c>
      <c r="H107">
        <f>_xlfn.XLOOKUP($A107,Pistols!$C:$C,Pistols!K:K,0,0)</f>
        <v>0</v>
      </c>
      <c r="I107">
        <f>_xlfn.XLOOKUP($A107,Pistols!$C:$C,Pistols!L:L,0,0)</f>
        <v>0</v>
      </c>
      <c r="J107">
        <f>_xlfn.XLOOKUP($A107,Pistols!$C:$C,Pistols!M:M,0,0)</f>
        <v>0</v>
      </c>
      <c r="K107">
        <f>_xlfn.XLOOKUP($A107,Pistols!$C:$C,Pistols!N:N,0,0)</f>
        <v>0</v>
      </c>
      <c r="L107">
        <f>_xlfn.XLOOKUP($A107,Revolvers!$C:$C,Revolvers!O:O,0,0)</f>
        <v>0</v>
      </c>
      <c r="M107">
        <f>_xlfn.XLOOKUP($A107,Revolvers!$C:$C,Revolvers!P:P,0,0)</f>
        <v>0</v>
      </c>
      <c r="N107">
        <f>_xlfn.XLOOKUP($A107,Revolvers!$C:$C,Revolvers!Q:Q,0,0)</f>
        <v>0</v>
      </c>
      <c r="O107">
        <f>_xlfn.XLOOKUP($A107,Revolvers!$C:$C,Revolvers!R:R,0,0)</f>
        <v>0</v>
      </c>
      <c r="P107">
        <f>_xlfn.XLOOKUP($A107,Revolvers!$C:$C,Revolvers!S:S,0,0)</f>
        <v>0</v>
      </c>
      <c r="Q107">
        <f>_xlfn.XLOOKUP($A107,Revolvers!$C:$C,Revolvers!T:T,0,0)</f>
        <v>0</v>
      </c>
      <c r="R107">
        <f>_xlfn.XLOOKUP($A107,Rifles!C:C,Rifles!H:H,0,0)</f>
        <v>665</v>
      </c>
      <c r="S107">
        <f>_xlfn.XLOOKUP($A107,Shotguns!C:C,Shotguns!H:H,0,0)</f>
        <v>0</v>
      </c>
      <c r="T107">
        <f t="shared" si="1"/>
        <v>665</v>
      </c>
    </row>
    <row r="108" spans="1:20" x14ac:dyDescent="0.25">
      <c r="A108">
        <f>Rifles!C108</f>
        <v>15908281</v>
      </c>
      <c r="B108" t="str">
        <f>_xlfn.XLOOKUP($A108, Rifles!$C$2:$C$419,Rifles!D$2:D$419,"N/A",0)</f>
        <v>GLOBAL ARMS INTERNATIONAL LLC</v>
      </c>
      <c r="C108" t="str">
        <f>_xlfn.XLOOKUP($A108, Rifles!$C$2:$C$419,Rifles!F$2:F$419,"N/A",0)</f>
        <v>DORAL</v>
      </c>
      <c r="D108" t="str">
        <f>_xlfn.XLOOKUP($A108, Rifles!$C$2:$C$419,Rifles!G$2:G$419,"N/A",0)</f>
        <v>FL</v>
      </c>
      <c r="E108">
        <f>_xlfn.XLOOKUP($A108,Pistols!$C:$C,Pistols!H:H,0,0)</f>
        <v>0</v>
      </c>
      <c r="F108">
        <f>_xlfn.XLOOKUP($A108,Pistols!$C:$C,Pistols!I:I,0,0)</f>
        <v>0</v>
      </c>
      <c r="G108">
        <f>_xlfn.XLOOKUP($A108,Pistols!$C:$C,Pistols!J:J,0,0)</f>
        <v>0</v>
      </c>
      <c r="H108">
        <f>_xlfn.XLOOKUP($A108,Pistols!$C:$C,Pistols!K:K,0,0)</f>
        <v>0</v>
      </c>
      <c r="I108">
        <f>_xlfn.XLOOKUP($A108,Pistols!$C:$C,Pistols!L:L,0,0)</f>
        <v>0</v>
      </c>
      <c r="J108">
        <f>_xlfn.XLOOKUP($A108,Pistols!$C:$C,Pistols!M:M,0,0)</f>
        <v>0</v>
      </c>
      <c r="K108">
        <f>_xlfn.XLOOKUP($A108,Pistols!$C:$C,Pistols!N:N,0,0)</f>
        <v>0</v>
      </c>
      <c r="L108">
        <f>_xlfn.XLOOKUP($A108,Revolvers!$C:$C,Revolvers!O:O,0,0)</f>
        <v>0</v>
      </c>
      <c r="M108">
        <f>_xlfn.XLOOKUP($A108,Revolvers!$C:$C,Revolvers!P:P,0,0)</f>
        <v>0</v>
      </c>
      <c r="N108">
        <f>_xlfn.XLOOKUP($A108,Revolvers!$C:$C,Revolvers!Q:Q,0,0)</f>
        <v>0</v>
      </c>
      <c r="O108">
        <f>_xlfn.XLOOKUP($A108,Revolvers!$C:$C,Revolvers!R:R,0,0)</f>
        <v>0</v>
      </c>
      <c r="P108">
        <f>_xlfn.XLOOKUP($A108,Revolvers!$C:$C,Revolvers!S:S,0,0)</f>
        <v>0</v>
      </c>
      <c r="Q108">
        <f>_xlfn.XLOOKUP($A108,Revolvers!$C:$C,Revolvers!T:T,0,0)</f>
        <v>0</v>
      </c>
      <c r="R108">
        <f>_xlfn.XLOOKUP($A108,Rifles!C:C,Rifles!H:H,0,0)</f>
        <v>16</v>
      </c>
      <c r="S108">
        <f>_xlfn.XLOOKUP($A108,Shotguns!C:C,Shotguns!H:H,0,0)</f>
        <v>2</v>
      </c>
      <c r="T108">
        <f t="shared" si="1"/>
        <v>18</v>
      </c>
    </row>
    <row r="109" spans="1:20" x14ac:dyDescent="0.25">
      <c r="A109">
        <f>Rifles!C109</f>
        <v>15909552</v>
      </c>
      <c r="B109" t="str">
        <f>_xlfn.XLOOKUP($A109, Rifles!$C$2:$C$419,Rifles!D$2:D$419,"N/A",0)</f>
        <v>GOOD TIME OUTDOORS INC</v>
      </c>
      <c r="C109" t="str">
        <f>_xlfn.XLOOKUP($A109, Rifles!$C$2:$C$419,Rifles!F$2:F$419,"N/A",0)</f>
        <v>OCALA</v>
      </c>
      <c r="D109" t="str">
        <f>_xlfn.XLOOKUP($A109, Rifles!$C$2:$C$419,Rifles!G$2:G$419,"N/A",0)</f>
        <v>FL</v>
      </c>
      <c r="E109">
        <f>_xlfn.XLOOKUP($A109,Pistols!$C:$C,Pistols!H:H,0,0)</f>
        <v>0</v>
      </c>
      <c r="F109">
        <f>_xlfn.XLOOKUP($A109,Pistols!$C:$C,Pistols!I:I,0,0)</f>
        <v>0</v>
      </c>
      <c r="G109">
        <f>_xlfn.XLOOKUP($A109,Pistols!$C:$C,Pistols!J:J,0,0)</f>
        <v>0</v>
      </c>
      <c r="H109">
        <f>_xlfn.XLOOKUP($A109,Pistols!$C:$C,Pistols!K:K,0,0)</f>
        <v>0</v>
      </c>
      <c r="I109">
        <f>_xlfn.XLOOKUP($A109,Pistols!$C:$C,Pistols!L:L,0,0)</f>
        <v>0</v>
      </c>
      <c r="J109">
        <f>_xlfn.XLOOKUP($A109,Pistols!$C:$C,Pistols!M:M,0,0)</f>
        <v>0</v>
      </c>
      <c r="K109">
        <f>_xlfn.XLOOKUP($A109,Pistols!$C:$C,Pistols!N:N,0,0)</f>
        <v>0</v>
      </c>
      <c r="L109">
        <f>_xlfn.XLOOKUP($A109,Revolvers!$C:$C,Revolvers!O:O,0,0)</f>
        <v>0</v>
      </c>
      <c r="M109">
        <f>_xlfn.XLOOKUP($A109,Revolvers!$C:$C,Revolvers!P:P,0,0)</f>
        <v>0</v>
      </c>
      <c r="N109">
        <f>_xlfn.XLOOKUP($A109,Revolvers!$C:$C,Revolvers!Q:Q,0,0)</f>
        <v>0</v>
      </c>
      <c r="O109">
        <f>_xlfn.XLOOKUP($A109,Revolvers!$C:$C,Revolvers!R:R,0,0)</f>
        <v>0</v>
      </c>
      <c r="P109">
        <f>_xlfn.XLOOKUP($A109,Revolvers!$C:$C,Revolvers!S:S,0,0)</f>
        <v>0</v>
      </c>
      <c r="Q109">
        <f>_xlfn.XLOOKUP($A109,Revolvers!$C:$C,Revolvers!T:T,0,0)</f>
        <v>0</v>
      </c>
      <c r="R109">
        <f>_xlfn.XLOOKUP($A109,Rifles!C:C,Rifles!H:H,0,0)</f>
        <v>41</v>
      </c>
      <c r="S109">
        <f>_xlfn.XLOOKUP($A109,Shotguns!C:C,Shotguns!H:H,0,0)</f>
        <v>0</v>
      </c>
      <c r="T109">
        <f t="shared" si="1"/>
        <v>41</v>
      </c>
    </row>
    <row r="110" spans="1:20" x14ac:dyDescent="0.25">
      <c r="A110">
        <f>Rifles!C110</f>
        <v>15901002</v>
      </c>
      <c r="B110" t="str">
        <f>_xlfn.XLOOKUP($A110, Rifles!$C$2:$C$419,Rifles!D$2:D$419,"N/A",0)</f>
        <v>GUN SMOKE ENTERPRISES INC</v>
      </c>
      <c r="C110" t="str">
        <f>_xlfn.XLOOKUP($A110, Rifles!$C$2:$C$419,Rifles!F$2:F$419,"N/A",0)</f>
        <v>OKEECHOBEE</v>
      </c>
      <c r="D110" t="str">
        <f>_xlfn.XLOOKUP($A110, Rifles!$C$2:$C$419,Rifles!G$2:G$419,"N/A",0)</f>
        <v>FL</v>
      </c>
      <c r="E110">
        <f>_xlfn.XLOOKUP($A110,Pistols!$C:$C,Pistols!H:H,0,0)</f>
        <v>0</v>
      </c>
      <c r="F110">
        <f>_xlfn.XLOOKUP($A110,Pistols!$C:$C,Pistols!I:I,0,0)</f>
        <v>0</v>
      </c>
      <c r="G110">
        <f>_xlfn.XLOOKUP($A110,Pistols!$C:$C,Pistols!J:J,0,0)</f>
        <v>0</v>
      </c>
      <c r="H110">
        <f>_xlfn.XLOOKUP($A110,Pistols!$C:$C,Pistols!K:K,0,0)</f>
        <v>0</v>
      </c>
      <c r="I110">
        <f>_xlfn.XLOOKUP($A110,Pistols!$C:$C,Pistols!L:L,0,0)</f>
        <v>0</v>
      </c>
      <c r="J110">
        <f>_xlfn.XLOOKUP($A110,Pistols!$C:$C,Pistols!M:M,0,0)</f>
        <v>11</v>
      </c>
      <c r="K110">
        <f>_xlfn.XLOOKUP($A110,Pistols!$C:$C,Pistols!N:N,0,0)</f>
        <v>11</v>
      </c>
      <c r="L110">
        <f>_xlfn.XLOOKUP($A110,Revolvers!$C:$C,Revolvers!O:O,0,0)</f>
        <v>0</v>
      </c>
      <c r="M110">
        <f>_xlfn.XLOOKUP($A110,Revolvers!$C:$C,Revolvers!P:P,0,0)</f>
        <v>0</v>
      </c>
      <c r="N110">
        <f>_xlfn.XLOOKUP($A110,Revolvers!$C:$C,Revolvers!Q:Q,0,0)</f>
        <v>0</v>
      </c>
      <c r="O110">
        <f>_xlfn.XLOOKUP($A110,Revolvers!$C:$C,Revolvers!R:R,0,0)</f>
        <v>0</v>
      </c>
      <c r="P110">
        <f>_xlfn.XLOOKUP($A110,Revolvers!$C:$C,Revolvers!S:S,0,0)</f>
        <v>0</v>
      </c>
      <c r="Q110">
        <f>_xlfn.XLOOKUP($A110,Revolvers!$C:$C,Revolvers!T:T,0,0)</f>
        <v>0</v>
      </c>
      <c r="R110">
        <f>_xlfn.XLOOKUP($A110,Rifles!C:C,Rifles!H:H,0,0)</f>
        <v>30</v>
      </c>
      <c r="S110">
        <f>_xlfn.XLOOKUP($A110,Shotguns!C:C,Shotguns!H:H,0,0)</f>
        <v>0</v>
      </c>
      <c r="T110">
        <f t="shared" si="1"/>
        <v>41</v>
      </c>
    </row>
    <row r="111" spans="1:20" x14ac:dyDescent="0.25">
      <c r="A111">
        <f>Rifles!C111</f>
        <v>15940806</v>
      </c>
      <c r="B111" t="str">
        <f>_xlfn.XLOOKUP($A111, Rifles!$C$2:$C$419,Rifles!D$2:D$419,"N/A",0)</f>
        <v>KEL TEC CNC INDUSTRIES INC</v>
      </c>
      <c r="C111" t="str">
        <f>_xlfn.XLOOKUP($A111, Rifles!$C$2:$C$419,Rifles!F$2:F$419,"N/A",0)</f>
        <v>COCOA</v>
      </c>
      <c r="D111" t="str">
        <f>_xlfn.XLOOKUP($A111, Rifles!$C$2:$C$419,Rifles!G$2:G$419,"N/A",0)</f>
        <v>FL</v>
      </c>
      <c r="E111">
        <f>_xlfn.XLOOKUP($A111,Pistols!$C:$C,Pistols!H:H,0,0)</f>
        <v>5803</v>
      </c>
      <c r="F111">
        <f>_xlfn.XLOOKUP($A111,Pistols!$C:$C,Pistols!I:I,0,0)</f>
        <v>0</v>
      </c>
      <c r="G111">
        <f>_xlfn.XLOOKUP($A111,Pistols!$C:$C,Pistols!J:J,0,0)</f>
        <v>20508</v>
      </c>
      <c r="H111">
        <f>_xlfn.XLOOKUP($A111,Pistols!$C:$C,Pistols!K:K,0,0)</f>
        <v>59574</v>
      </c>
      <c r="I111">
        <f>_xlfn.XLOOKUP($A111,Pistols!$C:$C,Pistols!L:L,0,0)</f>
        <v>44573</v>
      </c>
      <c r="J111">
        <f>_xlfn.XLOOKUP($A111,Pistols!$C:$C,Pistols!M:M,0,0)</f>
        <v>0</v>
      </c>
      <c r="K111">
        <f>_xlfn.XLOOKUP($A111,Pistols!$C:$C,Pistols!N:N,0,0)</f>
        <v>130458</v>
      </c>
      <c r="L111">
        <f>_xlfn.XLOOKUP($A111,Revolvers!$C:$C,Revolvers!O:O,0,0)</f>
        <v>0</v>
      </c>
      <c r="M111">
        <f>_xlfn.XLOOKUP($A111,Revolvers!$C:$C,Revolvers!P:P,0,0)</f>
        <v>0</v>
      </c>
      <c r="N111">
        <f>_xlfn.XLOOKUP($A111,Revolvers!$C:$C,Revolvers!Q:Q,0,0)</f>
        <v>0</v>
      </c>
      <c r="O111">
        <f>_xlfn.XLOOKUP($A111,Revolvers!$C:$C,Revolvers!R:R,0,0)</f>
        <v>0</v>
      </c>
      <c r="P111">
        <f>_xlfn.XLOOKUP($A111,Revolvers!$C:$C,Revolvers!S:S,0,0)</f>
        <v>0</v>
      </c>
      <c r="Q111">
        <f>_xlfn.XLOOKUP($A111,Revolvers!$C:$C,Revolvers!T:T,0,0)</f>
        <v>0</v>
      </c>
      <c r="R111">
        <f>_xlfn.XLOOKUP($A111,Rifles!C:C,Rifles!H:H,0,0)</f>
        <v>12340</v>
      </c>
      <c r="S111">
        <f>_xlfn.XLOOKUP($A111,Shotguns!C:C,Shotguns!H:H,0,0)</f>
        <v>0</v>
      </c>
      <c r="T111">
        <f t="shared" si="1"/>
        <v>142798</v>
      </c>
    </row>
    <row r="112" spans="1:20" x14ac:dyDescent="0.25">
      <c r="A112">
        <f>Rifles!C112</f>
        <v>15917454</v>
      </c>
      <c r="B112" t="str">
        <f>_xlfn.XLOOKUP($A112, Rifles!$C$2:$C$419,Rifles!D$2:D$419,"N/A",0)</f>
        <v>KNIGHT, CHARLES REED JR</v>
      </c>
      <c r="C112" t="str">
        <f>_xlfn.XLOOKUP($A112, Rifles!$C$2:$C$419,Rifles!F$2:F$419,"N/A",0)</f>
        <v>TITUSVILLE</v>
      </c>
      <c r="D112" t="str">
        <f>_xlfn.XLOOKUP($A112, Rifles!$C$2:$C$419,Rifles!G$2:G$419,"N/A",0)</f>
        <v>FL</v>
      </c>
      <c r="E112">
        <f>_xlfn.XLOOKUP($A112,Pistols!$C:$C,Pistols!H:H,0,0)</f>
        <v>0</v>
      </c>
      <c r="F112">
        <f>_xlfn.XLOOKUP($A112,Pistols!$C:$C,Pistols!I:I,0,0)</f>
        <v>0</v>
      </c>
      <c r="G112">
        <f>_xlfn.XLOOKUP($A112,Pistols!$C:$C,Pistols!J:J,0,0)</f>
        <v>0</v>
      </c>
      <c r="H112">
        <f>_xlfn.XLOOKUP($A112,Pistols!$C:$C,Pistols!K:K,0,0)</f>
        <v>0</v>
      </c>
      <c r="I112">
        <f>_xlfn.XLOOKUP($A112,Pistols!$C:$C,Pistols!L:L,0,0)</f>
        <v>0</v>
      </c>
      <c r="J112">
        <f>_xlfn.XLOOKUP($A112,Pistols!$C:$C,Pistols!M:M,0,0)</f>
        <v>0</v>
      </c>
      <c r="K112">
        <f>_xlfn.XLOOKUP($A112,Pistols!$C:$C,Pistols!N:N,0,0)</f>
        <v>0</v>
      </c>
      <c r="L112">
        <f>_xlfn.XLOOKUP($A112,Revolvers!$C:$C,Revolvers!O:O,0,0)</f>
        <v>0</v>
      </c>
      <c r="M112">
        <f>_xlfn.XLOOKUP($A112,Revolvers!$C:$C,Revolvers!P:P,0,0)</f>
        <v>0</v>
      </c>
      <c r="N112">
        <f>_xlfn.XLOOKUP($A112,Revolvers!$C:$C,Revolvers!Q:Q,0,0)</f>
        <v>0</v>
      </c>
      <c r="O112">
        <f>_xlfn.XLOOKUP($A112,Revolvers!$C:$C,Revolvers!R:R,0,0)</f>
        <v>0</v>
      </c>
      <c r="P112">
        <f>_xlfn.XLOOKUP($A112,Revolvers!$C:$C,Revolvers!S:S,0,0)</f>
        <v>0</v>
      </c>
      <c r="Q112">
        <f>_xlfn.XLOOKUP($A112,Revolvers!$C:$C,Revolvers!T:T,0,0)</f>
        <v>0</v>
      </c>
      <c r="R112">
        <f>_xlfn.XLOOKUP($A112,Rifles!C:C,Rifles!H:H,0,0)</f>
        <v>896</v>
      </c>
      <c r="S112">
        <f>_xlfn.XLOOKUP($A112,Shotguns!C:C,Shotguns!H:H,0,0)</f>
        <v>0</v>
      </c>
      <c r="T112">
        <f t="shared" si="1"/>
        <v>896</v>
      </c>
    </row>
    <row r="113" spans="1:20" x14ac:dyDescent="0.25">
      <c r="A113">
        <f>Rifles!C113</f>
        <v>15940998</v>
      </c>
      <c r="B113" t="str">
        <f>_xlfn.XLOOKUP($A113, Rifles!$C$2:$C$419,Rifles!D$2:D$419,"N/A",0)</f>
        <v>KNIGHTS MANUFACTURING CO</v>
      </c>
      <c r="C113" t="str">
        <f>_xlfn.XLOOKUP($A113, Rifles!$C$2:$C$419,Rifles!F$2:F$419,"N/A",0)</f>
        <v>TITUSVILLE</v>
      </c>
      <c r="D113" t="str">
        <f>_xlfn.XLOOKUP($A113, Rifles!$C$2:$C$419,Rifles!G$2:G$419,"N/A",0)</f>
        <v>FL</v>
      </c>
      <c r="E113">
        <f>_xlfn.XLOOKUP($A113,Pistols!$C:$C,Pistols!H:H,0,0)</f>
        <v>0</v>
      </c>
      <c r="F113">
        <f>_xlfn.XLOOKUP($A113,Pistols!$C:$C,Pistols!I:I,0,0)</f>
        <v>0</v>
      </c>
      <c r="G113">
        <f>_xlfn.XLOOKUP($A113,Pistols!$C:$C,Pistols!J:J,0,0)</f>
        <v>0</v>
      </c>
      <c r="H113">
        <f>_xlfn.XLOOKUP($A113,Pistols!$C:$C,Pistols!K:K,0,0)</f>
        <v>0</v>
      </c>
      <c r="I113">
        <f>_xlfn.XLOOKUP($A113,Pistols!$C:$C,Pistols!L:L,0,0)</f>
        <v>0</v>
      </c>
      <c r="J113">
        <f>_xlfn.XLOOKUP($A113,Pistols!$C:$C,Pistols!M:M,0,0)</f>
        <v>0</v>
      </c>
      <c r="K113">
        <f>_xlfn.XLOOKUP($A113,Pistols!$C:$C,Pistols!N:N,0,0)</f>
        <v>0</v>
      </c>
      <c r="L113">
        <f>_xlfn.XLOOKUP($A113,Revolvers!$C:$C,Revolvers!O:O,0,0)</f>
        <v>0</v>
      </c>
      <c r="M113">
        <f>_xlfn.XLOOKUP($A113,Revolvers!$C:$C,Revolvers!P:P,0,0)</f>
        <v>0</v>
      </c>
      <c r="N113">
        <f>_xlfn.XLOOKUP($A113,Revolvers!$C:$C,Revolvers!Q:Q,0,0)</f>
        <v>0</v>
      </c>
      <c r="O113">
        <f>_xlfn.XLOOKUP($A113,Revolvers!$C:$C,Revolvers!R:R,0,0)</f>
        <v>0</v>
      </c>
      <c r="P113">
        <f>_xlfn.XLOOKUP($A113,Revolvers!$C:$C,Revolvers!S:S,0,0)</f>
        <v>0</v>
      </c>
      <c r="Q113">
        <f>_xlfn.XLOOKUP($A113,Revolvers!$C:$C,Revolvers!T:T,0,0)</f>
        <v>0</v>
      </c>
      <c r="R113">
        <f>_xlfn.XLOOKUP($A113,Rifles!C:C,Rifles!H:H,0,0)</f>
        <v>7304</v>
      </c>
      <c r="S113">
        <f>_xlfn.XLOOKUP($A113,Shotguns!C:C,Shotguns!H:H,0,0)</f>
        <v>0</v>
      </c>
      <c r="T113">
        <f t="shared" si="1"/>
        <v>7304</v>
      </c>
    </row>
    <row r="114" spans="1:20" x14ac:dyDescent="0.25">
      <c r="A114">
        <f>Rifles!C114</f>
        <v>15909528</v>
      </c>
      <c r="B114" t="str">
        <f>_xlfn.XLOOKUP($A114, Rifles!$C$2:$C$419,Rifles!D$2:D$419,"N/A",0)</f>
        <v>LIBERTY GUN WORKS INC</v>
      </c>
      <c r="C114" t="str">
        <f>_xlfn.XLOOKUP($A114, Rifles!$C$2:$C$419,Rifles!F$2:F$419,"N/A",0)</f>
        <v>BRADENTON</v>
      </c>
      <c r="D114" t="str">
        <f>_xlfn.XLOOKUP($A114, Rifles!$C$2:$C$419,Rifles!G$2:G$419,"N/A",0)</f>
        <v>FL</v>
      </c>
      <c r="E114">
        <f>_xlfn.XLOOKUP($A114,Pistols!$C:$C,Pistols!H:H,0,0)</f>
        <v>0</v>
      </c>
      <c r="F114">
        <f>_xlfn.XLOOKUP($A114,Pistols!$C:$C,Pistols!I:I,0,0)</f>
        <v>0</v>
      </c>
      <c r="G114">
        <f>_xlfn.XLOOKUP($A114,Pistols!$C:$C,Pistols!J:J,0,0)</f>
        <v>0</v>
      </c>
      <c r="H114">
        <f>_xlfn.XLOOKUP($A114,Pistols!$C:$C,Pistols!K:K,0,0)</f>
        <v>0</v>
      </c>
      <c r="I114">
        <f>_xlfn.XLOOKUP($A114,Pistols!$C:$C,Pistols!L:L,0,0)</f>
        <v>0</v>
      </c>
      <c r="J114">
        <f>_xlfn.XLOOKUP($A114,Pistols!$C:$C,Pistols!M:M,0,0)</f>
        <v>0</v>
      </c>
      <c r="K114">
        <f>_xlfn.XLOOKUP($A114,Pistols!$C:$C,Pistols!N:N,0,0)</f>
        <v>0</v>
      </c>
      <c r="L114">
        <f>_xlfn.XLOOKUP($A114,Revolvers!$C:$C,Revolvers!O:O,0,0)</f>
        <v>0</v>
      </c>
      <c r="M114">
        <f>_xlfn.XLOOKUP($A114,Revolvers!$C:$C,Revolvers!P:P,0,0)</f>
        <v>0</v>
      </c>
      <c r="N114">
        <f>_xlfn.XLOOKUP($A114,Revolvers!$C:$C,Revolvers!Q:Q,0,0)</f>
        <v>0</v>
      </c>
      <c r="O114">
        <f>_xlfn.XLOOKUP($A114,Revolvers!$C:$C,Revolvers!R:R,0,0)</f>
        <v>0</v>
      </c>
      <c r="P114">
        <f>_xlfn.XLOOKUP($A114,Revolvers!$C:$C,Revolvers!S:S,0,0)</f>
        <v>0</v>
      </c>
      <c r="Q114">
        <f>_xlfn.XLOOKUP($A114,Revolvers!$C:$C,Revolvers!T:T,0,0)</f>
        <v>0</v>
      </c>
      <c r="R114">
        <f>_xlfn.XLOOKUP($A114,Rifles!C:C,Rifles!H:H,0,0)</f>
        <v>16</v>
      </c>
      <c r="S114">
        <f>_xlfn.XLOOKUP($A114,Shotguns!C:C,Shotguns!H:H,0,0)</f>
        <v>0</v>
      </c>
      <c r="T114">
        <f t="shared" si="1"/>
        <v>16</v>
      </c>
    </row>
    <row r="115" spans="1:20" x14ac:dyDescent="0.25">
      <c r="A115">
        <f>Rifles!C115</f>
        <v>15902094</v>
      </c>
      <c r="B115" t="str">
        <f>_xlfn.XLOOKUP($A115, Rifles!$C$2:$C$419,Rifles!D$2:D$419,"N/A",0)</f>
        <v>MOORE, DAVID  E  &amp;  MOORE, CARLA W</v>
      </c>
      <c r="C115" t="str">
        <f>_xlfn.XLOOKUP($A115, Rifles!$C$2:$C$419,Rifles!F$2:F$419,"N/A",0)</f>
        <v>SAINT CLOUD</v>
      </c>
      <c r="D115" t="str">
        <f>_xlfn.XLOOKUP($A115, Rifles!$C$2:$C$419,Rifles!G$2:G$419,"N/A",0)</f>
        <v>FL</v>
      </c>
      <c r="E115">
        <f>_xlfn.XLOOKUP($A115,Pistols!$C:$C,Pistols!H:H,0,0)</f>
        <v>0</v>
      </c>
      <c r="F115">
        <f>_xlfn.XLOOKUP($A115,Pistols!$C:$C,Pistols!I:I,0,0)</f>
        <v>0</v>
      </c>
      <c r="G115">
        <f>_xlfn.XLOOKUP($A115,Pistols!$C:$C,Pistols!J:J,0,0)</f>
        <v>0</v>
      </c>
      <c r="H115">
        <f>_xlfn.XLOOKUP($A115,Pistols!$C:$C,Pistols!K:K,0,0)</f>
        <v>0</v>
      </c>
      <c r="I115">
        <f>_xlfn.XLOOKUP($A115,Pistols!$C:$C,Pistols!L:L,0,0)</f>
        <v>0</v>
      </c>
      <c r="J115">
        <f>_xlfn.XLOOKUP($A115,Pistols!$C:$C,Pistols!M:M,0,0)</f>
        <v>0</v>
      </c>
      <c r="K115">
        <f>_xlfn.XLOOKUP($A115,Pistols!$C:$C,Pistols!N:N,0,0)</f>
        <v>0</v>
      </c>
      <c r="L115">
        <f>_xlfn.XLOOKUP($A115,Revolvers!$C:$C,Revolvers!O:O,0,0)</f>
        <v>0</v>
      </c>
      <c r="M115">
        <f>_xlfn.XLOOKUP($A115,Revolvers!$C:$C,Revolvers!P:P,0,0)</f>
        <v>0</v>
      </c>
      <c r="N115">
        <f>_xlfn.XLOOKUP($A115,Revolvers!$C:$C,Revolvers!Q:Q,0,0)</f>
        <v>0</v>
      </c>
      <c r="O115">
        <f>_xlfn.XLOOKUP($A115,Revolvers!$C:$C,Revolvers!R:R,0,0)</f>
        <v>0</v>
      </c>
      <c r="P115">
        <f>_xlfn.XLOOKUP($A115,Revolvers!$C:$C,Revolvers!S:S,0,0)</f>
        <v>0</v>
      </c>
      <c r="Q115">
        <f>_xlfn.XLOOKUP($A115,Revolvers!$C:$C,Revolvers!T:T,0,0)</f>
        <v>0</v>
      </c>
      <c r="R115">
        <f>_xlfn.XLOOKUP($A115,Rifles!C:C,Rifles!H:H,0,0)</f>
        <v>34</v>
      </c>
      <c r="S115">
        <f>_xlfn.XLOOKUP($A115,Shotguns!C:C,Shotguns!H:H,0,0)</f>
        <v>0</v>
      </c>
      <c r="T115">
        <f t="shared" si="1"/>
        <v>34</v>
      </c>
    </row>
    <row r="116" spans="1:20" x14ac:dyDescent="0.25">
      <c r="A116">
        <f>Rifles!C116</f>
        <v>15903131</v>
      </c>
      <c r="B116" t="str">
        <f>_xlfn.XLOOKUP($A116, Rifles!$C$2:$C$419,Rifles!D$2:D$419,"N/A",0)</f>
        <v>OZIMEK, GREGORY G</v>
      </c>
      <c r="C116" t="str">
        <f>_xlfn.XLOOKUP($A116, Rifles!$C$2:$C$419,Rifles!F$2:F$419,"N/A",0)</f>
        <v>POMPANO BEACH</v>
      </c>
      <c r="D116" t="str">
        <f>_xlfn.XLOOKUP($A116, Rifles!$C$2:$C$419,Rifles!G$2:G$419,"N/A",0)</f>
        <v>FL</v>
      </c>
      <c r="E116">
        <f>_xlfn.XLOOKUP($A116,Pistols!$C:$C,Pistols!H:H,0,0)</f>
        <v>0</v>
      </c>
      <c r="F116">
        <f>_xlfn.XLOOKUP($A116,Pistols!$C:$C,Pistols!I:I,0,0)</f>
        <v>0</v>
      </c>
      <c r="G116">
        <f>_xlfn.XLOOKUP($A116,Pistols!$C:$C,Pistols!J:J,0,0)</f>
        <v>0</v>
      </c>
      <c r="H116">
        <f>_xlfn.XLOOKUP($A116,Pistols!$C:$C,Pistols!K:K,0,0)</f>
        <v>0</v>
      </c>
      <c r="I116">
        <f>_xlfn.XLOOKUP($A116,Pistols!$C:$C,Pistols!L:L,0,0)</f>
        <v>0</v>
      </c>
      <c r="J116">
        <f>_xlfn.XLOOKUP($A116,Pistols!$C:$C,Pistols!M:M,0,0)</f>
        <v>0</v>
      </c>
      <c r="K116">
        <f>_xlfn.XLOOKUP($A116,Pistols!$C:$C,Pistols!N:N,0,0)</f>
        <v>0</v>
      </c>
      <c r="L116">
        <f>_xlfn.XLOOKUP($A116,Revolvers!$C:$C,Revolvers!O:O,0,0)</f>
        <v>0</v>
      </c>
      <c r="M116">
        <f>_xlfn.XLOOKUP($A116,Revolvers!$C:$C,Revolvers!P:P,0,0)</f>
        <v>0</v>
      </c>
      <c r="N116">
        <f>_xlfn.XLOOKUP($A116,Revolvers!$C:$C,Revolvers!Q:Q,0,0)</f>
        <v>0</v>
      </c>
      <c r="O116">
        <f>_xlfn.XLOOKUP($A116,Revolvers!$C:$C,Revolvers!R:R,0,0)</f>
        <v>0</v>
      </c>
      <c r="P116">
        <f>_xlfn.XLOOKUP($A116,Revolvers!$C:$C,Revolvers!S:S,0,0)</f>
        <v>0</v>
      </c>
      <c r="Q116">
        <f>_xlfn.XLOOKUP($A116,Revolvers!$C:$C,Revolvers!T:T,0,0)</f>
        <v>0</v>
      </c>
      <c r="R116">
        <f>_xlfn.XLOOKUP($A116,Rifles!C:C,Rifles!H:H,0,0)</f>
        <v>58</v>
      </c>
      <c r="S116">
        <f>_xlfn.XLOOKUP($A116,Shotguns!C:C,Shotguns!H:H,0,0)</f>
        <v>0</v>
      </c>
      <c r="T116">
        <f t="shared" si="1"/>
        <v>58</v>
      </c>
    </row>
    <row r="117" spans="1:20" x14ac:dyDescent="0.25">
      <c r="A117">
        <f>Rifles!C117</f>
        <v>15908662</v>
      </c>
      <c r="B117" t="str">
        <f>_xlfn.XLOOKUP($A117, Rifles!$C$2:$C$419,Rifles!D$2:D$419,"N/A",0)</f>
        <v>PHOENIX ORDNANCE LLC</v>
      </c>
      <c r="C117" t="str">
        <f>_xlfn.XLOOKUP($A117, Rifles!$C$2:$C$419,Rifles!F$2:F$419,"N/A",0)</f>
        <v>SAINT PETERSBURG</v>
      </c>
      <c r="D117" t="str">
        <f>_xlfn.XLOOKUP($A117, Rifles!$C$2:$C$419,Rifles!G$2:G$419,"N/A",0)</f>
        <v>FL</v>
      </c>
      <c r="E117">
        <f>_xlfn.XLOOKUP($A117,Pistols!$C:$C,Pistols!H:H,0,0)</f>
        <v>0</v>
      </c>
      <c r="F117">
        <f>_xlfn.XLOOKUP($A117,Pistols!$C:$C,Pistols!I:I,0,0)</f>
        <v>0</v>
      </c>
      <c r="G117">
        <f>_xlfn.XLOOKUP($A117,Pistols!$C:$C,Pistols!J:J,0,0)</f>
        <v>0</v>
      </c>
      <c r="H117">
        <f>_xlfn.XLOOKUP($A117,Pistols!$C:$C,Pistols!K:K,0,0)</f>
        <v>0</v>
      </c>
      <c r="I117">
        <f>_xlfn.XLOOKUP($A117,Pistols!$C:$C,Pistols!L:L,0,0)</f>
        <v>0</v>
      </c>
      <c r="J117">
        <f>_xlfn.XLOOKUP($A117,Pistols!$C:$C,Pistols!M:M,0,0)</f>
        <v>0</v>
      </c>
      <c r="K117">
        <f>_xlfn.XLOOKUP($A117,Pistols!$C:$C,Pistols!N:N,0,0)</f>
        <v>0</v>
      </c>
      <c r="L117">
        <f>_xlfn.XLOOKUP($A117,Revolvers!$C:$C,Revolvers!O:O,0,0)</f>
        <v>0</v>
      </c>
      <c r="M117">
        <f>_xlfn.XLOOKUP($A117,Revolvers!$C:$C,Revolvers!P:P,0,0)</f>
        <v>0</v>
      </c>
      <c r="N117">
        <f>_xlfn.XLOOKUP($A117,Revolvers!$C:$C,Revolvers!Q:Q,0,0)</f>
        <v>0</v>
      </c>
      <c r="O117">
        <f>_xlfn.XLOOKUP($A117,Revolvers!$C:$C,Revolvers!R:R,0,0)</f>
        <v>0</v>
      </c>
      <c r="P117">
        <f>_xlfn.XLOOKUP($A117,Revolvers!$C:$C,Revolvers!S:S,0,0)</f>
        <v>0</v>
      </c>
      <c r="Q117">
        <f>_xlfn.XLOOKUP($A117,Revolvers!$C:$C,Revolvers!T:T,0,0)</f>
        <v>0</v>
      </c>
      <c r="R117">
        <f>_xlfn.XLOOKUP($A117,Rifles!C:C,Rifles!H:H,0,0)</f>
        <v>40</v>
      </c>
      <c r="S117">
        <f>_xlfn.XLOOKUP($A117,Shotguns!C:C,Shotguns!H:H,0,0)</f>
        <v>0</v>
      </c>
      <c r="T117">
        <f t="shared" si="1"/>
        <v>40</v>
      </c>
    </row>
    <row r="118" spans="1:20" x14ac:dyDescent="0.25">
      <c r="A118">
        <f>Rifles!C118</f>
        <v>15947048</v>
      </c>
      <c r="B118" t="str">
        <f>_xlfn.XLOOKUP($A118, Rifles!$C$2:$C$419,Rifles!D$2:D$419,"N/A",0)</f>
        <v>QUINNELL, DONALD LEE</v>
      </c>
      <c r="C118" t="str">
        <f>_xlfn.XLOOKUP($A118, Rifles!$C$2:$C$419,Rifles!F$2:F$419,"N/A",0)</f>
        <v>FORT MYERS</v>
      </c>
      <c r="D118" t="str">
        <f>_xlfn.XLOOKUP($A118, Rifles!$C$2:$C$419,Rifles!G$2:G$419,"N/A",0)</f>
        <v>FL</v>
      </c>
      <c r="E118">
        <f>_xlfn.XLOOKUP($A118,Pistols!$C:$C,Pistols!H:H,0,0)</f>
        <v>0</v>
      </c>
      <c r="F118">
        <f>_xlfn.XLOOKUP($A118,Pistols!$C:$C,Pistols!I:I,0,0)</f>
        <v>0</v>
      </c>
      <c r="G118">
        <f>_xlfn.XLOOKUP($A118,Pistols!$C:$C,Pistols!J:J,0,0)</f>
        <v>0</v>
      </c>
      <c r="H118">
        <f>_xlfn.XLOOKUP($A118,Pistols!$C:$C,Pistols!K:K,0,0)</f>
        <v>0</v>
      </c>
      <c r="I118">
        <f>_xlfn.XLOOKUP($A118,Pistols!$C:$C,Pistols!L:L,0,0)</f>
        <v>0</v>
      </c>
      <c r="J118">
        <f>_xlfn.XLOOKUP($A118,Pistols!$C:$C,Pistols!M:M,0,0)</f>
        <v>0</v>
      </c>
      <c r="K118">
        <f>_xlfn.XLOOKUP($A118,Pistols!$C:$C,Pistols!N:N,0,0)</f>
        <v>0</v>
      </c>
      <c r="L118">
        <f>_xlfn.XLOOKUP($A118,Revolvers!$C:$C,Revolvers!O:O,0,0)</f>
        <v>0</v>
      </c>
      <c r="M118">
        <f>_xlfn.XLOOKUP($A118,Revolvers!$C:$C,Revolvers!P:P,0,0)</f>
        <v>0</v>
      </c>
      <c r="N118">
        <f>_xlfn.XLOOKUP($A118,Revolvers!$C:$C,Revolvers!Q:Q,0,0)</f>
        <v>0</v>
      </c>
      <c r="O118">
        <f>_xlfn.XLOOKUP($A118,Revolvers!$C:$C,Revolvers!R:R,0,0)</f>
        <v>0</v>
      </c>
      <c r="P118">
        <f>_xlfn.XLOOKUP($A118,Revolvers!$C:$C,Revolvers!S:S,0,0)</f>
        <v>0</v>
      </c>
      <c r="Q118">
        <f>_xlfn.XLOOKUP($A118,Revolvers!$C:$C,Revolvers!T:T,0,0)</f>
        <v>0</v>
      </c>
      <c r="R118">
        <f>_xlfn.XLOOKUP($A118,Rifles!C:C,Rifles!H:H,0,0)</f>
        <v>2</v>
      </c>
      <c r="S118">
        <f>_xlfn.XLOOKUP($A118,Shotguns!C:C,Shotguns!H:H,0,0)</f>
        <v>0</v>
      </c>
      <c r="T118">
        <f t="shared" si="1"/>
        <v>2</v>
      </c>
    </row>
    <row r="119" spans="1:20" x14ac:dyDescent="0.25">
      <c r="A119">
        <f>Rifles!C119</f>
        <v>15901092</v>
      </c>
      <c r="B119" t="str">
        <f>_xlfn.XLOOKUP($A119, Rifles!$C$2:$C$419,Rifles!D$2:D$419,"N/A",0)</f>
        <v>RBMG MANUFACTURING INC</v>
      </c>
      <c r="C119" t="str">
        <f>_xlfn.XLOOKUP($A119, Rifles!$C$2:$C$419,Rifles!F$2:F$419,"N/A",0)</f>
        <v>DAVIE</v>
      </c>
      <c r="D119" t="str">
        <f>_xlfn.XLOOKUP($A119, Rifles!$C$2:$C$419,Rifles!G$2:G$419,"N/A",0)</f>
        <v>FL</v>
      </c>
      <c r="E119">
        <f>_xlfn.XLOOKUP($A119,Pistols!$C:$C,Pistols!H:H,0,0)</f>
        <v>0</v>
      </c>
      <c r="F119">
        <f>_xlfn.XLOOKUP($A119,Pistols!$C:$C,Pistols!I:I,0,0)</f>
        <v>0</v>
      </c>
      <c r="G119">
        <f>_xlfn.XLOOKUP($A119,Pistols!$C:$C,Pistols!J:J,0,0)</f>
        <v>0</v>
      </c>
      <c r="H119">
        <f>_xlfn.XLOOKUP($A119,Pistols!$C:$C,Pistols!K:K,0,0)</f>
        <v>0</v>
      </c>
      <c r="I119">
        <f>_xlfn.XLOOKUP($A119,Pistols!$C:$C,Pistols!L:L,0,0)</f>
        <v>0</v>
      </c>
      <c r="J119">
        <f>_xlfn.XLOOKUP($A119,Pistols!$C:$C,Pistols!M:M,0,0)</f>
        <v>0</v>
      </c>
      <c r="K119">
        <f>_xlfn.XLOOKUP($A119,Pistols!$C:$C,Pistols!N:N,0,0)</f>
        <v>0</v>
      </c>
      <c r="L119">
        <f>_xlfn.XLOOKUP($A119,Revolvers!$C:$C,Revolvers!O:O,0,0)</f>
        <v>0</v>
      </c>
      <c r="M119">
        <f>_xlfn.XLOOKUP($A119,Revolvers!$C:$C,Revolvers!P:P,0,0)</f>
        <v>0</v>
      </c>
      <c r="N119">
        <f>_xlfn.XLOOKUP($A119,Revolvers!$C:$C,Revolvers!Q:Q,0,0)</f>
        <v>0</v>
      </c>
      <c r="O119">
        <f>_xlfn.XLOOKUP($A119,Revolvers!$C:$C,Revolvers!R:R,0,0)</f>
        <v>0</v>
      </c>
      <c r="P119">
        <f>_xlfn.XLOOKUP($A119,Revolvers!$C:$C,Revolvers!S:S,0,0)</f>
        <v>0</v>
      </c>
      <c r="Q119">
        <f>_xlfn.XLOOKUP($A119,Revolvers!$C:$C,Revolvers!T:T,0,0)</f>
        <v>0</v>
      </c>
      <c r="R119">
        <f>_xlfn.XLOOKUP($A119,Rifles!C:C,Rifles!H:H,0,0)</f>
        <v>1</v>
      </c>
      <c r="S119">
        <f>_xlfn.XLOOKUP($A119,Shotguns!C:C,Shotguns!H:H,0,0)</f>
        <v>0</v>
      </c>
      <c r="T119">
        <f t="shared" si="1"/>
        <v>1</v>
      </c>
    </row>
    <row r="120" spans="1:20" x14ac:dyDescent="0.25">
      <c r="A120">
        <f>Rifles!C120</f>
        <v>15909083</v>
      </c>
      <c r="B120" t="str">
        <f>_xlfn.XLOOKUP($A120, Rifles!$C$2:$C$419,Rifles!D$2:D$419,"N/A",0)</f>
        <v>SABER TACTICAL INC</v>
      </c>
      <c r="C120" t="str">
        <f>_xlfn.XLOOKUP($A120, Rifles!$C$2:$C$419,Rifles!F$2:F$419,"N/A",0)</f>
        <v>HIALEAH GARDENS</v>
      </c>
      <c r="D120" t="str">
        <f>_xlfn.XLOOKUP($A120, Rifles!$C$2:$C$419,Rifles!G$2:G$419,"N/A",0)</f>
        <v>FL</v>
      </c>
      <c r="E120">
        <f>_xlfn.XLOOKUP($A120,Pistols!$C:$C,Pistols!H:H,0,0)</f>
        <v>0</v>
      </c>
      <c r="F120">
        <f>_xlfn.XLOOKUP($A120,Pistols!$C:$C,Pistols!I:I,0,0)</f>
        <v>0</v>
      </c>
      <c r="G120">
        <f>_xlfn.XLOOKUP($A120,Pistols!$C:$C,Pistols!J:J,0,0)</f>
        <v>0</v>
      </c>
      <c r="H120">
        <f>_xlfn.XLOOKUP($A120,Pistols!$C:$C,Pistols!K:K,0,0)</f>
        <v>0</v>
      </c>
      <c r="I120">
        <f>_xlfn.XLOOKUP($A120,Pistols!$C:$C,Pistols!L:L,0,0)</f>
        <v>0</v>
      </c>
      <c r="J120">
        <f>_xlfn.XLOOKUP($A120,Pistols!$C:$C,Pistols!M:M,0,0)</f>
        <v>0</v>
      </c>
      <c r="K120">
        <f>_xlfn.XLOOKUP($A120,Pistols!$C:$C,Pistols!N:N,0,0)</f>
        <v>0</v>
      </c>
      <c r="L120">
        <f>_xlfn.XLOOKUP($A120,Revolvers!$C:$C,Revolvers!O:O,0,0)</f>
        <v>0</v>
      </c>
      <c r="M120">
        <f>_xlfn.XLOOKUP($A120,Revolvers!$C:$C,Revolvers!P:P,0,0)</f>
        <v>0</v>
      </c>
      <c r="N120">
        <f>_xlfn.XLOOKUP($A120,Revolvers!$C:$C,Revolvers!Q:Q,0,0)</f>
        <v>0</v>
      </c>
      <c r="O120">
        <f>_xlfn.XLOOKUP($A120,Revolvers!$C:$C,Revolvers!R:R,0,0)</f>
        <v>0</v>
      </c>
      <c r="P120">
        <f>_xlfn.XLOOKUP($A120,Revolvers!$C:$C,Revolvers!S:S,0,0)</f>
        <v>0</v>
      </c>
      <c r="Q120">
        <f>_xlfn.XLOOKUP($A120,Revolvers!$C:$C,Revolvers!T:T,0,0)</f>
        <v>0</v>
      </c>
      <c r="R120">
        <f>_xlfn.XLOOKUP($A120,Rifles!C:C,Rifles!H:H,0,0)</f>
        <v>9</v>
      </c>
      <c r="S120">
        <f>_xlfn.XLOOKUP($A120,Shotguns!C:C,Shotguns!H:H,0,0)</f>
        <v>0</v>
      </c>
      <c r="T120">
        <f t="shared" si="1"/>
        <v>9</v>
      </c>
    </row>
    <row r="121" spans="1:20" x14ac:dyDescent="0.25">
      <c r="A121">
        <f>Rifles!C121</f>
        <v>15903855</v>
      </c>
      <c r="B121" t="str">
        <f>_xlfn.XLOOKUP($A121, Rifles!$C$2:$C$419,Rifles!D$2:D$419,"N/A",0)</f>
        <v>SAFETY HARBOR FIREARMS INC</v>
      </c>
      <c r="C121" t="str">
        <f>_xlfn.XLOOKUP($A121, Rifles!$C$2:$C$419,Rifles!F$2:F$419,"N/A",0)</f>
        <v>SAFETY HARBOR</v>
      </c>
      <c r="D121" t="str">
        <f>_xlfn.XLOOKUP($A121, Rifles!$C$2:$C$419,Rifles!G$2:G$419,"N/A",0)</f>
        <v>FL</v>
      </c>
      <c r="E121">
        <f>_xlfn.XLOOKUP($A121,Pistols!$C:$C,Pistols!H:H,0,0)</f>
        <v>0</v>
      </c>
      <c r="F121">
        <f>_xlfn.XLOOKUP($A121,Pistols!$C:$C,Pistols!I:I,0,0)</f>
        <v>0</v>
      </c>
      <c r="G121">
        <f>_xlfn.XLOOKUP($A121,Pistols!$C:$C,Pistols!J:J,0,0)</f>
        <v>0</v>
      </c>
      <c r="H121">
        <f>_xlfn.XLOOKUP($A121,Pistols!$C:$C,Pistols!K:K,0,0)</f>
        <v>0</v>
      </c>
      <c r="I121">
        <f>_xlfn.XLOOKUP($A121,Pistols!$C:$C,Pistols!L:L,0,0)</f>
        <v>0</v>
      </c>
      <c r="J121">
        <f>_xlfn.XLOOKUP($A121,Pistols!$C:$C,Pistols!M:M,0,0)</f>
        <v>0</v>
      </c>
      <c r="K121">
        <f>_xlfn.XLOOKUP($A121,Pistols!$C:$C,Pistols!N:N,0,0)</f>
        <v>0</v>
      </c>
      <c r="L121">
        <f>_xlfn.XLOOKUP($A121,Revolvers!$C:$C,Revolvers!O:O,0,0)</f>
        <v>0</v>
      </c>
      <c r="M121">
        <f>_xlfn.XLOOKUP($A121,Revolvers!$C:$C,Revolvers!P:P,0,0)</f>
        <v>0</v>
      </c>
      <c r="N121">
        <f>_xlfn.XLOOKUP($A121,Revolvers!$C:$C,Revolvers!Q:Q,0,0)</f>
        <v>0</v>
      </c>
      <c r="O121">
        <f>_xlfn.XLOOKUP($A121,Revolvers!$C:$C,Revolvers!R:R,0,0)</f>
        <v>0</v>
      </c>
      <c r="P121">
        <f>_xlfn.XLOOKUP($A121,Revolvers!$C:$C,Revolvers!S:S,0,0)</f>
        <v>0</v>
      </c>
      <c r="Q121">
        <f>_xlfn.XLOOKUP($A121,Revolvers!$C:$C,Revolvers!T:T,0,0)</f>
        <v>0</v>
      </c>
      <c r="R121">
        <f>_xlfn.XLOOKUP($A121,Rifles!C:C,Rifles!H:H,0,0)</f>
        <v>148</v>
      </c>
      <c r="S121">
        <f>_xlfn.XLOOKUP($A121,Shotguns!C:C,Shotguns!H:H,0,0)</f>
        <v>0</v>
      </c>
      <c r="T121">
        <f t="shared" si="1"/>
        <v>148</v>
      </c>
    </row>
    <row r="122" spans="1:20" x14ac:dyDescent="0.25">
      <c r="A122">
        <f>Rifles!C122</f>
        <v>15900004</v>
      </c>
      <c r="B122" t="str">
        <f>_xlfn.XLOOKUP($A122, Rifles!$C$2:$C$419,Rifles!D$2:D$419,"N/A",0)</f>
        <v>SEIFERT, RALPH ARTHUR</v>
      </c>
      <c r="C122" t="str">
        <f>_xlfn.XLOOKUP($A122, Rifles!$C$2:$C$419,Rifles!F$2:F$419,"N/A",0)</f>
        <v>MELBOURNE</v>
      </c>
      <c r="D122" t="str">
        <f>_xlfn.XLOOKUP($A122, Rifles!$C$2:$C$419,Rifles!G$2:G$419,"N/A",0)</f>
        <v>FL</v>
      </c>
      <c r="E122">
        <f>_xlfn.XLOOKUP($A122,Pistols!$C:$C,Pistols!H:H,0,0)</f>
        <v>0</v>
      </c>
      <c r="F122">
        <f>_xlfn.XLOOKUP($A122,Pistols!$C:$C,Pistols!I:I,0,0)</f>
        <v>0</v>
      </c>
      <c r="G122">
        <f>_xlfn.XLOOKUP($A122,Pistols!$C:$C,Pistols!J:J,0,0)</f>
        <v>0</v>
      </c>
      <c r="H122">
        <f>_xlfn.XLOOKUP($A122,Pistols!$C:$C,Pistols!K:K,0,0)</f>
        <v>0</v>
      </c>
      <c r="I122">
        <f>_xlfn.XLOOKUP($A122,Pistols!$C:$C,Pistols!L:L,0,0)</f>
        <v>0</v>
      </c>
      <c r="J122">
        <f>_xlfn.XLOOKUP($A122,Pistols!$C:$C,Pistols!M:M,0,0)</f>
        <v>0</v>
      </c>
      <c r="K122">
        <f>_xlfn.XLOOKUP($A122,Pistols!$C:$C,Pistols!N:N,0,0)</f>
        <v>0</v>
      </c>
      <c r="L122">
        <f>_xlfn.XLOOKUP($A122,Revolvers!$C:$C,Revolvers!O:O,0,0)</f>
        <v>0</v>
      </c>
      <c r="M122">
        <f>_xlfn.XLOOKUP($A122,Revolvers!$C:$C,Revolvers!P:P,0,0)</f>
        <v>0</v>
      </c>
      <c r="N122">
        <f>_xlfn.XLOOKUP($A122,Revolvers!$C:$C,Revolvers!Q:Q,0,0)</f>
        <v>0</v>
      </c>
      <c r="O122">
        <f>_xlfn.XLOOKUP($A122,Revolvers!$C:$C,Revolvers!R:R,0,0)</f>
        <v>0</v>
      </c>
      <c r="P122">
        <f>_xlfn.XLOOKUP($A122,Revolvers!$C:$C,Revolvers!S:S,0,0)</f>
        <v>0</v>
      </c>
      <c r="Q122">
        <f>_xlfn.XLOOKUP($A122,Revolvers!$C:$C,Revolvers!T:T,0,0)</f>
        <v>0</v>
      </c>
      <c r="R122">
        <f>_xlfn.XLOOKUP($A122,Rifles!C:C,Rifles!H:H,0,0)</f>
        <v>1</v>
      </c>
      <c r="S122">
        <f>_xlfn.XLOOKUP($A122,Shotguns!C:C,Shotguns!H:H,0,0)</f>
        <v>0</v>
      </c>
      <c r="T122">
        <f t="shared" si="1"/>
        <v>1</v>
      </c>
    </row>
    <row r="123" spans="1:20" x14ac:dyDescent="0.25">
      <c r="A123">
        <f>Rifles!C123</f>
        <v>15946787</v>
      </c>
      <c r="B123" t="str">
        <f>_xlfn.XLOOKUP($A123, Rifles!$C$2:$C$419,Rifles!D$2:D$419,"N/A",0)</f>
        <v>SERBU FIREARMS INC</v>
      </c>
      <c r="C123" t="str">
        <f>_xlfn.XLOOKUP($A123, Rifles!$C$2:$C$419,Rifles!F$2:F$419,"N/A",0)</f>
        <v>TAMPA</v>
      </c>
      <c r="D123" t="str">
        <f>_xlfn.XLOOKUP($A123, Rifles!$C$2:$C$419,Rifles!G$2:G$419,"N/A",0)</f>
        <v>FL</v>
      </c>
      <c r="E123">
        <f>_xlfn.XLOOKUP($A123,Pistols!$C:$C,Pistols!H:H,0,0)</f>
        <v>0</v>
      </c>
      <c r="F123">
        <f>_xlfn.XLOOKUP($A123,Pistols!$C:$C,Pistols!I:I,0,0)</f>
        <v>0</v>
      </c>
      <c r="G123">
        <f>_xlfn.XLOOKUP($A123,Pistols!$C:$C,Pistols!J:J,0,0)</f>
        <v>0</v>
      </c>
      <c r="H123">
        <f>_xlfn.XLOOKUP($A123,Pistols!$C:$C,Pistols!K:K,0,0)</f>
        <v>0</v>
      </c>
      <c r="I123">
        <f>_xlfn.XLOOKUP($A123,Pistols!$C:$C,Pistols!L:L,0,0)</f>
        <v>0</v>
      </c>
      <c r="J123">
        <f>_xlfn.XLOOKUP($A123,Pistols!$C:$C,Pistols!M:M,0,0)</f>
        <v>0</v>
      </c>
      <c r="K123">
        <f>_xlfn.XLOOKUP($A123,Pistols!$C:$C,Pistols!N:N,0,0)</f>
        <v>0</v>
      </c>
      <c r="L123">
        <f>_xlfn.XLOOKUP($A123,Revolvers!$C:$C,Revolvers!O:O,0,0)</f>
        <v>0</v>
      </c>
      <c r="M123">
        <f>_xlfn.XLOOKUP($A123,Revolvers!$C:$C,Revolvers!P:P,0,0)</f>
        <v>0</v>
      </c>
      <c r="N123">
        <f>_xlfn.XLOOKUP($A123,Revolvers!$C:$C,Revolvers!Q:Q,0,0)</f>
        <v>0</v>
      </c>
      <c r="O123">
        <f>_xlfn.XLOOKUP($A123,Revolvers!$C:$C,Revolvers!R:R,0,0)</f>
        <v>0</v>
      </c>
      <c r="P123">
        <f>_xlfn.XLOOKUP($A123,Revolvers!$C:$C,Revolvers!S:S,0,0)</f>
        <v>0</v>
      </c>
      <c r="Q123">
        <f>_xlfn.XLOOKUP($A123,Revolvers!$C:$C,Revolvers!T:T,0,0)</f>
        <v>0</v>
      </c>
      <c r="R123">
        <f>_xlfn.XLOOKUP($A123,Rifles!C:C,Rifles!H:H,0,0)</f>
        <v>135</v>
      </c>
      <c r="S123">
        <f>_xlfn.XLOOKUP($A123,Shotguns!C:C,Shotguns!H:H,0,0)</f>
        <v>0</v>
      </c>
      <c r="T123">
        <f t="shared" si="1"/>
        <v>135</v>
      </c>
    </row>
    <row r="124" spans="1:20" x14ac:dyDescent="0.25">
      <c r="A124">
        <f>Rifles!C124</f>
        <v>15904524</v>
      </c>
      <c r="B124" t="str">
        <f>_xlfn.XLOOKUP($A124, Rifles!$C$2:$C$419,Rifles!D$2:D$419,"N/A",0)</f>
        <v>SPIKE'S TACTICAL LLC</v>
      </c>
      <c r="C124" t="str">
        <f>_xlfn.XLOOKUP($A124, Rifles!$C$2:$C$419,Rifles!F$2:F$419,"N/A",0)</f>
        <v>APOPKA</v>
      </c>
      <c r="D124" t="str">
        <f>_xlfn.XLOOKUP($A124, Rifles!$C$2:$C$419,Rifles!G$2:G$419,"N/A",0)</f>
        <v>FL</v>
      </c>
      <c r="E124">
        <f>_xlfn.XLOOKUP($A124,Pistols!$C:$C,Pistols!H:H,0,0)</f>
        <v>0</v>
      </c>
      <c r="F124">
        <f>_xlfn.XLOOKUP($A124,Pistols!$C:$C,Pistols!I:I,0,0)</f>
        <v>0</v>
      </c>
      <c r="G124">
        <f>_xlfn.XLOOKUP($A124,Pistols!$C:$C,Pistols!J:J,0,0)</f>
        <v>0</v>
      </c>
      <c r="H124">
        <f>_xlfn.XLOOKUP($A124,Pistols!$C:$C,Pistols!K:K,0,0)</f>
        <v>0</v>
      </c>
      <c r="I124">
        <f>_xlfn.XLOOKUP($A124,Pistols!$C:$C,Pistols!L:L,0,0)</f>
        <v>0</v>
      </c>
      <c r="J124">
        <f>_xlfn.XLOOKUP($A124,Pistols!$C:$C,Pistols!M:M,0,0)</f>
        <v>15</v>
      </c>
      <c r="K124">
        <f>_xlfn.XLOOKUP($A124,Pistols!$C:$C,Pistols!N:N,0,0)</f>
        <v>15</v>
      </c>
      <c r="L124">
        <f>_xlfn.XLOOKUP($A124,Revolvers!$C:$C,Revolvers!O:O,0,0)</f>
        <v>0</v>
      </c>
      <c r="M124">
        <f>_xlfn.XLOOKUP($A124,Revolvers!$C:$C,Revolvers!P:P,0,0)</f>
        <v>0</v>
      </c>
      <c r="N124">
        <f>_xlfn.XLOOKUP($A124,Revolvers!$C:$C,Revolvers!Q:Q,0,0)</f>
        <v>0</v>
      </c>
      <c r="O124">
        <f>_xlfn.XLOOKUP($A124,Revolvers!$C:$C,Revolvers!R:R,0,0)</f>
        <v>0</v>
      </c>
      <c r="P124">
        <f>_xlfn.XLOOKUP($A124,Revolvers!$C:$C,Revolvers!S:S,0,0)</f>
        <v>0</v>
      </c>
      <c r="Q124">
        <f>_xlfn.XLOOKUP($A124,Revolvers!$C:$C,Revolvers!T:T,0,0)</f>
        <v>0</v>
      </c>
      <c r="R124">
        <f>_xlfn.XLOOKUP($A124,Rifles!C:C,Rifles!H:H,0,0)</f>
        <v>267</v>
      </c>
      <c r="S124">
        <f>_xlfn.XLOOKUP($A124,Shotguns!C:C,Shotguns!H:H,0,0)</f>
        <v>0</v>
      </c>
      <c r="T124">
        <f t="shared" si="1"/>
        <v>282</v>
      </c>
    </row>
    <row r="125" spans="1:20" x14ac:dyDescent="0.25">
      <c r="A125">
        <f>Rifles!C125</f>
        <v>15909076</v>
      </c>
      <c r="B125" t="str">
        <f>_xlfn.XLOOKUP($A125, Rifles!$C$2:$C$419,Rifles!D$2:D$419,"N/A",0)</f>
        <v>SPIRIT GUN MANUFACTURING CO LLC, THE</v>
      </c>
      <c r="C125" t="str">
        <f>_xlfn.XLOOKUP($A125, Rifles!$C$2:$C$419,Rifles!F$2:F$419,"N/A",0)</f>
        <v>WEST PALM BEACH</v>
      </c>
      <c r="D125" t="str">
        <f>_xlfn.XLOOKUP($A125, Rifles!$C$2:$C$419,Rifles!G$2:G$419,"N/A",0)</f>
        <v>FL</v>
      </c>
      <c r="E125">
        <f>_xlfn.XLOOKUP($A125,Pistols!$C:$C,Pistols!H:H,0,0)</f>
        <v>0</v>
      </c>
      <c r="F125">
        <f>_xlfn.XLOOKUP($A125,Pistols!$C:$C,Pistols!I:I,0,0)</f>
        <v>0</v>
      </c>
      <c r="G125">
        <f>_xlfn.XLOOKUP($A125,Pistols!$C:$C,Pistols!J:J,0,0)</f>
        <v>0</v>
      </c>
      <c r="H125">
        <f>_xlfn.XLOOKUP($A125,Pistols!$C:$C,Pistols!K:K,0,0)</f>
        <v>0</v>
      </c>
      <c r="I125">
        <f>_xlfn.XLOOKUP($A125,Pistols!$C:$C,Pistols!L:L,0,0)</f>
        <v>0</v>
      </c>
      <c r="J125">
        <f>_xlfn.XLOOKUP($A125,Pistols!$C:$C,Pistols!M:M,0,0)</f>
        <v>200</v>
      </c>
      <c r="K125">
        <f>_xlfn.XLOOKUP($A125,Pistols!$C:$C,Pistols!N:N,0,0)</f>
        <v>200</v>
      </c>
      <c r="L125">
        <f>_xlfn.XLOOKUP($A125,Revolvers!$C:$C,Revolvers!O:O,0,0)</f>
        <v>0</v>
      </c>
      <c r="M125">
        <f>_xlfn.XLOOKUP($A125,Revolvers!$C:$C,Revolvers!P:P,0,0)</f>
        <v>0</v>
      </c>
      <c r="N125">
        <f>_xlfn.XLOOKUP($A125,Revolvers!$C:$C,Revolvers!Q:Q,0,0)</f>
        <v>0</v>
      </c>
      <c r="O125">
        <f>_xlfn.XLOOKUP($A125,Revolvers!$C:$C,Revolvers!R:R,0,0)</f>
        <v>0</v>
      </c>
      <c r="P125">
        <f>_xlfn.XLOOKUP($A125,Revolvers!$C:$C,Revolvers!S:S,0,0)</f>
        <v>0</v>
      </c>
      <c r="Q125">
        <f>_xlfn.XLOOKUP($A125,Revolvers!$C:$C,Revolvers!T:T,0,0)</f>
        <v>0</v>
      </c>
      <c r="R125">
        <f>_xlfn.XLOOKUP($A125,Rifles!C:C,Rifles!H:H,0,0)</f>
        <v>22</v>
      </c>
      <c r="S125">
        <f>_xlfn.XLOOKUP($A125,Shotguns!C:C,Shotguns!H:H,0,0)</f>
        <v>0</v>
      </c>
      <c r="T125">
        <f t="shared" si="1"/>
        <v>222</v>
      </c>
    </row>
    <row r="126" spans="1:20" x14ac:dyDescent="0.25">
      <c r="A126">
        <f>Rifles!C126</f>
        <v>15910109</v>
      </c>
      <c r="B126" t="str">
        <f>_xlfn.XLOOKUP($A126, Rifles!$C$2:$C$419,Rifles!D$2:D$419,"N/A",0)</f>
        <v>SUAREZ TACTICAL RIFLES INC</v>
      </c>
      <c r="C126" t="str">
        <f>_xlfn.XLOOKUP($A126, Rifles!$C$2:$C$419,Rifles!F$2:F$419,"N/A",0)</f>
        <v>HIALEAH GARDENS</v>
      </c>
      <c r="D126" t="str">
        <f>_xlfn.XLOOKUP($A126, Rifles!$C$2:$C$419,Rifles!G$2:G$419,"N/A",0)</f>
        <v>FL</v>
      </c>
      <c r="E126">
        <f>_xlfn.XLOOKUP($A126,Pistols!$C:$C,Pistols!H:H,0,0)</f>
        <v>0</v>
      </c>
      <c r="F126">
        <f>_xlfn.XLOOKUP($A126,Pistols!$C:$C,Pistols!I:I,0,0)</f>
        <v>0</v>
      </c>
      <c r="G126">
        <f>_xlfn.XLOOKUP($A126,Pistols!$C:$C,Pistols!J:J,0,0)</f>
        <v>0</v>
      </c>
      <c r="H126">
        <f>_xlfn.XLOOKUP($A126,Pistols!$C:$C,Pistols!K:K,0,0)</f>
        <v>0</v>
      </c>
      <c r="I126">
        <f>_xlfn.XLOOKUP($A126,Pistols!$C:$C,Pistols!L:L,0,0)</f>
        <v>0</v>
      </c>
      <c r="J126">
        <f>_xlfn.XLOOKUP($A126,Pistols!$C:$C,Pistols!M:M,0,0)</f>
        <v>0</v>
      </c>
      <c r="K126">
        <f>_xlfn.XLOOKUP($A126,Pistols!$C:$C,Pistols!N:N,0,0)</f>
        <v>0</v>
      </c>
      <c r="L126">
        <f>_xlfn.XLOOKUP($A126,Revolvers!$C:$C,Revolvers!O:O,0,0)</f>
        <v>0</v>
      </c>
      <c r="M126">
        <f>_xlfn.XLOOKUP($A126,Revolvers!$C:$C,Revolvers!P:P,0,0)</f>
        <v>0</v>
      </c>
      <c r="N126">
        <f>_xlfn.XLOOKUP($A126,Revolvers!$C:$C,Revolvers!Q:Q,0,0)</f>
        <v>0</v>
      </c>
      <c r="O126">
        <f>_xlfn.XLOOKUP($A126,Revolvers!$C:$C,Revolvers!R:R,0,0)</f>
        <v>0</v>
      </c>
      <c r="P126">
        <f>_xlfn.XLOOKUP($A126,Revolvers!$C:$C,Revolvers!S:S,0,0)</f>
        <v>0</v>
      </c>
      <c r="Q126">
        <f>_xlfn.XLOOKUP($A126,Revolvers!$C:$C,Revolvers!T:T,0,0)</f>
        <v>0</v>
      </c>
      <c r="R126">
        <f>_xlfn.XLOOKUP($A126,Rifles!C:C,Rifles!H:H,0,0)</f>
        <v>14</v>
      </c>
      <c r="S126">
        <f>_xlfn.XLOOKUP($A126,Shotguns!C:C,Shotguns!H:H,0,0)</f>
        <v>0</v>
      </c>
      <c r="T126">
        <f t="shared" si="1"/>
        <v>14</v>
      </c>
    </row>
    <row r="127" spans="1:20" x14ac:dyDescent="0.25">
      <c r="A127">
        <f>Rifles!C127</f>
        <v>15908014</v>
      </c>
      <c r="B127" t="str">
        <f>_xlfn.XLOOKUP($A127, Rifles!$C$2:$C$419,Rifles!D$2:D$419,"N/A",0)</f>
        <v>TACTICAL MACHINING, LLC</v>
      </c>
      <c r="C127" t="str">
        <f>_xlfn.XLOOKUP($A127, Rifles!$C$2:$C$419,Rifles!F$2:F$419,"N/A",0)</f>
        <v>DELAND</v>
      </c>
      <c r="D127" t="str">
        <f>_xlfn.XLOOKUP($A127, Rifles!$C$2:$C$419,Rifles!G$2:G$419,"N/A",0)</f>
        <v>FL</v>
      </c>
      <c r="E127">
        <f>_xlfn.XLOOKUP($A127,Pistols!$C:$C,Pistols!H:H,0,0)</f>
        <v>0</v>
      </c>
      <c r="F127">
        <f>_xlfn.XLOOKUP($A127,Pistols!$C:$C,Pistols!I:I,0,0)</f>
        <v>0</v>
      </c>
      <c r="G127">
        <f>_xlfn.XLOOKUP($A127,Pistols!$C:$C,Pistols!J:J,0,0)</f>
        <v>0</v>
      </c>
      <c r="H127">
        <f>_xlfn.XLOOKUP($A127,Pistols!$C:$C,Pistols!K:K,0,0)</f>
        <v>0</v>
      </c>
      <c r="I127">
        <f>_xlfn.XLOOKUP($A127,Pistols!$C:$C,Pistols!L:L,0,0)</f>
        <v>0</v>
      </c>
      <c r="J127">
        <f>_xlfn.XLOOKUP($A127,Pistols!$C:$C,Pistols!M:M,0,0)</f>
        <v>0</v>
      </c>
      <c r="K127">
        <f>_xlfn.XLOOKUP($A127,Pistols!$C:$C,Pistols!N:N,0,0)</f>
        <v>0</v>
      </c>
      <c r="L127">
        <f>_xlfn.XLOOKUP($A127,Revolvers!$C:$C,Revolvers!O:O,0,0)</f>
        <v>0</v>
      </c>
      <c r="M127">
        <f>_xlfn.XLOOKUP($A127,Revolvers!$C:$C,Revolvers!P:P,0,0)</f>
        <v>0</v>
      </c>
      <c r="N127">
        <f>_xlfn.XLOOKUP($A127,Revolvers!$C:$C,Revolvers!Q:Q,0,0)</f>
        <v>0</v>
      </c>
      <c r="O127">
        <f>_xlfn.XLOOKUP($A127,Revolvers!$C:$C,Revolvers!R:R,0,0)</f>
        <v>0</v>
      </c>
      <c r="P127">
        <f>_xlfn.XLOOKUP($A127,Revolvers!$C:$C,Revolvers!S:S,0,0)</f>
        <v>0</v>
      </c>
      <c r="Q127">
        <f>_xlfn.XLOOKUP($A127,Revolvers!$C:$C,Revolvers!T:T,0,0)</f>
        <v>0</v>
      </c>
      <c r="R127">
        <f>_xlfn.XLOOKUP($A127,Rifles!C:C,Rifles!H:H,0,0)</f>
        <v>37</v>
      </c>
      <c r="S127">
        <f>_xlfn.XLOOKUP($A127,Shotguns!C:C,Shotguns!H:H,0,0)</f>
        <v>0</v>
      </c>
      <c r="T127">
        <f t="shared" si="1"/>
        <v>37</v>
      </c>
    </row>
    <row r="128" spans="1:20" x14ac:dyDescent="0.25">
      <c r="A128">
        <f>Rifles!C128</f>
        <v>15908821</v>
      </c>
      <c r="B128" t="str">
        <f>_xlfn.XLOOKUP($A128, Rifles!$C$2:$C$419,Rifles!D$2:D$419,"N/A",0)</f>
        <v>TACTICAL RIFLES INC</v>
      </c>
      <c r="C128" t="str">
        <f>_xlfn.XLOOKUP($A128, Rifles!$C$2:$C$419,Rifles!F$2:F$419,"N/A",0)</f>
        <v>ZEPHYRHILLS</v>
      </c>
      <c r="D128" t="str">
        <f>_xlfn.XLOOKUP($A128, Rifles!$C$2:$C$419,Rifles!G$2:G$419,"N/A",0)</f>
        <v>FL</v>
      </c>
      <c r="E128">
        <f>_xlfn.XLOOKUP($A128,Pistols!$C:$C,Pistols!H:H,0,0)</f>
        <v>0</v>
      </c>
      <c r="F128">
        <f>_xlfn.XLOOKUP($A128,Pistols!$C:$C,Pistols!I:I,0,0)</f>
        <v>0</v>
      </c>
      <c r="G128">
        <f>_xlfn.XLOOKUP($A128,Pistols!$C:$C,Pistols!J:J,0,0)</f>
        <v>0</v>
      </c>
      <c r="H128">
        <f>_xlfn.XLOOKUP($A128,Pistols!$C:$C,Pistols!K:K,0,0)</f>
        <v>0</v>
      </c>
      <c r="I128">
        <f>_xlfn.XLOOKUP($A128,Pistols!$C:$C,Pistols!L:L,0,0)</f>
        <v>0</v>
      </c>
      <c r="J128">
        <f>_xlfn.XLOOKUP($A128,Pistols!$C:$C,Pistols!M:M,0,0)</f>
        <v>0</v>
      </c>
      <c r="K128">
        <f>_xlfn.XLOOKUP($A128,Pistols!$C:$C,Pistols!N:N,0,0)</f>
        <v>0</v>
      </c>
      <c r="L128">
        <f>_xlfn.XLOOKUP($A128,Revolvers!$C:$C,Revolvers!O:O,0,0)</f>
        <v>0</v>
      </c>
      <c r="M128">
        <f>_xlfn.XLOOKUP($A128,Revolvers!$C:$C,Revolvers!P:P,0,0)</f>
        <v>0</v>
      </c>
      <c r="N128">
        <f>_xlfn.XLOOKUP($A128,Revolvers!$C:$C,Revolvers!Q:Q,0,0)</f>
        <v>0</v>
      </c>
      <c r="O128">
        <f>_xlfn.XLOOKUP($A128,Revolvers!$C:$C,Revolvers!R:R,0,0)</f>
        <v>0</v>
      </c>
      <c r="P128">
        <f>_xlfn.XLOOKUP($A128,Revolvers!$C:$C,Revolvers!S:S,0,0)</f>
        <v>0</v>
      </c>
      <c r="Q128">
        <f>_xlfn.XLOOKUP($A128,Revolvers!$C:$C,Revolvers!T:T,0,0)</f>
        <v>0</v>
      </c>
      <c r="R128">
        <f>_xlfn.XLOOKUP($A128,Rifles!C:C,Rifles!H:H,0,0)</f>
        <v>138</v>
      </c>
      <c r="S128">
        <f>_xlfn.XLOOKUP($A128,Shotguns!C:C,Shotguns!H:H,0,0)</f>
        <v>0</v>
      </c>
      <c r="T128">
        <f t="shared" si="1"/>
        <v>138</v>
      </c>
    </row>
    <row r="129" spans="1:20" x14ac:dyDescent="0.25">
      <c r="A129">
        <f>Rifles!C129</f>
        <v>15907190</v>
      </c>
      <c r="B129" t="str">
        <f>_xlfn.XLOOKUP($A129, Rifles!$C$2:$C$419,Rifles!D$2:D$419,"N/A",0)</f>
        <v>TACTICAL WEAPONS INC</v>
      </c>
      <c r="C129" t="str">
        <f>_xlfn.XLOOKUP($A129, Rifles!$C$2:$C$419,Rifles!F$2:F$419,"N/A",0)</f>
        <v>FORT MYERS</v>
      </c>
      <c r="D129" t="str">
        <f>_xlfn.XLOOKUP($A129, Rifles!$C$2:$C$419,Rifles!G$2:G$419,"N/A",0)</f>
        <v>FL</v>
      </c>
      <c r="E129">
        <f>_xlfn.XLOOKUP($A129,Pistols!$C:$C,Pistols!H:H,0,0)</f>
        <v>0</v>
      </c>
      <c r="F129">
        <f>_xlfn.XLOOKUP($A129,Pistols!$C:$C,Pistols!I:I,0,0)</f>
        <v>0</v>
      </c>
      <c r="G129">
        <f>_xlfn.XLOOKUP($A129,Pistols!$C:$C,Pistols!J:J,0,0)</f>
        <v>0</v>
      </c>
      <c r="H129">
        <f>_xlfn.XLOOKUP($A129,Pistols!$C:$C,Pistols!K:K,0,0)</f>
        <v>0</v>
      </c>
      <c r="I129">
        <f>_xlfn.XLOOKUP($A129,Pistols!$C:$C,Pistols!L:L,0,0)</f>
        <v>0</v>
      </c>
      <c r="J129">
        <f>_xlfn.XLOOKUP($A129,Pistols!$C:$C,Pistols!M:M,0,0)</f>
        <v>0</v>
      </c>
      <c r="K129">
        <f>_xlfn.XLOOKUP($A129,Pistols!$C:$C,Pistols!N:N,0,0)</f>
        <v>0</v>
      </c>
      <c r="L129">
        <f>_xlfn.XLOOKUP($A129,Revolvers!$C:$C,Revolvers!O:O,0,0)</f>
        <v>0</v>
      </c>
      <c r="M129">
        <f>_xlfn.XLOOKUP($A129,Revolvers!$C:$C,Revolvers!P:P,0,0)</f>
        <v>0</v>
      </c>
      <c r="N129">
        <f>_xlfn.XLOOKUP($A129,Revolvers!$C:$C,Revolvers!Q:Q,0,0)</f>
        <v>0</v>
      </c>
      <c r="O129">
        <f>_xlfn.XLOOKUP($A129,Revolvers!$C:$C,Revolvers!R:R,0,0)</f>
        <v>0</v>
      </c>
      <c r="P129">
        <f>_xlfn.XLOOKUP($A129,Revolvers!$C:$C,Revolvers!S:S,0,0)</f>
        <v>0</v>
      </c>
      <c r="Q129">
        <f>_xlfn.XLOOKUP($A129,Revolvers!$C:$C,Revolvers!T:T,0,0)</f>
        <v>0</v>
      </c>
      <c r="R129">
        <f>_xlfn.XLOOKUP($A129,Rifles!C:C,Rifles!H:H,0,0)</f>
        <v>13</v>
      </c>
      <c r="S129">
        <f>_xlfn.XLOOKUP($A129,Shotguns!C:C,Shotguns!H:H,0,0)</f>
        <v>0</v>
      </c>
      <c r="T129">
        <f t="shared" si="1"/>
        <v>13</v>
      </c>
    </row>
    <row r="130" spans="1:20" x14ac:dyDescent="0.25">
      <c r="A130">
        <f>Rifles!C130</f>
        <v>15909619</v>
      </c>
      <c r="B130" t="str">
        <f>_xlfn.XLOOKUP($A130, Rifles!$C$2:$C$419,Rifles!D$2:D$419,"N/A",0)</f>
        <v>TACTICAL WEAPONS SOLUTIONS COMPANY</v>
      </c>
      <c r="C130" t="str">
        <f>_xlfn.XLOOKUP($A130, Rifles!$C$2:$C$419,Rifles!F$2:F$419,"N/A",0)</f>
        <v>APOPKA</v>
      </c>
      <c r="D130" t="str">
        <f>_xlfn.XLOOKUP($A130, Rifles!$C$2:$C$419,Rifles!G$2:G$419,"N/A",0)</f>
        <v>FL</v>
      </c>
      <c r="E130">
        <f>_xlfn.XLOOKUP($A130,Pistols!$C:$C,Pistols!H:H,0,0)</f>
        <v>0</v>
      </c>
      <c r="F130">
        <f>_xlfn.XLOOKUP($A130,Pistols!$C:$C,Pistols!I:I,0,0)</f>
        <v>0</v>
      </c>
      <c r="G130">
        <f>_xlfn.XLOOKUP($A130,Pistols!$C:$C,Pistols!J:J,0,0)</f>
        <v>0</v>
      </c>
      <c r="H130">
        <f>_xlfn.XLOOKUP($A130,Pistols!$C:$C,Pistols!K:K,0,0)</f>
        <v>0</v>
      </c>
      <c r="I130">
        <f>_xlfn.XLOOKUP($A130,Pistols!$C:$C,Pistols!L:L,0,0)</f>
        <v>0</v>
      </c>
      <c r="J130">
        <f>_xlfn.XLOOKUP($A130,Pistols!$C:$C,Pistols!M:M,0,0)</f>
        <v>0</v>
      </c>
      <c r="K130">
        <f>_xlfn.XLOOKUP($A130,Pistols!$C:$C,Pistols!N:N,0,0)</f>
        <v>0</v>
      </c>
      <c r="L130">
        <f>_xlfn.XLOOKUP($A130,Revolvers!$C:$C,Revolvers!O:O,0,0)</f>
        <v>0</v>
      </c>
      <c r="M130">
        <f>_xlfn.XLOOKUP($A130,Revolvers!$C:$C,Revolvers!P:P,0,0)</f>
        <v>0</v>
      </c>
      <c r="N130">
        <f>_xlfn.XLOOKUP($A130,Revolvers!$C:$C,Revolvers!Q:Q,0,0)</f>
        <v>0</v>
      </c>
      <c r="O130">
        <f>_xlfn.XLOOKUP($A130,Revolvers!$C:$C,Revolvers!R:R,0,0)</f>
        <v>0</v>
      </c>
      <c r="P130">
        <f>_xlfn.XLOOKUP($A130,Revolvers!$C:$C,Revolvers!S:S,0,0)</f>
        <v>0</v>
      </c>
      <c r="Q130">
        <f>_xlfn.XLOOKUP($A130,Revolvers!$C:$C,Revolvers!T:T,0,0)</f>
        <v>0</v>
      </c>
      <c r="R130">
        <f>_xlfn.XLOOKUP($A130,Rifles!C:C,Rifles!H:H,0,0)</f>
        <v>44</v>
      </c>
      <c r="S130">
        <f>_xlfn.XLOOKUP($A130,Shotguns!C:C,Shotguns!H:H,0,0)</f>
        <v>0</v>
      </c>
      <c r="T130">
        <f t="shared" si="1"/>
        <v>44</v>
      </c>
    </row>
    <row r="131" spans="1:20" x14ac:dyDescent="0.25">
      <c r="A131">
        <f>Rifles!C131</f>
        <v>15908780</v>
      </c>
      <c r="B131" t="str">
        <f>_xlfn.XLOOKUP($A131, Rifles!$C$2:$C$419,Rifles!D$2:D$419,"N/A",0)</f>
        <v>THERMO ARMS INC</v>
      </c>
      <c r="C131" t="str">
        <f>_xlfn.XLOOKUP($A131, Rifles!$C$2:$C$419,Rifles!F$2:F$419,"N/A",0)</f>
        <v>PINELLAS PARK</v>
      </c>
      <c r="D131" t="str">
        <f>_xlfn.XLOOKUP($A131, Rifles!$C$2:$C$419,Rifles!G$2:G$419,"N/A",0)</f>
        <v>FL</v>
      </c>
      <c r="E131">
        <f>_xlfn.XLOOKUP($A131,Pistols!$C:$C,Pistols!H:H,0,0)</f>
        <v>0</v>
      </c>
      <c r="F131">
        <f>_xlfn.XLOOKUP($A131,Pistols!$C:$C,Pistols!I:I,0,0)</f>
        <v>0</v>
      </c>
      <c r="G131">
        <f>_xlfn.XLOOKUP($A131,Pistols!$C:$C,Pistols!J:J,0,0)</f>
        <v>0</v>
      </c>
      <c r="H131">
        <f>_xlfn.XLOOKUP($A131,Pistols!$C:$C,Pistols!K:K,0,0)</f>
        <v>0</v>
      </c>
      <c r="I131">
        <f>_xlfn.XLOOKUP($A131,Pistols!$C:$C,Pistols!L:L,0,0)</f>
        <v>0</v>
      </c>
      <c r="J131">
        <f>_xlfn.XLOOKUP($A131,Pistols!$C:$C,Pistols!M:M,0,0)</f>
        <v>0</v>
      </c>
      <c r="K131">
        <f>_xlfn.XLOOKUP($A131,Pistols!$C:$C,Pistols!N:N,0,0)</f>
        <v>0</v>
      </c>
      <c r="L131">
        <f>_xlfn.XLOOKUP($A131,Revolvers!$C:$C,Revolvers!O:O,0,0)</f>
        <v>0</v>
      </c>
      <c r="M131">
        <f>_xlfn.XLOOKUP($A131,Revolvers!$C:$C,Revolvers!P:P,0,0)</f>
        <v>0</v>
      </c>
      <c r="N131">
        <f>_xlfn.XLOOKUP($A131,Revolvers!$C:$C,Revolvers!Q:Q,0,0)</f>
        <v>0</v>
      </c>
      <c r="O131">
        <f>_xlfn.XLOOKUP($A131,Revolvers!$C:$C,Revolvers!R:R,0,0)</f>
        <v>0</v>
      </c>
      <c r="P131">
        <f>_xlfn.XLOOKUP($A131,Revolvers!$C:$C,Revolvers!S:S,0,0)</f>
        <v>0</v>
      </c>
      <c r="Q131">
        <f>_xlfn.XLOOKUP($A131,Revolvers!$C:$C,Revolvers!T:T,0,0)</f>
        <v>0</v>
      </c>
      <c r="R131">
        <f>_xlfn.XLOOKUP($A131,Rifles!C:C,Rifles!H:H,0,0)</f>
        <v>2</v>
      </c>
      <c r="S131">
        <f>_xlfn.XLOOKUP($A131,Shotguns!C:C,Shotguns!H:H,0,0)</f>
        <v>0</v>
      </c>
      <c r="T131">
        <f t="shared" ref="T131:T194" si="2">K131+P131+R131+S131</f>
        <v>2</v>
      </c>
    </row>
    <row r="132" spans="1:20" x14ac:dyDescent="0.25">
      <c r="A132">
        <f>Rifles!C132</f>
        <v>15905765</v>
      </c>
      <c r="B132" t="str">
        <f>_xlfn.XLOOKUP($A132, Rifles!$C$2:$C$419,Rifles!D$2:D$419,"N/A",0)</f>
        <v>THOMPSON, RICHARD N</v>
      </c>
      <c r="C132" t="str">
        <f>_xlfn.XLOOKUP($A132, Rifles!$C$2:$C$419,Rifles!F$2:F$419,"N/A",0)</f>
        <v>PANACEA</v>
      </c>
      <c r="D132" t="str">
        <f>_xlfn.XLOOKUP($A132, Rifles!$C$2:$C$419,Rifles!G$2:G$419,"N/A",0)</f>
        <v>FL</v>
      </c>
      <c r="E132">
        <f>_xlfn.XLOOKUP($A132,Pistols!$C:$C,Pistols!H:H,0,0)</f>
        <v>0</v>
      </c>
      <c r="F132">
        <f>_xlfn.XLOOKUP($A132,Pistols!$C:$C,Pistols!I:I,0,0)</f>
        <v>0</v>
      </c>
      <c r="G132">
        <f>_xlfn.XLOOKUP($A132,Pistols!$C:$C,Pistols!J:J,0,0)</f>
        <v>0</v>
      </c>
      <c r="H132">
        <f>_xlfn.XLOOKUP($A132,Pistols!$C:$C,Pistols!K:K,0,0)</f>
        <v>0</v>
      </c>
      <c r="I132">
        <f>_xlfn.XLOOKUP($A132,Pistols!$C:$C,Pistols!L:L,0,0)</f>
        <v>0</v>
      </c>
      <c r="J132">
        <f>_xlfn.XLOOKUP($A132,Pistols!$C:$C,Pistols!M:M,0,0)</f>
        <v>0</v>
      </c>
      <c r="K132">
        <f>_xlfn.XLOOKUP($A132,Pistols!$C:$C,Pistols!N:N,0,0)</f>
        <v>0</v>
      </c>
      <c r="L132">
        <f>_xlfn.XLOOKUP($A132,Revolvers!$C:$C,Revolvers!O:O,0,0)</f>
        <v>0</v>
      </c>
      <c r="M132">
        <f>_xlfn.XLOOKUP($A132,Revolvers!$C:$C,Revolvers!P:P,0,0)</f>
        <v>0</v>
      </c>
      <c r="N132">
        <f>_xlfn.XLOOKUP($A132,Revolvers!$C:$C,Revolvers!Q:Q,0,0)</f>
        <v>0</v>
      </c>
      <c r="O132">
        <f>_xlfn.XLOOKUP($A132,Revolvers!$C:$C,Revolvers!R:R,0,0)</f>
        <v>0</v>
      </c>
      <c r="P132">
        <f>_xlfn.XLOOKUP($A132,Revolvers!$C:$C,Revolvers!S:S,0,0)</f>
        <v>0</v>
      </c>
      <c r="Q132">
        <f>_xlfn.XLOOKUP($A132,Revolvers!$C:$C,Revolvers!T:T,0,0)</f>
        <v>0</v>
      </c>
      <c r="R132">
        <f>_xlfn.XLOOKUP($A132,Rifles!C:C,Rifles!H:H,0,0)</f>
        <v>5</v>
      </c>
      <c r="S132">
        <f>_xlfn.XLOOKUP($A132,Shotguns!C:C,Shotguns!H:H,0,0)</f>
        <v>0</v>
      </c>
      <c r="T132">
        <f t="shared" si="2"/>
        <v>5</v>
      </c>
    </row>
    <row r="133" spans="1:20" x14ac:dyDescent="0.25">
      <c r="A133">
        <f>Rifles!C133</f>
        <v>15905974</v>
      </c>
      <c r="B133" t="str">
        <f>_xlfn.XLOOKUP($A133, Rifles!$C$2:$C$419,Rifles!D$2:D$419,"N/A",0)</f>
        <v>WARREN, ROBERT WAYNE</v>
      </c>
      <c r="C133" t="str">
        <f>_xlfn.XLOOKUP($A133, Rifles!$C$2:$C$419,Rifles!F$2:F$419,"N/A",0)</f>
        <v>COTTONDALE</v>
      </c>
      <c r="D133" t="str">
        <f>_xlfn.XLOOKUP($A133, Rifles!$C$2:$C$419,Rifles!G$2:G$419,"N/A",0)</f>
        <v>FL</v>
      </c>
      <c r="E133">
        <f>_xlfn.XLOOKUP($A133,Pistols!$C:$C,Pistols!H:H,0,0)</f>
        <v>0</v>
      </c>
      <c r="F133">
        <f>_xlfn.XLOOKUP($A133,Pistols!$C:$C,Pistols!I:I,0,0)</f>
        <v>0</v>
      </c>
      <c r="G133">
        <f>_xlfn.XLOOKUP($A133,Pistols!$C:$C,Pistols!J:J,0,0)</f>
        <v>0</v>
      </c>
      <c r="H133">
        <f>_xlfn.XLOOKUP($A133,Pistols!$C:$C,Pistols!K:K,0,0)</f>
        <v>0</v>
      </c>
      <c r="I133">
        <f>_xlfn.XLOOKUP($A133,Pistols!$C:$C,Pistols!L:L,0,0)</f>
        <v>0</v>
      </c>
      <c r="J133">
        <f>_xlfn.XLOOKUP($A133,Pistols!$C:$C,Pistols!M:M,0,0)</f>
        <v>0</v>
      </c>
      <c r="K133">
        <f>_xlfn.XLOOKUP($A133,Pistols!$C:$C,Pistols!N:N,0,0)</f>
        <v>0</v>
      </c>
      <c r="L133">
        <f>_xlfn.XLOOKUP($A133,Revolvers!$C:$C,Revolvers!O:O,0,0)</f>
        <v>0</v>
      </c>
      <c r="M133">
        <f>_xlfn.XLOOKUP($A133,Revolvers!$C:$C,Revolvers!P:P,0,0)</f>
        <v>0</v>
      </c>
      <c r="N133">
        <f>_xlfn.XLOOKUP($A133,Revolvers!$C:$C,Revolvers!Q:Q,0,0)</f>
        <v>0</v>
      </c>
      <c r="O133">
        <f>_xlfn.XLOOKUP($A133,Revolvers!$C:$C,Revolvers!R:R,0,0)</f>
        <v>0</v>
      </c>
      <c r="P133">
        <f>_xlfn.XLOOKUP($A133,Revolvers!$C:$C,Revolvers!S:S,0,0)</f>
        <v>0</v>
      </c>
      <c r="Q133">
        <f>_xlfn.XLOOKUP($A133,Revolvers!$C:$C,Revolvers!T:T,0,0)</f>
        <v>0</v>
      </c>
      <c r="R133">
        <f>_xlfn.XLOOKUP($A133,Rifles!C:C,Rifles!H:H,0,0)</f>
        <v>10</v>
      </c>
      <c r="S133">
        <f>_xlfn.XLOOKUP($A133,Shotguns!C:C,Shotguns!H:H,0,0)</f>
        <v>0</v>
      </c>
      <c r="T133">
        <f t="shared" si="2"/>
        <v>10</v>
      </c>
    </row>
    <row r="134" spans="1:20" x14ac:dyDescent="0.25">
      <c r="A134">
        <f>Rifles!C134</f>
        <v>15900881</v>
      </c>
      <c r="B134" t="str">
        <f>_xlfn.XLOOKUP($A134, Rifles!$C$2:$C$419,Rifles!D$2:D$419,"N/A",0)</f>
        <v>WHITE, FRANK C</v>
      </c>
      <c r="C134" t="str">
        <f>_xlfn.XLOOKUP($A134, Rifles!$C$2:$C$419,Rifles!F$2:F$419,"N/A",0)</f>
        <v>ALFORD</v>
      </c>
      <c r="D134" t="str">
        <f>_xlfn.XLOOKUP($A134, Rifles!$C$2:$C$419,Rifles!G$2:G$419,"N/A",0)</f>
        <v>FL</v>
      </c>
      <c r="E134">
        <f>_xlfn.XLOOKUP($A134,Pistols!$C:$C,Pistols!H:H,0,0)</f>
        <v>0</v>
      </c>
      <c r="F134">
        <f>_xlfn.XLOOKUP($A134,Pistols!$C:$C,Pistols!I:I,0,0)</f>
        <v>0</v>
      </c>
      <c r="G134">
        <f>_xlfn.XLOOKUP($A134,Pistols!$C:$C,Pistols!J:J,0,0)</f>
        <v>0</v>
      </c>
      <c r="H134">
        <f>_xlfn.XLOOKUP($A134,Pistols!$C:$C,Pistols!K:K,0,0)</f>
        <v>0</v>
      </c>
      <c r="I134">
        <f>_xlfn.XLOOKUP($A134,Pistols!$C:$C,Pistols!L:L,0,0)</f>
        <v>0</v>
      </c>
      <c r="J134">
        <f>_xlfn.XLOOKUP($A134,Pistols!$C:$C,Pistols!M:M,0,0)</f>
        <v>0</v>
      </c>
      <c r="K134">
        <f>_xlfn.XLOOKUP($A134,Pistols!$C:$C,Pistols!N:N,0,0)</f>
        <v>0</v>
      </c>
      <c r="L134">
        <f>_xlfn.XLOOKUP($A134,Revolvers!$C:$C,Revolvers!O:O,0,0)</f>
        <v>0</v>
      </c>
      <c r="M134">
        <f>_xlfn.XLOOKUP($A134,Revolvers!$C:$C,Revolvers!P:P,0,0)</f>
        <v>0</v>
      </c>
      <c r="N134">
        <f>_xlfn.XLOOKUP($A134,Revolvers!$C:$C,Revolvers!Q:Q,0,0)</f>
        <v>0</v>
      </c>
      <c r="O134">
        <f>_xlfn.XLOOKUP($A134,Revolvers!$C:$C,Revolvers!R:R,0,0)</f>
        <v>0</v>
      </c>
      <c r="P134">
        <f>_xlfn.XLOOKUP($A134,Revolvers!$C:$C,Revolvers!S:S,0,0)</f>
        <v>0</v>
      </c>
      <c r="Q134">
        <f>_xlfn.XLOOKUP($A134,Revolvers!$C:$C,Revolvers!T:T,0,0)</f>
        <v>0</v>
      </c>
      <c r="R134">
        <f>_xlfn.XLOOKUP($A134,Rifles!C:C,Rifles!H:H,0,0)</f>
        <v>150</v>
      </c>
      <c r="S134">
        <f>_xlfn.XLOOKUP($A134,Shotguns!C:C,Shotguns!H:H,0,0)</f>
        <v>0</v>
      </c>
      <c r="T134">
        <f t="shared" si="2"/>
        <v>150</v>
      </c>
    </row>
    <row r="135" spans="1:20" x14ac:dyDescent="0.25">
      <c r="A135">
        <f>Rifles!C135</f>
        <v>15804769</v>
      </c>
      <c r="B135" t="str">
        <f>_xlfn.XLOOKUP($A135, Rifles!$C$2:$C$419,Rifles!D$2:D$419,"N/A",0)</f>
        <v>ACRW LLC</v>
      </c>
      <c r="C135" t="str">
        <f>_xlfn.XLOOKUP($A135, Rifles!$C$2:$C$419,Rifles!F$2:F$419,"N/A",0)</f>
        <v>CHICKAMAUGA</v>
      </c>
      <c r="D135" t="str">
        <f>_xlfn.XLOOKUP($A135, Rifles!$C$2:$C$419,Rifles!G$2:G$419,"N/A",0)</f>
        <v>GA</v>
      </c>
      <c r="E135">
        <f>_xlfn.XLOOKUP($A135,Pistols!$C:$C,Pistols!H:H,0,0)</f>
        <v>0</v>
      </c>
      <c r="F135">
        <f>_xlfn.XLOOKUP($A135,Pistols!$C:$C,Pistols!I:I,0,0)</f>
        <v>0</v>
      </c>
      <c r="G135">
        <f>_xlfn.XLOOKUP($A135,Pistols!$C:$C,Pistols!J:J,0,0)</f>
        <v>0</v>
      </c>
      <c r="H135">
        <f>_xlfn.XLOOKUP($A135,Pistols!$C:$C,Pistols!K:K,0,0)</f>
        <v>0</v>
      </c>
      <c r="I135">
        <f>_xlfn.XLOOKUP($A135,Pistols!$C:$C,Pistols!L:L,0,0)</f>
        <v>0</v>
      </c>
      <c r="J135">
        <f>_xlfn.XLOOKUP($A135,Pistols!$C:$C,Pistols!M:M,0,0)</f>
        <v>0</v>
      </c>
      <c r="K135">
        <f>_xlfn.XLOOKUP($A135,Pistols!$C:$C,Pistols!N:N,0,0)</f>
        <v>0</v>
      </c>
      <c r="L135">
        <f>_xlfn.XLOOKUP($A135,Revolvers!$C:$C,Revolvers!O:O,0,0)</f>
        <v>0</v>
      </c>
      <c r="M135">
        <f>_xlfn.XLOOKUP($A135,Revolvers!$C:$C,Revolvers!P:P,0,0)</f>
        <v>0</v>
      </c>
      <c r="N135">
        <f>_xlfn.XLOOKUP($A135,Revolvers!$C:$C,Revolvers!Q:Q,0,0)</f>
        <v>0</v>
      </c>
      <c r="O135">
        <f>_xlfn.XLOOKUP($A135,Revolvers!$C:$C,Revolvers!R:R,0,0)</f>
        <v>0</v>
      </c>
      <c r="P135">
        <f>_xlfn.XLOOKUP($A135,Revolvers!$C:$C,Revolvers!S:S,0,0)</f>
        <v>0</v>
      </c>
      <c r="Q135">
        <f>_xlfn.XLOOKUP($A135,Revolvers!$C:$C,Revolvers!T:T,0,0)</f>
        <v>0</v>
      </c>
      <c r="R135">
        <f>_xlfn.XLOOKUP($A135,Rifles!C:C,Rifles!H:H,0,0)</f>
        <v>2</v>
      </c>
      <c r="S135">
        <f>_xlfn.XLOOKUP($A135,Shotguns!C:C,Shotguns!H:H,0,0)</f>
        <v>0</v>
      </c>
      <c r="T135">
        <f t="shared" si="2"/>
        <v>2</v>
      </c>
    </row>
    <row r="136" spans="1:20" x14ac:dyDescent="0.25">
      <c r="A136">
        <f>Rifles!C136</f>
        <v>15805214</v>
      </c>
      <c r="B136" t="str">
        <f>_xlfn.XLOOKUP($A136, Rifles!$C$2:$C$419,Rifles!D$2:D$419,"N/A",0)</f>
        <v>AMERICAN PRECISION ARMS, LLC</v>
      </c>
      <c r="C136" t="str">
        <f>_xlfn.XLOOKUP($A136, Rifles!$C$2:$C$419,Rifles!F$2:F$419,"N/A",0)</f>
        <v>JEFFERSON</v>
      </c>
      <c r="D136" t="str">
        <f>_xlfn.XLOOKUP($A136, Rifles!$C$2:$C$419,Rifles!G$2:G$419,"N/A",0)</f>
        <v>GA</v>
      </c>
      <c r="E136">
        <f>_xlfn.XLOOKUP($A136,Pistols!$C:$C,Pistols!H:H,0,0)</f>
        <v>0</v>
      </c>
      <c r="F136">
        <f>_xlfn.XLOOKUP($A136,Pistols!$C:$C,Pistols!I:I,0,0)</f>
        <v>0</v>
      </c>
      <c r="G136">
        <f>_xlfn.XLOOKUP($A136,Pistols!$C:$C,Pistols!J:J,0,0)</f>
        <v>0</v>
      </c>
      <c r="H136">
        <f>_xlfn.XLOOKUP($A136,Pistols!$C:$C,Pistols!K:K,0,0)</f>
        <v>0</v>
      </c>
      <c r="I136">
        <f>_xlfn.XLOOKUP($A136,Pistols!$C:$C,Pistols!L:L,0,0)</f>
        <v>0</v>
      </c>
      <c r="J136">
        <f>_xlfn.XLOOKUP($A136,Pistols!$C:$C,Pistols!M:M,0,0)</f>
        <v>0</v>
      </c>
      <c r="K136">
        <f>_xlfn.XLOOKUP($A136,Pistols!$C:$C,Pistols!N:N,0,0)</f>
        <v>0</v>
      </c>
      <c r="L136">
        <f>_xlfn.XLOOKUP($A136,Revolvers!$C:$C,Revolvers!O:O,0,0)</f>
        <v>0</v>
      </c>
      <c r="M136">
        <f>_xlfn.XLOOKUP($A136,Revolvers!$C:$C,Revolvers!P:P,0,0)</f>
        <v>0</v>
      </c>
      <c r="N136">
        <f>_xlfn.XLOOKUP($A136,Revolvers!$C:$C,Revolvers!Q:Q,0,0)</f>
        <v>0</v>
      </c>
      <c r="O136">
        <f>_xlfn.XLOOKUP($A136,Revolvers!$C:$C,Revolvers!R:R,0,0)</f>
        <v>0</v>
      </c>
      <c r="P136">
        <f>_xlfn.XLOOKUP($A136,Revolvers!$C:$C,Revolvers!S:S,0,0)</f>
        <v>0</v>
      </c>
      <c r="Q136">
        <f>_xlfn.XLOOKUP($A136,Revolvers!$C:$C,Revolvers!T:T,0,0)</f>
        <v>0</v>
      </c>
      <c r="R136">
        <f>_xlfn.XLOOKUP($A136,Rifles!C:C,Rifles!H:H,0,0)</f>
        <v>29</v>
      </c>
      <c r="S136">
        <f>_xlfn.XLOOKUP($A136,Shotguns!C:C,Shotguns!H:H,0,0)</f>
        <v>0</v>
      </c>
      <c r="T136">
        <f t="shared" si="2"/>
        <v>29</v>
      </c>
    </row>
    <row r="137" spans="1:20" x14ac:dyDescent="0.25">
      <c r="A137">
        <f>Rifles!C137</f>
        <v>15802906</v>
      </c>
      <c r="B137" t="str">
        <f>_xlfn.XLOOKUP($A137, Rifles!$C$2:$C$419,Rifles!D$2:D$419,"N/A",0)</f>
        <v>BLANKENSHIP CUSTOM FIREARMS LLC</v>
      </c>
      <c r="C137" t="str">
        <f>_xlfn.XLOOKUP($A137, Rifles!$C$2:$C$419,Rifles!F$2:F$419,"N/A",0)</f>
        <v>GROVETOWN</v>
      </c>
      <c r="D137" t="str">
        <f>_xlfn.XLOOKUP($A137, Rifles!$C$2:$C$419,Rifles!G$2:G$419,"N/A",0)</f>
        <v>GA</v>
      </c>
      <c r="E137">
        <f>_xlfn.XLOOKUP($A137,Pistols!$C:$C,Pistols!H:H,0,0)</f>
        <v>0</v>
      </c>
      <c r="F137">
        <f>_xlfn.XLOOKUP($A137,Pistols!$C:$C,Pistols!I:I,0,0)</f>
        <v>0</v>
      </c>
      <c r="G137">
        <f>_xlfn.XLOOKUP($A137,Pistols!$C:$C,Pistols!J:J,0,0)</f>
        <v>0</v>
      </c>
      <c r="H137">
        <f>_xlfn.XLOOKUP($A137,Pistols!$C:$C,Pistols!K:K,0,0)</f>
        <v>0</v>
      </c>
      <c r="I137">
        <f>_xlfn.XLOOKUP($A137,Pistols!$C:$C,Pistols!L:L,0,0)</f>
        <v>0</v>
      </c>
      <c r="J137">
        <f>_xlfn.XLOOKUP($A137,Pistols!$C:$C,Pistols!M:M,0,0)</f>
        <v>0</v>
      </c>
      <c r="K137">
        <f>_xlfn.XLOOKUP($A137,Pistols!$C:$C,Pistols!N:N,0,0)</f>
        <v>0</v>
      </c>
      <c r="L137">
        <f>_xlfn.XLOOKUP($A137,Revolvers!$C:$C,Revolvers!O:O,0,0)</f>
        <v>0</v>
      </c>
      <c r="M137">
        <f>_xlfn.XLOOKUP($A137,Revolvers!$C:$C,Revolvers!P:P,0,0)</f>
        <v>0</v>
      </c>
      <c r="N137">
        <f>_xlfn.XLOOKUP($A137,Revolvers!$C:$C,Revolvers!Q:Q,0,0)</f>
        <v>0</v>
      </c>
      <c r="O137">
        <f>_xlfn.XLOOKUP($A137,Revolvers!$C:$C,Revolvers!R:R,0,0)</f>
        <v>0</v>
      </c>
      <c r="P137">
        <f>_xlfn.XLOOKUP($A137,Revolvers!$C:$C,Revolvers!S:S,0,0)</f>
        <v>0</v>
      </c>
      <c r="Q137">
        <f>_xlfn.XLOOKUP($A137,Revolvers!$C:$C,Revolvers!T:T,0,0)</f>
        <v>0</v>
      </c>
      <c r="R137">
        <f>_xlfn.XLOOKUP($A137,Rifles!C:C,Rifles!H:H,0,0)</f>
        <v>6</v>
      </c>
      <c r="S137">
        <f>_xlfn.XLOOKUP($A137,Shotguns!C:C,Shotguns!H:H,0,0)</f>
        <v>0</v>
      </c>
      <c r="T137">
        <f t="shared" si="2"/>
        <v>6</v>
      </c>
    </row>
    <row r="138" spans="1:20" x14ac:dyDescent="0.25">
      <c r="A138">
        <f>Rifles!C138</f>
        <v>15802643</v>
      </c>
      <c r="B138" t="str">
        <f>_xlfn.XLOOKUP($A138, Rifles!$C$2:$C$419,Rifles!D$2:D$419,"N/A",0)</f>
        <v>BP FIREARMS COMPANY LLC</v>
      </c>
      <c r="C138" t="str">
        <f>_xlfn.XLOOKUP($A138, Rifles!$C$2:$C$419,Rifles!F$2:F$419,"N/A",0)</f>
        <v>DULUTH</v>
      </c>
      <c r="D138" t="str">
        <f>_xlfn.XLOOKUP($A138, Rifles!$C$2:$C$419,Rifles!G$2:G$419,"N/A",0)</f>
        <v>GA</v>
      </c>
      <c r="E138">
        <f>_xlfn.XLOOKUP($A138,Pistols!$C:$C,Pistols!H:H,0,0)</f>
        <v>0</v>
      </c>
      <c r="F138">
        <f>_xlfn.XLOOKUP($A138,Pistols!$C:$C,Pistols!I:I,0,0)</f>
        <v>0</v>
      </c>
      <c r="G138">
        <f>_xlfn.XLOOKUP($A138,Pistols!$C:$C,Pistols!J:J,0,0)</f>
        <v>0</v>
      </c>
      <c r="H138">
        <f>_xlfn.XLOOKUP($A138,Pistols!$C:$C,Pistols!K:K,0,0)</f>
        <v>0</v>
      </c>
      <c r="I138">
        <f>_xlfn.XLOOKUP($A138,Pistols!$C:$C,Pistols!L:L,0,0)</f>
        <v>0</v>
      </c>
      <c r="J138">
        <f>_xlfn.XLOOKUP($A138,Pistols!$C:$C,Pistols!M:M,0,0)</f>
        <v>0</v>
      </c>
      <c r="K138">
        <f>_xlfn.XLOOKUP($A138,Pistols!$C:$C,Pistols!N:N,0,0)</f>
        <v>0</v>
      </c>
      <c r="L138">
        <f>_xlfn.XLOOKUP($A138,Revolvers!$C:$C,Revolvers!O:O,0,0)</f>
        <v>0</v>
      </c>
      <c r="M138">
        <f>_xlfn.XLOOKUP($A138,Revolvers!$C:$C,Revolvers!P:P,0,0)</f>
        <v>0</v>
      </c>
      <c r="N138">
        <f>_xlfn.XLOOKUP($A138,Revolvers!$C:$C,Revolvers!Q:Q,0,0)</f>
        <v>0</v>
      </c>
      <c r="O138">
        <f>_xlfn.XLOOKUP($A138,Revolvers!$C:$C,Revolvers!R:R,0,0)</f>
        <v>0</v>
      </c>
      <c r="P138">
        <f>_xlfn.XLOOKUP($A138,Revolvers!$C:$C,Revolvers!S:S,0,0)</f>
        <v>0</v>
      </c>
      <c r="Q138">
        <f>_xlfn.XLOOKUP($A138,Revolvers!$C:$C,Revolvers!T:T,0,0)</f>
        <v>0</v>
      </c>
      <c r="R138">
        <f>_xlfn.XLOOKUP($A138,Rifles!C:C,Rifles!H:H,0,0)</f>
        <v>5721</v>
      </c>
      <c r="S138">
        <f>_xlfn.XLOOKUP($A138,Shotguns!C:C,Shotguns!H:H,0,0)</f>
        <v>0</v>
      </c>
      <c r="T138">
        <f t="shared" si="2"/>
        <v>5721</v>
      </c>
    </row>
    <row r="139" spans="1:20" x14ac:dyDescent="0.25">
      <c r="A139">
        <f>Rifles!C139</f>
        <v>15804296</v>
      </c>
      <c r="B139" t="str">
        <f>_xlfn.XLOOKUP($A139, Rifles!$C$2:$C$419,Rifles!D$2:D$419,"N/A",0)</f>
        <v>BUSHMASTER FIREARMS INTERNATIONAL LLC</v>
      </c>
      <c r="C139" t="str">
        <f>_xlfn.XLOOKUP($A139, Rifles!$C$2:$C$419,Rifles!F$2:F$419,"N/A",0)</f>
        <v>DALLAS</v>
      </c>
      <c r="D139" t="str">
        <f>_xlfn.XLOOKUP($A139, Rifles!$C$2:$C$419,Rifles!G$2:G$419,"N/A",0)</f>
        <v>GA</v>
      </c>
      <c r="E139">
        <f>_xlfn.XLOOKUP($A139,Pistols!$C:$C,Pistols!H:H,0,0)</f>
        <v>0</v>
      </c>
      <c r="F139">
        <f>_xlfn.XLOOKUP($A139,Pistols!$C:$C,Pistols!I:I,0,0)</f>
        <v>0</v>
      </c>
      <c r="G139">
        <f>_xlfn.XLOOKUP($A139,Pistols!$C:$C,Pistols!J:J,0,0)</f>
        <v>0</v>
      </c>
      <c r="H139">
        <f>_xlfn.XLOOKUP($A139,Pistols!$C:$C,Pistols!K:K,0,0)</f>
        <v>0</v>
      </c>
      <c r="I139">
        <f>_xlfn.XLOOKUP($A139,Pistols!$C:$C,Pistols!L:L,0,0)</f>
        <v>0</v>
      </c>
      <c r="J139">
        <f>_xlfn.XLOOKUP($A139,Pistols!$C:$C,Pistols!M:M,0,0)</f>
        <v>0</v>
      </c>
      <c r="K139">
        <f>_xlfn.XLOOKUP($A139,Pistols!$C:$C,Pistols!N:N,0,0)</f>
        <v>0</v>
      </c>
      <c r="L139">
        <f>_xlfn.XLOOKUP($A139,Revolvers!$C:$C,Revolvers!O:O,0,0)</f>
        <v>0</v>
      </c>
      <c r="M139">
        <f>_xlfn.XLOOKUP($A139,Revolvers!$C:$C,Revolvers!P:P,0,0)</f>
        <v>0</v>
      </c>
      <c r="N139">
        <f>_xlfn.XLOOKUP($A139,Revolvers!$C:$C,Revolvers!Q:Q,0,0)</f>
        <v>0</v>
      </c>
      <c r="O139">
        <f>_xlfn.XLOOKUP($A139,Revolvers!$C:$C,Revolvers!R:R,0,0)</f>
        <v>0</v>
      </c>
      <c r="P139">
        <f>_xlfn.XLOOKUP($A139,Revolvers!$C:$C,Revolvers!S:S,0,0)</f>
        <v>0</v>
      </c>
      <c r="Q139">
        <f>_xlfn.XLOOKUP($A139,Revolvers!$C:$C,Revolvers!T:T,0,0)</f>
        <v>0</v>
      </c>
      <c r="R139">
        <f>_xlfn.XLOOKUP($A139,Rifles!C:C,Rifles!H:H,0,0)</f>
        <v>799</v>
      </c>
      <c r="S139">
        <f>_xlfn.XLOOKUP($A139,Shotguns!C:C,Shotguns!H:H,0,0)</f>
        <v>0</v>
      </c>
      <c r="T139">
        <f t="shared" si="2"/>
        <v>799</v>
      </c>
    </row>
    <row r="140" spans="1:20" x14ac:dyDescent="0.25">
      <c r="A140">
        <f>Rifles!C140</f>
        <v>15804119</v>
      </c>
      <c r="B140" t="str">
        <f>_xlfn.XLOOKUP($A140, Rifles!$C$2:$C$419,Rifles!D$2:D$419,"N/A",0)</f>
        <v>COLLIER, JOSEPH RAVON</v>
      </c>
      <c r="C140" t="str">
        <f>_xlfn.XLOOKUP($A140, Rifles!$C$2:$C$419,Rifles!F$2:F$419,"N/A",0)</f>
        <v>MILLEN</v>
      </c>
      <c r="D140" t="str">
        <f>_xlfn.XLOOKUP($A140, Rifles!$C$2:$C$419,Rifles!G$2:G$419,"N/A",0)</f>
        <v>GA</v>
      </c>
      <c r="E140">
        <f>_xlfn.XLOOKUP($A140,Pistols!$C:$C,Pistols!H:H,0,0)</f>
        <v>0</v>
      </c>
      <c r="F140">
        <f>_xlfn.XLOOKUP($A140,Pistols!$C:$C,Pistols!I:I,0,0)</f>
        <v>0</v>
      </c>
      <c r="G140">
        <f>_xlfn.XLOOKUP($A140,Pistols!$C:$C,Pistols!J:J,0,0)</f>
        <v>0</v>
      </c>
      <c r="H140">
        <f>_xlfn.XLOOKUP($A140,Pistols!$C:$C,Pistols!K:K,0,0)</f>
        <v>0</v>
      </c>
      <c r="I140">
        <f>_xlfn.XLOOKUP($A140,Pistols!$C:$C,Pistols!L:L,0,0)</f>
        <v>0</v>
      </c>
      <c r="J140">
        <f>_xlfn.XLOOKUP($A140,Pistols!$C:$C,Pistols!M:M,0,0)</f>
        <v>0</v>
      </c>
      <c r="K140">
        <f>_xlfn.XLOOKUP($A140,Pistols!$C:$C,Pistols!N:N,0,0)</f>
        <v>0</v>
      </c>
      <c r="L140">
        <f>_xlfn.XLOOKUP($A140,Revolvers!$C:$C,Revolvers!O:O,0,0)</f>
        <v>0</v>
      </c>
      <c r="M140">
        <f>_xlfn.XLOOKUP($A140,Revolvers!$C:$C,Revolvers!P:P,0,0)</f>
        <v>0</v>
      </c>
      <c r="N140">
        <f>_xlfn.XLOOKUP($A140,Revolvers!$C:$C,Revolvers!Q:Q,0,0)</f>
        <v>0</v>
      </c>
      <c r="O140">
        <f>_xlfn.XLOOKUP($A140,Revolvers!$C:$C,Revolvers!R:R,0,0)</f>
        <v>0</v>
      </c>
      <c r="P140">
        <f>_xlfn.XLOOKUP($A140,Revolvers!$C:$C,Revolvers!S:S,0,0)</f>
        <v>0</v>
      </c>
      <c r="Q140">
        <f>_xlfn.XLOOKUP($A140,Revolvers!$C:$C,Revolvers!T:T,0,0)</f>
        <v>0</v>
      </c>
      <c r="R140">
        <f>_xlfn.XLOOKUP($A140,Rifles!C:C,Rifles!H:H,0,0)</f>
        <v>26</v>
      </c>
      <c r="S140">
        <f>_xlfn.XLOOKUP($A140,Shotguns!C:C,Shotguns!H:H,0,0)</f>
        <v>0</v>
      </c>
      <c r="T140">
        <f t="shared" si="2"/>
        <v>26</v>
      </c>
    </row>
    <row r="141" spans="1:20" x14ac:dyDescent="0.25">
      <c r="A141">
        <f>Rifles!C141</f>
        <v>15800675</v>
      </c>
      <c r="B141" t="str">
        <f>_xlfn.XLOOKUP($A141, Rifles!$C$2:$C$419,Rifles!D$2:D$419,"N/A",0)</f>
        <v>DANIEL DEFENSE INC</v>
      </c>
      <c r="C141" t="str">
        <f>_xlfn.XLOOKUP($A141, Rifles!$C$2:$C$419,Rifles!F$2:F$419,"N/A",0)</f>
        <v>BLACK CREEK</v>
      </c>
      <c r="D141" t="str">
        <f>_xlfn.XLOOKUP($A141, Rifles!$C$2:$C$419,Rifles!G$2:G$419,"N/A",0)</f>
        <v>GA</v>
      </c>
      <c r="E141">
        <f>_xlfn.XLOOKUP($A141,Pistols!$C:$C,Pistols!H:H,0,0)</f>
        <v>0</v>
      </c>
      <c r="F141">
        <f>_xlfn.XLOOKUP($A141,Pistols!$C:$C,Pistols!I:I,0,0)</f>
        <v>0</v>
      </c>
      <c r="G141">
        <f>_xlfn.XLOOKUP($A141,Pistols!$C:$C,Pistols!J:J,0,0)</f>
        <v>0</v>
      </c>
      <c r="H141">
        <f>_xlfn.XLOOKUP($A141,Pistols!$C:$C,Pistols!K:K,0,0)</f>
        <v>0</v>
      </c>
      <c r="I141">
        <f>_xlfn.XLOOKUP($A141,Pistols!$C:$C,Pistols!L:L,0,0)</f>
        <v>0</v>
      </c>
      <c r="J141">
        <f>_xlfn.XLOOKUP($A141,Pistols!$C:$C,Pistols!M:M,0,0)</f>
        <v>0</v>
      </c>
      <c r="K141">
        <f>_xlfn.XLOOKUP($A141,Pistols!$C:$C,Pistols!N:N,0,0)</f>
        <v>0</v>
      </c>
      <c r="L141">
        <f>_xlfn.XLOOKUP($A141,Revolvers!$C:$C,Revolvers!O:O,0,0)</f>
        <v>0</v>
      </c>
      <c r="M141">
        <f>_xlfn.XLOOKUP($A141,Revolvers!$C:$C,Revolvers!P:P,0,0)</f>
        <v>0</v>
      </c>
      <c r="N141">
        <f>_xlfn.XLOOKUP($A141,Revolvers!$C:$C,Revolvers!Q:Q,0,0)</f>
        <v>0</v>
      </c>
      <c r="O141">
        <f>_xlfn.XLOOKUP($A141,Revolvers!$C:$C,Revolvers!R:R,0,0)</f>
        <v>0</v>
      </c>
      <c r="P141">
        <f>_xlfn.XLOOKUP($A141,Revolvers!$C:$C,Revolvers!S:S,0,0)</f>
        <v>0</v>
      </c>
      <c r="Q141">
        <f>_xlfn.XLOOKUP($A141,Revolvers!$C:$C,Revolvers!T:T,0,0)</f>
        <v>0</v>
      </c>
      <c r="R141">
        <f>_xlfn.XLOOKUP($A141,Rifles!C:C,Rifles!H:H,0,0)</f>
        <v>4839</v>
      </c>
      <c r="S141">
        <f>_xlfn.XLOOKUP($A141,Shotguns!C:C,Shotguns!H:H,0,0)</f>
        <v>0</v>
      </c>
      <c r="T141">
        <f t="shared" si="2"/>
        <v>4839</v>
      </c>
    </row>
    <row r="142" spans="1:20" x14ac:dyDescent="0.25">
      <c r="A142">
        <f>Rifles!C142</f>
        <v>15804577</v>
      </c>
      <c r="B142" t="str">
        <f>_xlfn.XLOOKUP($A142, Rifles!$C$2:$C$419,Rifles!D$2:D$419,"N/A",0)</f>
        <v>DULONG, RONALD STEVENS</v>
      </c>
      <c r="C142" t="str">
        <f>_xlfn.XLOOKUP($A142, Rifles!$C$2:$C$419,Rifles!F$2:F$419,"N/A",0)</f>
        <v>MACON</v>
      </c>
      <c r="D142" t="str">
        <f>_xlfn.XLOOKUP($A142, Rifles!$C$2:$C$419,Rifles!G$2:G$419,"N/A",0)</f>
        <v>GA</v>
      </c>
      <c r="E142">
        <f>_xlfn.XLOOKUP($A142,Pistols!$C:$C,Pistols!H:H,0,0)</f>
        <v>0</v>
      </c>
      <c r="F142">
        <f>_xlfn.XLOOKUP($A142,Pistols!$C:$C,Pistols!I:I,0,0)</f>
        <v>0</v>
      </c>
      <c r="G142">
        <f>_xlfn.XLOOKUP($A142,Pistols!$C:$C,Pistols!J:J,0,0)</f>
        <v>0</v>
      </c>
      <c r="H142">
        <f>_xlfn.XLOOKUP($A142,Pistols!$C:$C,Pistols!K:K,0,0)</f>
        <v>0</v>
      </c>
      <c r="I142">
        <f>_xlfn.XLOOKUP($A142,Pistols!$C:$C,Pistols!L:L,0,0)</f>
        <v>0</v>
      </c>
      <c r="J142">
        <f>_xlfn.XLOOKUP($A142,Pistols!$C:$C,Pistols!M:M,0,0)</f>
        <v>0</v>
      </c>
      <c r="K142">
        <f>_xlfn.XLOOKUP($A142,Pistols!$C:$C,Pistols!N:N,0,0)</f>
        <v>0</v>
      </c>
      <c r="L142">
        <f>_xlfn.XLOOKUP($A142,Revolvers!$C:$C,Revolvers!O:O,0,0)</f>
        <v>0</v>
      </c>
      <c r="M142">
        <f>_xlfn.XLOOKUP($A142,Revolvers!$C:$C,Revolvers!P:P,0,0)</f>
        <v>0</v>
      </c>
      <c r="N142">
        <f>_xlfn.XLOOKUP($A142,Revolvers!$C:$C,Revolvers!Q:Q,0,0)</f>
        <v>0</v>
      </c>
      <c r="O142">
        <f>_xlfn.XLOOKUP($A142,Revolvers!$C:$C,Revolvers!R:R,0,0)</f>
        <v>0</v>
      </c>
      <c r="P142">
        <f>_xlfn.XLOOKUP($A142,Revolvers!$C:$C,Revolvers!S:S,0,0)</f>
        <v>0</v>
      </c>
      <c r="Q142">
        <f>_xlfn.XLOOKUP($A142,Revolvers!$C:$C,Revolvers!T:T,0,0)</f>
        <v>0</v>
      </c>
      <c r="R142">
        <f>_xlfn.XLOOKUP($A142,Rifles!C:C,Rifles!H:H,0,0)</f>
        <v>138</v>
      </c>
      <c r="S142">
        <f>_xlfn.XLOOKUP($A142,Shotguns!C:C,Shotguns!H:H,0,0)</f>
        <v>0</v>
      </c>
      <c r="T142">
        <f t="shared" si="2"/>
        <v>138</v>
      </c>
    </row>
    <row r="143" spans="1:20" x14ac:dyDescent="0.25">
      <c r="A143">
        <f>Rifles!C143</f>
        <v>15803798</v>
      </c>
      <c r="B143" t="str">
        <f>_xlfn.XLOOKUP($A143, Rifles!$C$2:$C$419,Rifles!D$2:D$419,"N/A",0)</f>
        <v>FELIX, PATRICK RALPH</v>
      </c>
      <c r="C143" t="str">
        <f>_xlfn.XLOOKUP($A143, Rifles!$C$2:$C$419,Rifles!F$2:F$419,"N/A",0)</f>
        <v>CUSSETA</v>
      </c>
      <c r="D143" t="str">
        <f>_xlfn.XLOOKUP($A143, Rifles!$C$2:$C$419,Rifles!G$2:G$419,"N/A",0)</f>
        <v>GA</v>
      </c>
      <c r="E143">
        <f>_xlfn.XLOOKUP($A143,Pistols!$C:$C,Pistols!H:H,0,0)</f>
        <v>0</v>
      </c>
      <c r="F143">
        <f>_xlfn.XLOOKUP($A143,Pistols!$C:$C,Pistols!I:I,0,0)</f>
        <v>1</v>
      </c>
      <c r="G143">
        <f>_xlfn.XLOOKUP($A143,Pistols!$C:$C,Pistols!J:J,0,0)</f>
        <v>0</v>
      </c>
      <c r="H143">
        <f>_xlfn.XLOOKUP($A143,Pistols!$C:$C,Pistols!K:K,0,0)</f>
        <v>0</v>
      </c>
      <c r="I143">
        <f>_xlfn.XLOOKUP($A143,Pistols!$C:$C,Pistols!L:L,0,0)</f>
        <v>0</v>
      </c>
      <c r="J143">
        <f>_xlfn.XLOOKUP($A143,Pistols!$C:$C,Pistols!M:M,0,0)</f>
        <v>0</v>
      </c>
      <c r="K143">
        <f>_xlfn.XLOOKUP($A143,Pistols!$C:$C,Pistols!N:N,0,0)</f>
        <v>1</v>
      </c>
      <c r="L143">
        <f>_xlfn.XLOOKUP($A143,Revolvers!$C:$C,Revolvers!O:O,0,0)</f>
        <v>0</v>
      </c>
      <c r="M143">
        <f>_xlfn.XLOOKUP($A143,Revolvers!$C:$C,Revolvers!P:P,0,0)</f>
        <v>0</v>
      </c>
      <c r="N143">
        <f>_xlfn.XLOOKUP($A143,Revolvers!$C:$C,Revolvers!Q:Q,0,0)</f>
        <v>0</v>
      </c>
      <c r="O143">
        <f>_xlfn.XLOOKUP($A143,Revolvers!$C:$C,Revolvers!R:R,0,0)</f>
        <v>0</v>
      </c>
      <c r="P143">
        <f>_xlfn.XLOOKUP($A143,Revolvers!$C:$C,Revolvers!S:S,0,0)</f>
        <v>0</v>
      </c>
      <c r="Q143">
        <f>_xlfn.XLOOKUP($A143,Revolvers!$C:$C,Revolvers!T:T,0,0)</f>
        <v>0</v>
      </c>
      <c r="R143">
        <f>_xlfn.XLOOKUP($A143,Rifles!C:C,Rifles!H:H,0,0)</f>
        <v>6</v>
      </c>
      <c r="S143">
        <f>_xlfn.XLOOKUP($A143,Shotguns!C:C,Shotguns!H:H,0,0)</f>
        <v>0</v>
      </c>
      <c r="T143">
        <f t="shared" si="2"/>
        <v>7</v>
      </c>
    </row>
    <row r="144" spans="1:20" x14ac:dyDescent="0.25">
      <c r="A144">
        <f>Rifles!C144</f>
        <v>15800115</v>
      </c>
      <c r="B144" t="str">
        <f>_xlfn.XLOOKUP($A144, Rifles!$C$2:$C$419,Rifles!D$2:D$419,"N/A",0)</f>
        <v>HERITAGE CUSTOM ARMS, LLC</v>
      </c>
      <c r="C144" t="str">
        <f>_xlfn.XLOOKUP($A144, Rifles!$C$2:$C$419,Rifles!F$2:F$419,"N/A",0)</f>
        <v>ROSSVILLE</v>
      </c>
      <c r="D144" t="str">
        <f>_xlfn.XLOOKUP($A144, Rifles!$C$2:$C$419,Rifles!G$2:G$419,"N/A",0)</f>
        <v>GA</v>
      </c>
      <c r="E144">
        <f>_xlfn.XLOOKUP($A144,Pistols!$C:$C,Pistols!H:H,0,0)</f>
        <v>0</v>
      </c>
      <c r="F144">
        <f>_xlfn.XLOOKUP($A144,Pistols!$C:$C,Pistols!I:I,0,0)</f>
        <v>0</v>
      </c>
      <c r="G144">
        <f>_xlfn.XLOOKUP($A144,Pistols!$C:$C,Pistols!J:J,0,0)</f>
        <v>0</v>
      </c>
      <c r="H144">
        <f>_xlfn.XLOOKUP($A144,Pistols!$C:$C,Pistols!K:K,0,0)</f>
        <v>0</v>
      </c>
      <c r="I144">
        <f>_xlfn.XLOOKUP($A144,Pistols!$C:$C,Pistols!L:L,0,0)</f>
        <v>0</v>
      </c>
      <c r="J144">
        <f>_xlfn.XLOOKUP($A144,Pistols!$C:$C,Pistols!M:M,0,0)</f>
        <v>0</v>
      </c>
      <c r="K144">
        <f>_xlfn.XLOOKUP($A144,Pistols!$C:$C,Pistols!N:N,0,0)</f>
        <v>0</v>
      </c>
      <c r="L144">
        <f>_xlfn.XLOOKUP($A144,Revolvers!$C:$C,Revolvers!O:O,0,0)</f>
        <v>0</v>
      </c>
      <c r="M144">
        <f>_xlfn.XLOOKUP($A144,Revolvers!$C:$C,Revolvers!P:P,0,0)</f>
        <v>0</v>
      </c>
      <c r="N144">
        <f>_xlfn.XLOOKUP($A144,Revolvers!$C:$C,Revolvers!Q:Q,0,0)</f>
        <v>0</v>
      </c>
      <c r="O144">
        <f>_xlfn.XLOOKUP($A144,Revolvers!$C:$C,Revolvers!R:R,0,0)</f>
        <v>0</v>
      </c>
      <c r="P144">
        <f>_xlfn.XLOOKUP($A144,Revolvers!$C:$C,Revolvers!S:S,0,0)</f>
        <v>0</v>
      </c>
      <c r="Q144">
        <f>_xlfn.XLOOKUP($A144,Revolvers!$C:$C,Revolvers!T:T,0,0)</f>
        <v>0</v>
      </c>
      <c r="R144">
        <f>_xlfn.XLOOKUP($A144,Rifles!C:C,Rifles!H:H,0,0)</f>
        <v>2</v>
      </c>
      <c r="S144">
        <f>_xlfn.XLOOKUP($A144,Shotguns!C:C,Shotguns!H:H,0,0)</f>
        <v>0</v>
      </c>
      <c r="T144">
        <f t="shared" si="2"/>
        <v>2</v>
      </c>
    </row>
    <row r="145" spans="1:20" x14ac:dyDescent="0.25">
      <c r="A145">
        <f>Rifles!C145</f>
        <v>15801270</v>
      </c>
      <c r="B145" t="str">
        <f>_xlfn.XLOOKUP($A145, Rifles!$C$2:$C$419,Rifles!D$2:D$419,"N/A",0)</f>
        <v>HISTORIC ARMS LLC</v>
      </c>
      <c r="C145" t="str">
        <f>_xlfn.XLOOKUP($A145, Rifles!$C$2:$C$419,Rifles!F$2:F$419,"N/A",0)</f>
        <v>FRANKLIN</v>
      </c>
      <c r="D145" t="str">
        <f>_xlfn.XLOOKUP($A145, Rifles!$C$2:$C$419,Rifles!G$2:G$419,"N/A",0)</f>
        <v>GA</v>
      </c>
      <c r="E145">
        <f>_xlfn.XLOOKUP($A145,Pistols!$C:$C,Pistols!H:H,0,0)</f>
        <v>0</v>
      </c>
      <c r="F145">
        <f>_xlfn.XLOOKUP($A145,Pistols!$C:$C,Pistols!I:I,0,0)</f>
        <v>0</v>
      </c>
      <c r="G145">
        <f>_xlfn.XLOOKUP($A145,Pistols!$C:$C,Pistols!J:J,0,0)</f>
        <v>0</v>
      </c>
      <c r="H145">
        <f>_xlfn.XLOOKUP($A145,Pistols!$C:$C,Pistols!K:K,0,0)</f>
        <v>0</v>
      </c>
      <c r="I145">
        <f>_xlfn.XLOOKUP($A145,Pistols!$C:$C,Pistols!L:L,0,0)</f>
        <v>0</v>
      </c>
      <c r="J145">
        <f>_xlfn.XLOOKUP($A145,Pistols!$C:$C,Pistols!M:M,0,0)</f>
        <v>0</v>
      </c>
      <c r="K145">
        <f>_xlfn.XLOOKUP($A145,Pistols!$C:$C,Pistols!N:N,0,0)</f>
        <v>0</v>
      </c>
      <c r="L145">
        <f>_xlfn.XLOOKUP($A145,Revolvers!$C:$C,Revolvers!O:O,0,0)</f>
        <v>0</v>
      </c>
      <c r="M145">
        <f>_xlfn.XLOOKUP($A145,Revolvers!$C:$C,Revolvers!P:P,0,0)</f>
        <v>0</v>
      </c>
      <c r="N145">
        <f>_xlfn.XLOOKUP($A145,Revolvers!$C:$C,Revolvers!Q:Q,0,0)</f>
        <v>0</v>
      </c>
      <c r="O145">
        <f>_xlfn.XLOOKUP($A145,Revolvers!$C:$C,Revolvers!R:R,0,0)</f>
        <v>0</v>
      </c>
      <c r="P145">
        <f>_xlfn.XLOOKUP($A145,Revolvers!$C:$C,Revolvers!S:S,0,0)</f>
        <v>0</v>
      </c>
      <c r="Q145">
        <f>_xlfn.XLOOKUP($A145,Revolvers!$C:$C,Revolvers!T:T,0,0)</f>
        <v>0</v>
      </c>
      <c r="R145">
        <f>_xlfn.XLOOKUP($A145,Rifles!C:C,Rifles!H:H,0,0)</f>
        <v>24</v>
      </c>
      <c r="S145">
        <f>_xlfn.XLOOKUP($A145,Shotguns!C:C,Shotguns!H:H,0,0)</f>
        <v>0</v>
      </c>
      <c r="T145">
        <f t="shared" si="2"/>
        <v>24</v>
      </c>
    </row>
    <row r="146" spans="1:20" x14ac:dyDescent="0.25">
      <c r="A146">
        <f>Rifles!C146</f>
        <v>15805501</v>
      </c>
      <c r="B146" t="str">
        <f>_xlfn.XLOOKUP($A146, Rifles!$C$2:$C$419,Rifles!D$2:D$419,"N/A",0)</f>
        <v>MA CUSTOMS LLC</v>
      </c>
      <c r="C146" t="str">
        <f>_xlfn.XLOOKUP($A146, Rifles!$C$2:$C$419,Rifles!F$2:F$419,"N/A",0)</f>
        <v>JESUP</v>
      </c>
      <c r="D146" t="str">
        <f>_xlfn.XLOOKUP($A146, Rifles!$C$2:$C$419,Rifles!G$2:G$419,"N/A",0)</f>
        <v>GA</v>
      </c>
      <c r="E146">
        <f>_xlfn.XLOOKUP($A146,Pistols!$C:$C,Pistols!H:H,0,0)</f>
        <v>0</v>
      </c>
      <c r="F146">
        <f>_xlfn.XLOOKUP($A146,Pistols!$C:$C,Pistols!I:I,0,0)</f>
        <v>0</v>
      </c>
      <c r="G146">
        <f>_xlfn.XLOOKUP($A146,Pistols!$C:$C,Pistols!J:J,0,0)</f>
        <v>0</v>
      </c>
      <c r="H146">
        <f>_xlfn.XLOOKUP($A146,Pistols!$C:$C,Pistols!K:K,0,0)</f>
        <v>0</v>
      </c>
      <c r="I146">
        <f>_xlfn.XLOOKUP($A146,Pistols!$C:$C,Pistols!L:L,0,0)</f>
        <v>0</v>
      </c>
      <c r="J146">
        <f>_xlfn.XLOOKUP($A146,Pistols!$C:$C,Pistols!M:M,0,0)</f>
        <v>0</v>
      </c>
      <c r="K146">
        <f>_xlfn.XLOOKUP($A146,Pistols!$C:$C,Pistols!N:N,0,0)</f>
        <v>0</v>
      </c>
      <c r="L146">
        <f>_xlfn.XLOOKUP($A146,Revolvers!$C:$C,Revolvers!O:O,0,0)</f>
        <v>0</v>
      </c>
      <c r="M146">
        <f>_xlfn.XLOOKUP($A146,Revolvers!$C:$C,Revolvers!P:P,0,0)</f>
        <v>0</v>
      </c>
      <c r="N146">
        <f>_xlfn.XLOOKUP($A146,Revolvers!$C:$C,Revolvers!Q:Q,0,0)</f>
        <v>0</v>
      </c>
      <c r="O146">
        <f>_xlfn.XLOOKUP($A146,Revolvers!$C:$C,Revolvers!R:R,0,0)</f>
        <v>0</v>
      </c>
      <c r="P146">
        <f>_xlfn.XLOOKUP($A146,Revolvers!$C:$C,Revolvers!S:S,0,0)</f>
        <v>0</v>
      </c>
      <c r="Q146">
        <f>_xlfn.XLOOKUP($A146,Revolvers!$C:$C,Revolvers!T:T,0,0)</f>
        <v>0</v>
      </c>
      <c r="R146">
        <f>_xlfn.XLOOKUP($A146,Rifles!C:C,Rifles!H:H,0,0)</f>
        <v>4</v>
      </c>
      <c r="S146">
        <f>_xlfn.XLOOKUP($A146,Shotguns!C:C,Shotguns!H:H,0,0)</f>
        <v>0</v>
      </c>
      <c r="T146">
        <f t="shared" si="2"/>
        <v>4</v>
      </c>
    </row>
    <row r="147" spans="1:20" x14ac:dyDescent="0.25">
      <c r="A147">
        <f>Rifles!C147</f>
        <v>15804952</v>
      </c>
      <c r="B147" t="str">
        <f>_xlfn.XLOOKUP($A147, Rifles!$C$2:$C$419,Rifles!D$2:D$419,"N/A",0)</f>
        <v>MASTERPIECE ARMS HOLDING COMPANY</v>
      </c>
      <c r="C147" t="str">
        <f>_xlfn.XLOOKUP($A147, Rifles!$C$2:$C$419,Rifles!F$2:F$419,"N/A",0)</f>
        <v>COMER</v>
      </c>
      <c r="D147" t="str">
        <f>_xlfn.XLOOKUP($A147, Rifles!$C$2:$C$419,Rifles!G$2:G$419,"N/A",0)</f>
        <v>GA</v>
      </c>
      <c r="E147">
        <f>_xlfn.XLOOKUP($A147,Pistols!$C:$C,Pistols!H:H,0,0)</f>
        <v>0</v>
      </c>
      <c r="F147">
        <f>_xlfn.XLOOKUP($A147,Pistols!$C:$C,Pistols!I:I,0,0)</f>
        <v>0</v>
      </c>
      <c r="G147">
        <f>_xlfn.XLOOKUP($A147,Pistols!$C:$C,Pistols!J:J,0,0)</f>
        <v>0</v>
      </c>
      <c r="H147">
        <f>_xlfn.XLOOKUP($A147,Pistols!$C:$C,Pistols!K:K,0,0)</f>
        <v>0</v>
      </c>
      <c r="I147">
        <f>_xlfn.XLOOKUP($A147,Pistols!$C:$C,Pistols!L:L,0,0)</f>
        <v>7018</v>
      </c>
      <c r="J147">
        <f>_xlfn.XLOOKUP($A147,Pistols!$C:$C,Pistols!M:M,0,0)</f>
        <v>2724</v>
      </c>
      <c r="K147">
        <f>_xlfn.XLOOKUP($A147,Pistols!$C:$C,Pistols!N:N,0,0)</f>
        <v>9742</v>
      </c>
      <c r="L147">
        <f>_xlfn.XLOOKUP($A147,Revolvers!$C:$C,Revolvers!O:O,0,0)</f>
        <v>0</v>
      </c>
      <c r="M147">
        <f>_xlfn.XLOOKUP($A147,Revolvers!$C:$C,Revolvers!P:P,0,0)</f>
        <v>0</v>
      </c>
      <c r="N147">
        <f>_xlfn.XLOOKUP($A147,Revolvers!$C:$C,Revolvers!Q:Q,0,0)</f>
        <v>0</v>
      </c>
      <c r="O147">
        <f>_xlfn.XLOOKUP($A147,Revolvers!$C:$C,Revolvers!R:R,0,0)</f>
        <v>0</v>
      </c>
      <c r="P147">
        <f>_xlfn.XLOOKUP($A147,Revolvers!$C:$C,Revolvers!S:S,0,0)</f>
        <v>0</v>
      </c>
      <c r="Q147">
        <f>_xlfn.XLOOKUP($A147,Revolvers!$C:$C,Revolvers!T:T,0,0)</f>
        <v>0</v>
      </c>
      <c r="R147">
        <f>_xlfn.XLOOKUP($A147,Rifles!C:C,Rifles!H:H,0,0)</f>
        <v>488</v>
      </c>
      <c r="S147">
        <f>_xlfn.XLOOKUP($A147,Shotguns!C:C,Shotguns!H:H,0,0)</f>
        <v>0</v>
      </c>
      <c r="T147">
        <f t="shared" si="2"/>
        <v>10230</v>
      </c>
    </row>
    <row r="148" spans="1:20" x14ac:dyDescent="0.25">
      <c r="A148">
        <f>Rifles!C148</f>
        <v>15840168</v>
      </c>
      <c r="B148" t="str">
        <f>_xlfn.XLOOKUP($A148, Rifles!$C$2:$C$419,Rifles!D$2:D$419,"N/A",0)</f>
        <v>MEGGITT TRAINING SYSTEMS INC</v>
      </c>
      <c r="C148" t="str">
        <f>_xlfn.XLOOKUP($A148, Rifles!$C$2:$C$419,Rifles!F$2:F$419,"N/A",0)</f>
        <v>SUWANEE</v>
      </c>
      <c r="D148" t="str">
        <f>_xlfn.XLOOKUP($A148, Rifles!$C$2:$C$419,Rifles!G$2:G$419,"N/A",0)</f>
        <v>GA</v>
      </c>
      <c r="E148">
        <f>_xlfn.XLOOKUP($A148,Pistols!$C:$C,Pistols!H:H,0,0)</f>
        <v>0</v>
      </c>
      <c r="F148">
        <f>_xlfn.XLOOKUP($A148,Pistols!$C:$C,Pistols!I:I,0,0)</f>
        <v>0</v>
      </c>
      <c r="G148">
        <f>_xlfn.XLOOKUP($A148,Pistols!$C:$C,Pistols!J:J,0,0)</f>
        <v>0</v>
      </c>
      <c r="H148">
        <f>_xlfn.XLOOKUP($A148,Pistols!$C:$C,Pistols!K:K,0,0)</f>
        <v>0</v>
      </c>
      <c r="I148">
        <f>_xlfn.XLOOKUP($A148,Pistols!$C:$C,Pistols!L:L,0,0)</f>
        <v>218</v>
      </c>
      <c r="J148">
        <f>_xlfn.XLOOKUP($A148,Pistols!$C:$C,Pistols!M:M,0,0)</f>
        <v>7</v>
      </c>
      <c r="K148">
        <f>_xlfn.XLOOKUP($A148,Pistols!$C:$C,Pistols!N:N,0,0)</f>
        <v>225</v>
      </c>
      <c r="L148">
        <f>_xlfn.XLOOKUP($A148,Revolvers!$C:$C,Revolvers!O:O,0,0)</f>
        <v>0</v>
      </c>
      <c r="M148">
        <f>_xlfn.XLOOKUP($A148,Revolvers!$C:$C,Revolvers!P:P,0,0)</f>
        <v>0</v>
      </c>
      <c r="N148">
        <f>_xlfn.XLOOKUP($A148,Revolvers!$C:$C,Revolvers!Q:Q,0,0)</f>
        <v>0</v>
      </c>
      <c r="O148">
        <f>_xlfn.XLOOKUP($A148,Revolvers!$C:$C,Revolvers!R:R,0,0)</f>
        <v>0</v>
      </c>
      <c r="P148">
        <f>_xlfn.XLOOKUP($A148,Revolvers!$C:$C,Revolvers!S:S,0,0)</f>
        <v>0</v>
      </c>
      <c r="Q148">
        <f>_xlfn.XLOOKUP($A148,Revolvers!$C:$C,Revolvers!T:T,0,0)</f>
        <v>0</v>
      </c>
      <c r="R148">
        <f>_xlfn.XLOOKUP($A148,Rifles!C:C,Rifles!H:H,0,0)</f>
        <v>69</v>
      </c>
      <c r="S148">
        <f>_xlfn.XLOOKUP($A148,Shotguns!C:C,Shotguns!H:H,0,0)</f>
        <v>30</v>
      </c>
      <c r="T148">
        <f t="shared" si="2"/>
        <v>324</v>
      </c>
    </row>
    <row r="149" spans="1:20" x14ac:dyDescent="0.25">
      <c r="A149">
        <f>Rifles!C149</f>
        <v>15801355</v>
      </c>
      <c r="B149" t="str">
        <f>_xlfn.XLOOKUP($A149, Rifles!$C$2:$C$419,Rifles!D$2:D$419,"N/A",0)</f>
        <v>PATRIOT ARMS INC</v>
      </c>
      <c r="C149" t="str">
        <f>_xlfn.XLOOKUP($A149, Rifles!$C$2:$C$419,Rifles!F$2:F$419,"N/A",0)</f>
        <v>JEFFERSON</v>
      </c>
      <c r="D149" t="str">
        <f>_xlfn.XLOOKUP($A149, Rifles!$C$2:$C$419,Rifles!G$2:G$419,"N/A",0)</f>
        <v>GA</v>
      </c>
      <c r="E149">
        <f>_xlfn.XLOOKUP($A149,Pistols!$C:$C,Pistols!H:H,0,0)</f>
        <v>0</v>
      </c>
      <c r="F149">
        <f>_xlfn.XLOOKUP($A149,Pistols!$C:$C,Pistols!I:I,0,0)</f>
        <v>0</v>
      </c>
      <c r="G149">
        <f>_xlfn.XLOOKUP($A149,Pistols!$C:$C,Pistols!J:J,0,0)</f>
        <v>0</v>
      </c>
      <c r="H149">
        <f>_xlfn.XLOOKUP($A149,Pistols!$C:$C,Pistols!K:K,0,0)</f>
        <v>0</v>
      </c>
      <c r="I149">
        <f>_xlfn.XLOOKUP($A149,Pistols!$C:$C,Pistols!L:L,0,0)</f>
        <v>0</v>
      </c>
      <c r="J149">
        <f>_xlfn.XLOOKUP($A149,Pistols!$C:$C,Pistols!M:M,0,0)</f>
        <v>0</v>
      </c>
      <c r="K149">
        <f>_xlfn.XLOOKUP($A149,Pistols!$C:$C,Pistols!N:N,0,0)</f>
        <v>0</v>
      </c>
      <c r="L149">
        <f>_xlfn.XLOOKUP($A149,Revolvers!$C:$C,Revolvers!O:O,0,0)</f>
        <v>0</v>
      </c>
      <c r="M149">
        <f>_xlfn.XLOOKUP($A149,Revolvers!$C:$C,Revolvers!P:P,0,0)</f>
        <v>0</v>
      </c>
      <c r="N149">
        <f>_xlfn.XLOOKUP($A149,Revolvers!$C:$C,Revolvers!Q:Q,0,0)</f>
        <v>0</v>
      </c>
      <c r="O149">
        <f>_xlfn.XLOOKUP($A149,Revolvers!$C:$C,Revolvers!R:R,0,0)</f>
        <v>0</v>
      </c>
      <c r="P149">
        <f>_xlfn.XLOOKUP($A149,Revolvers!$C:$C,Revolvers!S:S,0,0)</f>
        <v>0</v>
      </c>
      <c r="Q149">
        <f>_xlfn.XLOOKUP($A149,Revolvers!$C:$C,Revolvers!T:T,0,0)</f>
        <v>0</v>
      </c>
      <c r="R149">
        <f>_xlfn.XLOOKUP($A149,Rifles!C:C,Rifles!H:H,0,0)</f>
        <v>1</v>
      </c>
      <c r="S149">
        <f>_xlfn.XLOOKUP($A149,Shotguns!C:C,Shotguns!H:H,0,0)</f>
        <v>0</v>
      </c>
      <c r="T149">
        <f t="shared" si="2"/>
        <v>1</v>
      </c>
    </row>
    <row r="150" spans="1:20" x14ac:dyDescent="0.25">
      <c r="A150">
        <f>Rifles!C150</f>
        <v>15804511</v>
      </c>
      <c r="B150" t="str">
        <f>_xlfn.XLOOKUP($A150, Rifles!$C$2:$C$419,Rifles!D$2:D$419,"N/A",0)</f>
        <v>PEACH STATE GUNS, LLC</v>
      </c>
      <c r="C150" t="str">
        <f>_xlfn.XLOOKUP($A150, Rifles!$C$2:$C$419,Rifles!F$2:F$419,"N/A",0)</f>
        <v>COVINGTON</v>
      </c>
      <c r="D150" t="str">
        <f>_xlfn.XLOOKUP($A150, Rifles!$C$2:$C$419,Rifles!G$2:G$419,"N/A",0)</f>
        <v>GA</v>
      </c>
      <c r="E150">
        <f>_xlfn.XLOOKUP($A150,Pistols!$C:$C,Pistols!H:H,0,0)</f>
        <v>0</v>
      </c>
      <c r="F150">
        <f>_xlfn.XLOOKUP($A150,Pistols!$C:$C,Pistols!I:I,0,0)</f>
        <v>0</v>
      </c>
      <c r="G150">
        <f>_xlfn.XLOOKUP($A150,Pistols!$C:$C,Pistols!J:J,0,0)</f>
        <v>0</v>
      </c>
      <c r="H150">
        <f>_xlfn.XLOOKUP($A150,Pistols!$C:$C,Pistols!K:K,0,0)</f>
        <v>0</v>
      </c>
      <c r="I150">
        <f>_xlfn.XLOOKUP($A150,Pistols!$C:$C,Pistols!L:L,0,0)</f>
        <v>0</v>
      </c>
      <c r="J150">
        <f>_xlfn.XLOOKUP($A150,Pistols!$C:$C,Pistols!M:M,0,0)</f>
        <v>0</v>
      </c>
      <c r="K150">
        <f>_xlfn.XLOOKUP($A150,Pistols!$C:$C,Pistols!N:N,0,0)</f>
        <v>0</v>
      </c>
      <c r="L150">
        <f>_xlfn.XLOOKUP($A150,Revolvers!$C:$C,Revolvers!O:O,0,0)</f>
        <v>0</v>
      </c>
      <c r="M150">
        <f>_xlfn.XLOOKUP($A150,Revolvers!$C:$C,Revolvers!P:P,0,0)</f>
        <v>0</v>
      </c>
      <c r="N150">
        <f>_xlfn.XLOOKUP($A150,Revolvers!$C:$C,Revolvers!Q:Q,0,0)</f>
        <v>0</v>
      </c>
      <c r="O150">
        <f>_xlfn.XLOOKUP($A150,Revolvers!$C:$C,Revolvers!R:R,0,0)</f>
        <v>0</v>
      </c>
      <c r="P150">
        <f>_xlfn.XLOOKUP($A150,Revolvers!$C:$C,Revolvers!S:S,0,0)</f>
        <v>0</v>
      </c>
      <c r="Q150">
        <f>_xlfn.XLOOKUP($A150,Revolvers!$C:$C,Revolvers!T:T,0,0)</f>
        <v>0</v>
      </c>
      <c r="R150">
        <f>_xlfn.XLOOKUP($A150,Rifles!C:C,Rifles!H:H,0,0)</f>
        <v>2</v>
      </c>
      <c r="S150">
        <f>_xlfn.XLOOKUP($A150,Shotguns!C:C,Shotguns!H:H,0,0)</f>
        <v>0</v>
      </c>
      <c r="T150">
        <f t="shared" si="2"/>
        <v>2</v>
      </c>
    </row>
    <row r="151" spans="1:20" x14ac:dyDescent="0.25">
      <c r="A151">
        <f>Rifles!C151</f>
        <v>15803604</v>
      </c>
      <c r="B151" t="str">
        <f>_xlfn.XLOOKUP($A151, Rifles!$C$2:$C$419,Rifles!D$2:D$419,"N/A",0)</f>
        <v>SIMMONS, ROBERT JOHN</v>
      </c>
      <c r="C151" t="str">
        <f>_xlfn.XLOOKUP($A151, Rifles!$C$2:$C$419,Rifles!F$2:F$419,"N/A",0)</f>
        <v>ALMA</v>
      </c>
      <c r="D151" t="str">
        <f>_xlfn.XLOOKUP($A151, Rifles!$C$2:$C$419,Rifles!G$2:G$419,"N/A",0)</f>
        <v>GA</v>
      </c>
      <c r="E151">
        <f>_xlfn.XLOOKUP($A151,Pistols!$C:$C,Pistols!H:H,0,0)</f>
        <v>0</v>
      </c>
      <c r="F151">
        <f>_xlfn.XLOOKUP($A151,Pistols!$C:$C,Pistols!I:I,0,0)</f>
        <v>0</v>
      </c>
      <c r="G151">
        <f>_xlfn.XLOOKUP($A151,Pistols!$C:$C,Pistols!J:J,0,0)</f>
        <v>0</v>
      </c>
      <c r="H151">
        <f>_xlfn.XLOOKUP($A151,Pistols!$C:$C,Pistols!K:K,0,0)</f>
        <v>0</v>
      </c>
      <c r="I151">
        <f>_xlfn.XLOOKUP($A151,Pistols!$C:$C,Pistols!L:L,0,0)</f>
        <v>0</v>
      </c>
      <c r="J151">
        <f>_xlfn.XLOOKUP($A151,Pistols!$C:$C,Pistols!M:M,0,0)</f>
        <v>0</v>
      </c>
      <c r="K151">
        <f>_xlfn.XLOOKUP($A151,Pistols!$C:$C,Pistols!N:N,0,0)</f>
        <v>0</v>
      </c>
      <c r="L151">
        <f>_xlfn.XLOOKUP($A151,Revolvers!$C:$C,Revolvers!O:O,0,0)</f>
        <v>0</v>
      </c>
      <c r="M151">
        <f>_xlfn.XLOOKUP($A151,Revolvers!$C:$C,Revolvers!P:P,0,0)</f>
        <v>0</v>
      </c>
      <c r="N151">
        <f>_xlfn.XLOOKUP($A151,Revolvers!$C:$C,Revolvers!Q:Q,0,0)</f>
        <v>0</v>
      </c>
      <c r="O151">
        <f>_xlfn.XLOOKUP($A151,Revolvers!$C:$C,Revolvers!R:R,0,0)</f>
        <v>0</v>
      </c>
      <c r="P151">
        <f>_xlfn.XLOOKUP($A151,Revolvers!$C:$C,Revolvers!S:S,0,0)</f>
        <v>0</v>
      </c>
      <c r="Q151">
        <f>_xlfn.XLOOKUP($A151,Revolvers!$C:$C,Revolvers!T:T,0,0)</f>
        <v>0</v>
      </c>
      <c r="R151">
        <f>_xlfn.XLOOKUP($A151,Rifles!C:C,Rifles!H:H,0,0)</f>
        <v>1</v>
      </c>
      <c r="S151">
        <f>_xlfn.XLOOKUP($A151,Shotguns!C:C,Shotguns!H:H,0,0)</f>
        <v>0</v>
      </c>
      <c r="T151">
        <f t="shared" si="2"/>
        <v>1</v>
      </c>
    </row>
    <row r="152" spans="1:20" x14ac:dyDescent="0.25">
      <c r="A152">
        <f>Rifles!C152</f>
        <v>15804956</v>
      </c>
      <c r="B152" t="str">
        <f>_xlfn.XLOOKUP($A152, Rifles!$C$2:$C$419,Rifles!D$2:D$419,"N/A",0)</f>
        <v>SOUTHERN BALLISTIC RESEARCH, LLC</v>
      </c>
      <c r="C152" t="str">
        <f>_xlfn.XLOOKUP($A152, Rifles!$C$2:$C$419,Rifles!F$2:F$419,"N/A",0)</f>
        <v>BRUNSWICK</v>
      </c>
      <c r="D152" t="str">
        <f>_xlfn.XLOOKUP($A152, Rifles!$C$2:$C$419,Rifles!G$2:G$419,"N/A",0)</f>
        <v>GA</v>
      </c>
      <c r="E152">
        <f>_xlfn.XLOOKUP($A152,Pistols!$C:$C,Pistols!H:H,0,0)</f>
        <v>0</v>
      </c>
      <c r="F152">
        <f>_xlfn.XLOOKUP($A152,Pistols!$C:$C,Pistols!I:I,0,0)</f>
        <v>0</v>
      </c>
      <c r="G152">
        <f>_xlfn.XLOOKUP($A152,Pistols!$C:$C,Pistols!J:J,0,0)</f>
        <v>0</v>
      </c>
      <c r="H152">
        <f>_xlfn.XLOOKUP($A152,Pistols!$C:$C,Pistols!K:K,0,0)</f>
        <v>0</v>
      </c>
      <c r="I152">
        <f>_xlfn.XLOOKUP($A152,Pistols!$C:$C,Pistols!L:L,0,0)</f>
        <v>0</v>
      </c>
      <c r="J152">
        <f>_xlfn.XLOOKUP($A152,Pistols!$C:$C,Pistols!M:M,0,0)</f>
        <v>0</v>
      </c>
      <c r="K152">
        <f>_xlfn.XLOOKUP($A152,Pistols!$C:$C,Pistols!N:N,0,0)</f>
        <v>0</v>
      </c>
      <c r="L152">
        <f>_xlfn.XLOOKUP($A152,Revolvers!$C:$C,Revolvers!O:O,0,0)</f>
        <v>0</v>
      </c>
      <c r="M152">
        <f>_xlfn.XLOOKUP($A152,Revolvers!$C:$C,Revolvers!P:P,0,0)</f>
        <v>0</v>
      </c>
      <c r="N152">
        <f>_xlfn.XLOOKUP($A152,Revolvers!$C:$C,Revolvers!Q:Q,0,0)</f>
        <v>0</v>
      </c>
      <c r="O152">
        <f>_xlfn.XLOOKUP($A152,Revolvers!$C:$C,Revolvers!R:R,0,0)</f>
        <v>0</v>
      </c>
      <c r="P152">
        <f>_xlfn.XLOOKUP($A152,Revolvers!$C:$C,Revolvers!S:S,0,0)</f>
        <v>0</v>
      </c>
      <c r="Q152">
        <f>_xlfn.XLOOKUP($A152,Revolvers!$C:$C,Revolvers!T:T,0,0)</f>
        <v>0</v>
      </c>
      <c r="R152">
        <f>_xlfn.XLOOKUP($A152,Rifles!C:C,Rifles!H:H,0,0)</f>
        <v>10</v>
      </c>
      <c r="S152">
        <f>_xlfn.XLOOKUP($A152,Shotguns!C:C,Shotguns!H:H,0,0)</f>
        <v>0</v>
      </c>
      <c r="T152">
        <f t="shared" si="2"/>
        <v>10</v>
      </c>
    </row>
    <row r="153" spans="1:20" x14ac:dyDescent="0.25">
      <c r="A153">
        <f>Rifles!C153</f>
        <v>15804927</v>
      </c>
      <c r="B153" t="str">
        <f>_xlfn.XLOOKUP($A153, Rifles!$C$2:$C$419,Rifles!D$2:D$419,"N/A",0)</f>
        <v>WALKER TOOL &amp; MFG, INC</v>
      </c>
      <c r="C153" t="str">
        <f>_xlfn.XLOOKUP($A153, Rifles!$C$2:$C$419,Rifles!F$2:F$419,"N/A",0)</f>
        <v>SHADY DALE</v>
      </c>
      <c r="D153" t="str">
        <f>_xlfn.XLOOKUP($A153, Rifles!$C$2:$C$419,Rifles!G$2:G$419,"N/A",0)</f>
        <v>GA</v>
      </c>
      <c r="E153">
        <f>_xlfn.XLOOKUP($A153,Pistols!$C:$C,Pistols!H:H,0,0)</f>
        <v>0</v>
      </c>
      <c r="F153">
        <f>_xlfn.XLOOKUP($A153,Pistols!$C:$C,Pistols!I:I,0,0)</f>
        <v>0</v>
      </c>
      <c r="G153">
        <f>_xlfn.XLOOKUP($A153,Pistols!$C:$C,Pistols!J:J,0,0)</f>
        <v>0</v>
      </c>
      <c r="H153">
        <f>_xlfn.XLOOKUP($A153,Pistols!$C:$C,Pistols!K:K,0,0)</f>
        <v>0</v>
      </c>
      <c r="I153">
        <f>_xlfn.XLOOKUP($A153,Pistols!$C:$C,Pistols!L:L,0,0)</f>
        <v>0</v>
      </c>
      <c r="J153">
        <f>_xlfn.XLOOKUP($A153,Pistols!$C:$C,Pistols!M:M,0,0)</f>
        <v>0</v>
      </c>
      <c r="K153">
        <f>_xlfn.XLOOKUP($A153,Pistols!$C:$C,Pistols!N:N,0,0)</f>
        <v>0</v>
      </c>
      <c r="L153">
        <f>_xlfn.XLOOKUP($A153,Revolvers!$C:$C,Revolvers!O:O,0,0)</f>
        <v>0</v>
      </c>
      <c r="M153">
        <f>_xlfn.XLOOKUP($A153,Revolvers!$C:$C,Revolvers!P:P,0,0)</f>
        <v>0</v>
      </c>
      <c r="N153">
        <f>_xlfn.XLOOKUP($A153,Revolvers!$C:$C,Revolvers!Q:Q,0,0)</f>
        <v>0</v>
      </c>
      <c r="O153">
        <f>_xlfn.XLOOKUP($A153,Revolvers!$C:$C,Revolvers!R:R,0,0)</f>
        <v>0</v>
      </c>
      <c r="P153">
        <f>_xlfn.XLOOKUP($A153,Revolvers!$C:$C,Revolvers!S:S,0,0)</f>
        <v>0</v>
      </c>
      <c r="Q153">
        <f>_xlfn.XLOOKUP($A153,Revolvers!$C:$C,Revolvers!T:T,0,0)</f>
        <v>0</v>
      </c>
      <c r="R153">
        <f>_xlfn.XLOOKUP($A153,Rifles!C:C,Rifles!H:H,0,0)</f>
        <v>10</v>
      </c>
      <c r="S153">
        <f>_xlfn.XLOOKUP($A153,Shotguns!C:C,Shotguns!H:H,0,0)</f>
        <v>0</v>
      </c>
      <c r="T153">
        <f t="shared" si="2"/>
        <v>10</v>
      </c>
    </row>
    <row r="154" spans="1:20" x14ac:dyDescent="0.25">
      <c r="A154">
        <f>Rifles!C154</f>
        <v>15803875</v>
      </c>
      <c r="B154" t="str">
        <f>_xlfn.XLOOKUP($A154, Rifles!$C$2:$C$419,Rifles!D$2:D$419,"N/A",0)</f>
        <v>WEST GEORGIA ARMORY LLC</v>
      </c>
      <c r="C154" t="str">
        <f>_xlfn.XLOOKUP($A154, Rifles!$C$2:$C$419,Rifles!F$2:F$419,"N/A",0)</f>
        <v>FRANKLIN</v>
      </c>
      <c r="D154" t="str">
        <f>_xlfn.XLOOKUP($A154, Rifles!$C$2:$C$419,Rifles!G$2:G$419,"N/A",0)</f>
        <v>GA</v>
      </c>
      <c r="E154">
        <f>_xlfn.XLOOKUP($A154,Pistols!$C:$C,Pistols!H:H,0,0)</f>
        <v>0</v>
      </c>
      <c r="F154">
        <f>_xlfn.XLOOKUP($A154,Pistols!$C:$C,Pistols!I:I,0,0)</f>
        <v>0</v>
      </c>
      <c r="G154">
        <f>_xlfn.XLOOKUP($A154,Pistols!$C:$C,Pistols!J:J,0,0)</f>
        <v>0</v>
      </c>
      <c r="H154">
        <f>_xlfn.XLOOKUP($A154,Pistols!$C:$C,Pistols!K:K,0,0)</f>
        <v>0</v>
      </c>
      <c r="I154">
        <f>_xlfn.XLOOKUP($A154,Pistols!$C:$C,Pistols!L:L,0,0)</f>
        <v>1</v>
      </c>
      <c r="J154">
        <f>_xlfn.XLOOKUP($A154,Pistols!$C:$C,Pistols!M:M,0,0)</f>
        <v>0</v>
      </c>
      <c r="K154">
        <f>_xlfn.XLOOKUP($A154,Pistols!$C:$C,Pistols!N:N,0,0)</f>
        <v>1</v>
      </c>
      <c r="L154">
        <f>_xlfn.XLOOKUP($A154,Revolvers!$C:$C,Revolvers!O:O,0,0)</f>
        <v>0</v>
      </c>
      <c r="M154">
        <f>_xlfn.XLOOKUP($A154,Revolvers!$C:$C,Revolvers!P:P,0,0)</f>
        <v>0</v>
      </c>
      <c r="N154">
        <f>_xlfn.XLOOKUP($A154,Revolvers!$C:$C,Revolvers!Q:Q,0,0)</f>
        <v>0</v>
      </c>
      <c r="O154">
        <f>_xlfn.XLOOKUP($A154,Revolvers!$C:$C,Revolvers!R:R,0,0)</f>
        <v>0</v>
      </c>
      <c r="P154">
        <f>_xlfn.XLOOKUP($A154,Revolvers!$C:$C,Revolvers!S:S,0,0)</f>
        <v>0</v>
      </c>
      <c r="Q154">
        <f>_xlfn.XLOOKUP($A154,Revolvers!$C:$C,Revolvers!T:T,0,0)</f>
        <v>0</v>
      </c>
      <c r="R154">
        <f>_xlfn.XLOOKUP($A154,Rifles!C:C,Rifles!H:H,0,0)</f>
        <v>9</v>
      </c>
      <c r="S154">
        <f>_xlfn.XLOOKUP($A154,Shotguns!C:C,Shotguns!H:H,0,0)</f>
        <v>0</v>
      </c>
      <c r="T154">
        <f t="shared" si="2"/>
        <v>10</v>
      </c>
    </row>
    <row r="155" spans="1:20" x14ac:dyDescent="0.25">
      <c r="A155">
        <f>Rifles!C155</f>
        <v>54202003</v>
      </c>
      <c r="B155" t="str">
        <f>_xlfn.XLOOKUP($A155, Rifles!$C$2:$C$419,Rifles!D$2:D$419,"N/A",0)</f>
        <v>GCG ENTERPRISES LLC</v>
      </c>
      <c r="C155" t="str">
        <f>_xlfn.XLOOKUP($A155, Rifles!$C$2:$C$419,Rifles!F$2:F$419,"N/A",0)</f>
        <v>HARVEY</v>
      </c>
      <c r="D155" t="str">
        <f>_xlfn.XLOOKUP($A155, Rifles!$C$2:$C$419,Rifles!G$2:G$419,"N/A",0)</f>
        <v>IA</v>
      </c>
      <c r="E155">
        <f>_xlfn.XLOOKUP($A155,Pistols!$C:$C,Pistols!H:H,0,0)</f>
        <v>0</v>
      </c>
      <c r="F155">
        <f>_xlfn.XLOOKUP($A155,Pistols!$C:$C,Pistols!I:I,0,0)</f>
        <v>0</v>
      </c>
      <c r="G155">
        <f>_xlfn.XLOOKUP($A155,Pistols!$C:$C,Pistols!J:J,0,0)</f>
        <v>0</v>
      </c>
      <c r="H155">
        <f>_xlfn.XLOOKUP($A155,Pistols!$C:$C,Pistols!K:K,0,0)</f>
        <v>0</v>
      </c>
      <c r="I155">
        <f>_xlfn.XLOOKUP($A155,Pistols!$C:$C,Pistols!L:L,0,0)</f>
        <v>0</v>
      </c>
      <c r="J155">
        <f>_xlfn.XLOOKUP($A155,Pistols!$C:$C,Pistols!M:M,0,0)</f>
        <v>0</v>
      </c>
      <c r="K155">
        <f>_xlfn.XLOOKUP($A155,Pistols!$C:$C,Pistols!N:N,0,0)</f>
        <v>0</v>
      </c>
      <c r="L155">
        <f>_xlfn.XLOOKUP($A155,Revolvers!$C:$C,Revolvers!O:O,0,0)</f>
        <v>0</v>
      </c>
      <c r="M155">
        <f>_xlfn.XLOOKUP($A155,Revolvers!$C:$C,Revolvers!P:P,0,0)</f>
        <v>0</v>
      </c>
      <c r="N155">
        <f>_xlfn.XLOOKUP($A155,Revolvers!$C:$C,Revolvers!Q:Q,0,0)</f>
        <v>0</v>
      </c>
      <c r="O155">
        <f>_xlfn.XLOOKUP($A155,Revolvers!$C:$C,Revolvers!R:R,0,0)</f>
        <v>0</v>
      </c>
      <c r="P155">
        <f>_xlfn.XLOOKUP($A155,Revolvers!$C:$C,Revolvers!S:S,0,0)</f>
        <v>0</v>
      </c>
      <c r="Q155">
        <f>_xlfn.XLOOKUP($A155,Revolvers!$C:$C,Revolvers!T:T,0,0)</f>
        <v>0</v>
      </c>
      <c r="R155">
        <f>_xlfn.XLOOKUP($A155,Rifles!C:C,Rifles!H:H,0,0)</f>
        <v>2</v>
      </c>
      <c r="S155">
        <f>_xlfn.XLOOKUP($A155,Shotguns!C:C,Shotguns!H:H,0,0)</f>
        <v>0</v>
      </c>
      <c r="T155">
        <f t="shared" si="2"/>
        <v>2</v>
      </c>
    </row>
    <row r="156" spans="1:20" x14ac:dyDescent="0.25">
      <c r="A156">
        <f>Rifles!C156</f>
        <v>54201348</v>
      </c>
      <c r="B156" t="str">
        <f>_xlfn.XLOOKUP($A156, Rifles!$C$2:$C$419,Rifles!D$2:D$419,"N/A",0)</f>
        <v>GORDY'S GUN SHOP INC</v>
      </c>
      <c r="C156" t="str">
        <f>_xlfn.XLOOKUP($A156, Rifles!$C$2:$C$419,Rifles!F$2:F$419,"N/A",0)</f>
        <v>HARVEY</v>
      </c>
      <c r="D156" t="str">
        <f>_xlfn.XLOOKUP($A156, Rifles!$C$2:$C$419,Rifles!G$2:G$419,"N/A",0)</f>
        <v>IA</v>
      </c>
      <c r="E156">
        <f>_xlfn.XLOOKUP($A156,Pistols!$C:$C,Pistols!H:H,0,0)</f>
        <v>0</v>
      </c>
      <c r="F156">
        <f>_xlfn.XLOOKUP($A156,Pistols!$C:$C,Pistols!I:I,0,0)</f>
        <v>0</v>
      </c>
      <c r="G156">
        <f>_xlfn.XLOOKUP($A156,Pistols!$C:$C,Pistols!J:J,0,0)</f>
        <v>0</v>
      </c>
      <c r="H156">
        <f>_xlfn.XLOOKUP($A156,Pistols!$C:$C,Pistols!K:K,0,0)</f>
        <v>0</v>
      </c>
      <c r="I156">
        <f>_xlfn.XLOOKUP($A156,Pistols!$C:$C,Pistols!L:L,0,0)</f>
        <v>0</v>
      </c>
      <c r="J156">
        <f>_xlfn.XLOOKUP($A156,Pistols!$C:$C,Pistols!M:M,0,0)</f>
        <v>0</v>
      </c>
      <c r="K156">
        <f>_xlfn.XLOOKUP($A156,Pistols!$C:$C,Pistols!N:N,0,0)</f>
        <v>0</v>
      </c>
      <c r="L156">
        <f>_xlfn.XLOOKUP($A156,Revolvers!$C:$C,Revolvers!O:O,0,0)</f>
        <v>0</v>
      </c>
      <c r="M156">
        <f>_xlfn.XLOOKUP($A156,Revolvers!$C:$C,Revolvers!P:P,0,0)</f>
        <v>0</v>
      </c>
      <c r="N156">
        <f>_xlfn.XLOOKUP($A156,Revolvers!$C:$C,Revolvers!Q:Q,0,0)</f>
        <v>0</v>
      </c>
      <c r="O156">
        <f>_xlfn.XLOOKUP($A156,Revolvers!$C:$C,Revolvers!R:R,0,0)</f>
        <v>0</v>
      </c>
      <c r="P156">
        <f>_xlfn.XLOOKUP($A156,Revolvers!$C:$C,Revolvers!S:S,0,0)</f>
        <v>0</v>
      </c>
      <c r="Q156">
        <f>_xlfn.XLOOKUP($A156,Revolvers!$C:$C,Revolvers!T:T,0,0)</f>
        <v>0</v>
      </c>
      <c r="R156">
        <f>_xlfn.XLOOKUP($A156,Rifles!C:C,Rifles!H:H,0,0)</f>
        <v>6</v>
      </c>
      <c r="S156">
        <f>_xlfn.XLOOKUP($A156,Shotguns!C:C,Shotguns!H:H,0,0)</f>
        <v>0</v>
      </c>
      <c r="T156">
        <f t="shared" si="2"/>
        <v>6</v>
      </c>
    </row>
    <row r="157" spans="1:20" x14ac:dyDescent="0.25">
      <c r="A157">
        <f>Rifles!C157</f>
        <v>54201706</v>
      </c>
      <c r="B157" t="str">
        <f>_xlfn.XLOOKUP($A157, Rifles!$C$2:$C$419,Rifles!D$2:D$419,"N/A",0)</f>
        <v>LES BAER CUSTOM INC</v>
      </c>
      <c r="C157" t="str">
        <f>_xlfn.XLOOKUP($A157, Rifles!$C$2:$C$419,Rifles!F$2:F$419,"N/A",0)</f>
        <v>LE CLAIRE</v>
      </c>
      <c r="D157" t="str">
        <f>_xlfn.XLOOKUP($A157, Rifles!$C$2:$C$419,Rifles!G$2:G$419,"N/A",0)</f>
        <v>IA</v>
      </c>
      <c r="E157">
        <f>_xlfn.XLOOKUP($A157,Pistols!$C:$C,Pistols!H:H,0,0)</f>
        <v>0</v>
      </c>
      <c r="F157">
        <f>_xlfn.XLOOKUP($A157,Pistols!$C:$C,Pistols!I:I,0,0)</f>
        <v>0</v>
      </c>
      <c r="G157">
        <f>_xlfn.XLOOKUP($A157,Pistols!$C:$C,Pistols!J:J,0,0)</f>
        <v>0</v>
      </c>
      <c r="H157">
        <f>_xlfn.XLOOKUP($A157,Pistols!$C:$C,Pistols!K:K,0,0)</f>
        <v>0</v>
      </c>
      <c r="I157">
        <f>_xlfn.XLOOKUP($A157,Pistols!$C:$C,Pistols!L:L,0,0)</f>
        <v>73</v>
      </c>
      <c r="J157">
        <f>_xlfn.XLOOKUP($A157,Pistols!$C:$C,Pistols!M:M,0,0)</f>
        <v>1999</v>
      </c>
      <c r="K157">
        <f>_xlfn.XLOOKUP($A157,Pistols!$C:$C,Pistols!N:N,0,0)</f>
        <v>2072</v>
      </c>
      <c r="L157">
        <f>_xlfn.XLOOKUP($A157,Revolvers!$C:$C,Revolvers!O:O,0,0)</f>
        <v>0</v>
      </c>
      <c r="M157">
        <f>_xlfn.XLOOKUP($A157,Revolvers!$C:$C,Revolvers!P:P,0,0)</f>
        <v>0</v>
      </c>
      <c r="N157">
        <f>_xlfn.XLOOKUP($A157,Revolvers!$C:$C,Revolvers!Q:Q,0,0)</f>
        <v>0</v>
      </c>
      <c r="O157">
        <f>_xlfn.XLOOKUP($A157,Revolvers!$C:$C,Revolvers!R:R,0,0)</f>
        <v>0</v>
      </c>
      <c r="P157">
        <f>_xlfn.XLOOKUP($A157,Revolvers!$C:$C,Revolvers!S:S,0,0)</f>
        <v>0</v>
      </c>
      <c r="Q157">
        <f>_xlfn.XLOOKUP($A157,Revolvers!$C:$C,Revolvers!T:T,0,0)</f>
        <v>0</v>
      </c>
      <c r="R157">
        <f>_xlfn.XLOOKUP($A157,Rifles!C:C,Rifles!H:H,0,0)</f>
        <v>2095</v>
      </c>
      <c r="S157">
        <f>_xlfn.XLOOKUP($A157,Shotguns!C:C,Shotguns!H:H,0,0)</f>
        <v>0</v>
      </c>
      <c r="T157">
        <f t="shared" si="2"/>
        <v>4167</v>
      </c>
    </row>
    <row r="158" spans="1:20" x14ac:dyDescent="0.25">
      <c r="A158">
        <f>Rifles!C158</f>
        <v>54201425</v>
      </c>
      <c r="B158" t="str">
        <f>_xlfn.XLOOKUP($A158, Rifles!$C$2:$C$419,Rifles!D$2:D$419,"N/A",0)</f>
        <v>MIDWEST METAL CREATIONS, LLC</v>
      </c>
      <c r="C158" t="str">
        <f>_xlfn.XLOOKUP($A158, Rifles!$C$2:$C$419,Rifles!F$2:F$419,"N/A",0)</f>
        <v>LISBON</v>
      </c>
      <c r="D158" t="str">
        <f>_xlfn.XLOOKUP($A158, Rifles!$C$2:$C$419,Rifles!G$2:G$419,"N/A",0)</f>
        <v>IA</v>
      </c>
      <c r="E158">
        <f>_xlfn.XLOOKUP($A158,Pistols!$C:$C,Pistols!H:H,0,0)</f>
        <v>0</v>
      </c>
      <c r="F158">
        <f>_xlfn.XLOOKUP($A158,Pistols!$C:$C,Pistols!I:I,0,0)</f>
        <v>0</v>
      </c>
      <c r="G158">
        <f>_xlfn.XLOOKUP($A158,Pistols!$C:$C,Pistols!J:J,0,0)</f>
        <v>0</v>
      </c>
      <c r="H158">
        <f>_xlfn.XLOOKUP($A158,Pistols!$C:$C,Pistols!K:K,0,0)</f>
        <v>0</v>
      </c>
      <c r="I158">
        <f>_xlfn.XLOOKUP($A158,Pistols!$C:$C,Pistols!L:L,0,0)</f>
        <v>0</v>
      </c>
      <c r="J158">
        <f>_xlfn.XLOOKUP($A158,Pistols!$C:$C,Pistols!M:M,0,0)</f>
        <v>0</v>
      </c>
      <c r="K158">
        <f>_xlfn.XLOOKUP($A158,Pistols!$C:$C,Pistols!N:N,0,0)</f>
        <v>0</v>
      </c>
      <c r="L158">
        <f>_xlfn.XLOOKUP($A158,Revolvers!$C:$C,Revolvers!O:O,0,0)</f>
        <v>0</v>
      </c>
      <c r="M158">
        <f>_xlfn.XLOOKUP($A158,Revolvers!$C:$C,Revolvers!P:P,0,0)</f>
        <v>0</v>
      </c>
      <c r="N158">
        <f>_xlfn.XLOOKUP($A158,Revolvers!$C:$C,Revolvers!Q:Q,0,0)</f>
        <v>0</v>
      </c>
      <c r="O158">
        <f>_xlfn.XLOOKUP($A158,Revolvers!$C:$C,Revolvers!R:R,0,0)</f>
        <v>0</v>
      </c>
      <c r="P158">
        <f>_xlfn.XLOOKUP($A158,Revolvers!$C:$C,Revolvers!S:S,0,0)</f>
        <v>0</v>
      </c>
      <c r="Q158">
        <f>_xlfn.XLOOKUP($A158,Revolvers!$C:$C,Revolvers!T:T,0,0)</f>
        <v>0</v>
      </c>
      <c r="R158">
        <f>_xlfn.XLOOKUP($A158,Rifles!C:C,Rifles!H:H,0,0)</f>
        <v>34</v>
      </c>
      <c r="S158">
        <f>_xlfn.XLOOKUP($A158,Shotguns!C:C,Shotguns!H:H,0,0)</f>
        <v>0</v>
      </c>
      <c r="T158">
        <f t="shared" si="2"/>
        <v>34</v>
      </c>
    </row>
    <row r="159" spans="1:20" x14ac:dyDescent="0.25">
      <c r="A159">
        <f>Rifles!C159</f>
        <v>98235032</v>
      </c>
      <c r="B159" t="str">
        <f>_xlfn.XLOOKUP($A159, Rifles!$C$2:$C$419,Rifles!D$2:D$419,"N/A",0)</f>
        <v>BAT MACHINE CO INC</v>
      </c>
      <c r="C159" t="str">
        <f>_xlfn.XLOOKUP($A159, Rifles!$C$2:$C$419,Rifles!F$2:F$419,"N/A",0)</f>
        <v>RATHDRUM</v>
      </c>
      <c r="D159" t="str">
        <f>_xlfn.XLOOKUP($A159, Rifles!$C$2:$C$419,Rifles!G$2:G$419,"N/A",0)</f>
        <v>ID</v>
      </c>
      <c r="E159">
        <f>_xlfn.XLOOKUP($A159,Pistols!$C:$C,Pistols!H:H,0,0)</f>
        <v>0</v>
      </c>
      <c r="F159">
        <f>_xlfn.XLOOKUP($A159,Pistols!$C:$C,Pistols!I:I,0,0)</f>
        <v>0</v>
      </c>
      <c r="G159">
        <f>_xlfn.XLOOKUP($A159,Pistols!$C:$C,Pistols!J:J,0,0)</f>
        <v>0</v>
      </c>
      <c r="H159">
        <f>_xlfn.XLOOKUP($A159,Pistols!$C:$C,Pistols!K:K,0,0)</f>
        <v>0</v>
      </c>
      <c r="I159">
        <f>_xlfn.XLOOKUP($A159,Pistols!$C:$C,Pistols!L:L,0,0)</f>
        <v>0</v>
      </c>
      <c r="J159">
        <f>_xlfn.XLOOKUP($A159,Pistols!$C:$C,Pistols!M:M,0,0)</f>
        <v>0</v>
      </c>
      <c r="K159">
        <f>_xlfn.XLOOKUP($A159,Pistols!$C:$C,Pistols!N:N,0,0)</f>
        <v>0</v>
      </c>
      <c r="L159">
        <f>_xlfn.XLOOKUP($A159,Revolvers!$C:$C,Revolvers!O:O,0,0)</f>
        <v>0</v>
      </c>
      <c r="M159">
        <f>_xlfn.XLOOKUP($A159,Revolvers!$C:$C,Revolvers!P:P,0,0)</f>
        <v>0</v>
      </c>
      <c r="N159">
        <f>_xlfn.XLOOKUP($A159,Revolvers!$C:$C,Revolvers!Q:Q,0,0)</f>
        <v>0</v>
      </c>
      <c r="O159">
        <f>_xlfn.XLOOKUP($A159,Revolvers!$C:$C,Revolvers!R:R,0,0)</f>
        <v>0</v>
      </c>
      <c r="P159">
        <f>_xlfn.XLOOKUP($A159,Revolvers!$C:$C,Revolvers!S:S,0,0)</f>
        <v>0</v>
      </c>
      <c r="Q159">
        <f>_xlfn.XLOOKUP($A159,Revolvers!$C:$C,Revolvers!T:T,0,0)</f>
        <v>0</v>
      </c>
      <c r="R159">
        <f>_xlfn.XLOOKUP($A159,Rifles!C:C,Rifles!H:H,0,0)</f>
        <v>624</v>
      </c>
      <c r="S159">
        <f>_xlfn.XLOOKUP($A159,Shotguns!C:C,Shotguns!H:H,0,0)</f>
        <v>0</v>
      </c>
      <c r="T159">
        <f t="shared" si="2"/>
        <v>624</v>
      </c>
    </row>
    <row r="160" spans="1:20" x14ac:dyDescent="0.25">
      <c r="A160">
        <f>Rifles!C160</f>
        <v>98200639</v>
      </c>
      <c r="B160" t="str">
        <f>_xlfn.XLOOKUP($A160, Rifles!$C$2:$C$419,Rifles!D$2:D$419,"N/A",0)</f>
        <v>CHEYTAC  LLC</v>
      </c>
      <c r="C160" t="str">
        <f>_xlfn.XLOOKUP($A160, Rifles!$C$2:$C$419,Rifles!F$2:F$419,"N/A",0)</f>
        <v>ARCO</v>
      </c>
      <c r="D160" t="str">
        <f>_xlfn.XLOOKUP($A160, Rifles!$C$2:$C$419,Rifles!G$2:G$419,"N/A",0)</f>
        <v>ID</v>
      </c>
      <c r="E160">
        <f>_xlfn.XLOOKUP($A160,Pistols!$C:$C,Pistols!H:H,0,0)</f>
        <v>0</v>
      </c>
      <c r="F160">
        <f>_xlfn.XLOOKUP($A160,Pistols!$C:$C,Pistols!I:I,0,0)</f>
        <v>0</v>
      </c>
      <c r="G160">
        <f>_xlfn.XLOOKUP($A160,Pistols!$C:$C,Pistols!J:J,0,0)</f>
        <v>0</v>
      </c>
      <c r="H160">
        <f>_xlfn.XLOOKUP($A160,Pistols!$C:$C,Pistols!K:K,0,0)</f>
        <v>0</v>
      </c>
      <c r="I160">
        <f>_xlfn.XLOOKUP($A160,Pistols!$C:$C,Pistols!L:L,0,0)</f>
        <v>0</v>
      </c>
      <c r="J160">
        <f>_xlfn.XLOOKUP($A160,Pistols!$C:$C,Pistols!M:M,0,0)</f>
        <v>0</v>
      </c>
      <c r="K160">
        <f>_xlfn.XLOOKUP($A160,Pistols!$C:$C,Pistols!N:N,0,0)</f>
        <v>0</v>
      </c>
      <c r="L160">
        <f>_xlfn.XLOOKUP($A160,Revolvers!$C:$C,Revolvers!O:O,0,0)</f>
        <v>0</v>
      </c>
      <c r="M160">
        <f>_xlfn.XLOOKUP($A160,Revolvers!$C:$C,Revolvers!P:P,0,0)</f>
        <v>0</v>
      </c>
      <c r="N160">
        <f>_xlfn.XLOOKUP($A160,Revolvers!$C:$C,Revolvers!Q:Q,0,0)</f>
        <v>0</v>
      </c>
      <c r="O160">
        <f>_xlfn.XLOOKUP($A160,Revolvers!$C:$C,Revolvers!R:R,0,0)</f>
        <v>0</v>
      </c>
      <c r="P160">
        <f>_xlfn.XLOOKUP($A160,Revolvers!$C:$C,Revolvers!S:S,0,0)</f>
        <v>0</v>
      </c>
      <c r="Q160">
        <f>_xlfn.XLOOKUP($A160,Revolvers!$C:$C,Revolvers!T:T,0,0)</f>
        <v>0</v>
      </c>
      <c r="R160">
        <f>_xlfn.XLOOKUP($A160,Rifles!C:C,Rifles!H:H,0,0)</f>
        <v>105</v>
      </c>
      <c r="S160">
        <f>_xlfn.XLOOKUP($A160,Shotguns!C:C,Shotguns!H:H,0,0)</f>
        <v>0</v>
      </c>
      <c r="T160">
        <f t="shared" si="2"/>
        <v>105</v>
      </c>
    </row>
    <row r="161" spans="1:20" x14ac:dyDescent="0.25">
      <c r="A161">
        <f>Rifles!C161</f>
        <v>98200341</v>
      </c>
      <c r="B161" t="str">
        <f>_xlfn.XLOOKUP($A161, Rifles!$C$2:$C$419,Rifles!D$2:D$419,"N/A",0)</f>
        <v>FORBORD, MARK PHILLIP</v>
      </c>
      <c r="C161" t="str">
        <f>_xlfn.XLOOKUP($A161, Rifles!$C$2:$C$419,Rifles!F$2:F$419,"N/A",0)</f>
        <v>POCATELLO</v>
      </c>
      <c r="D161" t="str">
        <f>_xlfn.XLOOKUP($A161, Rifles!$C$2:$C$419,Rifles!G$2:G$419,"N/A",0)</f>
        <v>ID</v>
      </c>
      <c r="E161">
        <f>_xlfn.XLOOKUP($A161,Pistols!$C:$C,Pistols!H:H,0,0)</f>
        <v>0</v>
      </c>
      <c r="F161">
        <f>_xlfn.XLOOKUP($A161,Pistols!$C:$C,Pistols!I:I,0,0)</f>
        <v>0</v>
      </c>
      <c r="G161">
        <f>_xlfn.XLOOKUP($A161,Pistols!$C:$C,Pistols!J:J,0,0)</f>
        <v>0</v>
      </c>
      <c r="H161">
        <f>_xlfn.XLOOKUP($A161,Pistols!$C:$C,Pistols!K:K,0,0)</f>
        <v>0</v>
      </c>
      <c r="I161">
        <f>_xlfn.XLOOKUP($A161,Pistols!$C:$C,Pistols!L:L,0,0)</f>
        <v>0</v>
      </c>
      <c r="J161">
        <f>_xlfn.XLOOKUP($A161,Pistols!$C:$C,Pistols!M:M,0,0)</f>
        <v>0</v>
      </c>
      <c r="K161">
        <f>_xlfn.XLOOKUP($A161,Pistols!$C:$C,Pistols!N:N,0,0)</f>
        <v>0</v>
      </c>
      <c r="L161">
        <f>_xlfn.XLOOKUP($A161,Revolvers!$C:$C,Revolvers!O:O,0,0)</f>
        <v>0</v>
      </c>
      <c r="M161">
        <f>_xlfn.XLOOKUP($A161,Revolvers!$C:$C,Revolvers!P:P,0,0)</f>
        <v>0</v>
      </c>
      <c r="N161">
        <f>_xlfn.XLOOKUP($A161,Revolvers!$C:$C,Revolvers!Q:Q,0,0)</f>
        <v>0</v>
      </c>
      <c r="O161">
        <f>_xlfn.XLOOKUP($A161,Revolvers!$C:$C,Revolvers!R:R,0,0)</f>
        <v>0</v>
      </c>
      <c r="P161">
        <f>_xlfn.XLOOKUP($A161,Revolvers!$C:$C,Revolvers!S:S,0,0)</f>
        <v>0</v>
      </c>
      <c r="Q161">
        <f>_xlfn.XLOOKUP($A161,Revolvers!$C:$C,Revolvers!T:T,0,0)</f>
        <v>0</v>
      </c>
      <c r="R161">
        <f>_xlfn.XLOOKUP($A161,Rifles!C:C,Rifles!H:H,0,0)</f>
        <v>2</v>
      </c>
      <c r="S161">
        <f>_xlfn.XLOOKUP($A161,Shotguns!C:C,Shotguns!H:H,0,0)</f>
        <v>0</v>
      </c>
      <c r="T161">
        <f t="shared" si="2"/>
        <v>2</v>
      </c>
    </row>
    <row r="162" spans="1:20" x14ac:dyDescent="0.25">
      <c r="A162">
        <f>Rifles!C162</f>
        <v>98200759</v>
      </c>
      <c r="B162" t="str">
        <f>_xlfn.XLOOKUP($A162, Rifles!$C$2:$C$419,Rifles!D$2:D$419,"N/A",0)</f>
        <v>JENNINGS, WILLIAM</v>
      </c>
      <c r="C162" t="str">
        <f>_xlfn.XLOOKUP($A162, Rifles!$C$2:$C$419,Rifles!F$2:F$419,"N/A",0)</f>
        <v>BOISE</v>
      </c>
      <c r="D162" t="str">
        <f>_xlfn.XLOOKUP($A162, Rifles!$C$2:$C$419,Rifles!G$2:G$419,"N/A",0)</f>
        <v>ID</v>
      </c>
      <c r="E162">
        <f>_xlfn.XLOOKUP($A162,Pistols!$C:$C,Pistols!H:H,0,0)</f>
        <v>0</v>
      </c>
      <c r="F162">
        <f>_xlfn.XLOOKUP($A162,Pistols!$C:$C,Pistols!I:I,0,0)</f>
        <v>0</v>
      </c>
      <c r="G162">
        <f>_xlfn.XLOOKUP($A162,Pistols!$C:$C,Pistols!J:J,0,0)</f>
        <v>0</v>
      </c>
      <c r="H162">
        <f>_xlfn.XLOOKUP($A162,Pistols!$C:$C,Pistols!K:K,0,0)</f>
        <v>0</v>
      </c>
      <c r="I162">
        <f>_xlfn.XLOOKUP($A162,Pistols!$C:$C,Pistols!L:L,0,0)</f>
        <v>0</v>
      </c>
      <c r="J162">
        <f>_xlfn.XLOOKUP($A162,Pistols!$C:$C,Pistols!M:M,0,0)</f>
        <v>0</v>
      </c>
      <c r="K162">
        <f>_xlfn.XLOOKUP($A162,Pistols!$C:$C,Pistols!N:N,0,0)</f>
        <v>0</v>
      </c>
      <c r="L162">
        <f>_xlfn.XLOOKUP($A162,Revolvers!$C:$C,Revolvers!O:O,0,0)</f>
        <v>0</v>
      </c>
      <c r="M162">
        <f>_xlfn.XLOOKUP($A162,Revolvers!$C:$C,Revolvers!P:P,0,0)</f>
        <v>0</v>
      </c>
      <c r="N162">
        <f>_xlfn.XLOOKUP($A162,Revolvers!$C:$C,Revolvers!Q:Q,0,0)</f>
        <v>0</v>
      </c>
      <c r="O162">
        <f>_xlfn.XLOOKUP($A162,Revolvers!$C:$C,Revolvers!R:R,0,0)</f>
        <v>0</v>
      </c>
      <c r="P162">
        <f>_xlfn.XLOOKUP($A162,Revolvers!$C:$C,Revolvers!S:S,0,0)</f>
        <v>0</v>
      </c>
      <c r="Q162">
        <f>_xlfn.XLOOKUP($A162,Revolvers!$C:$C,Revolvers!T:T,0,0)</f>
        <v>0</v>
      </c>
      <c r="R162">
        <f>_xlfn.XLOOKUP($A162,Rifles!C:C,Rifles!H:H,0,0)</f>
        <v>5</v>
      </c>
      <c r="S162">
        <f>_xlfn.XLOOKUP($A162,Shotguns!C:C,Shotguns!H:H,0,0)</f>
        <v>0</v>
      </c>
      <c r="T162">
        <f t="shared" si="2"/>
        <v>5</v>
      </c>
    </row>
    <row r="163" spans="1:20" x14ac:dyDescent="0.25">
      <c r="A163">
        <f>Rifles!C163</f>
        <v>98200914</v>
      </c>
      <c r="B163" t="str">
        <f>_xlfn.XLOOKUP($A163, Rifles!$C$2:$C$419,Rifles!D$2:D$419,"N/A",0)</f>
        <v>JONES, PATRICK MICHAEL</v>
      </c>
      <c r="C163" t="str">
        <f>_xlfn.XLOOKUP($A163, Rifles!$C$2:$C$419,Rifles!F$2:F$419,"N/A",0)</f>
        <v>RATHDRUM</v>
      </c>
      <c r="D163" t="str">
        <f>_xlfn.XLOOKUP($A163, Rifles!$C$2:$C$419,Rifles!G$2:G$419,"N/A",0)</f>
        <v>ID</v>
      </c>
      <c r="E163">
        <f>_xlfn.XLOOKUP($A163,Pistols!$C:$C,Pistols!H:H,0,0)</f>
        <v>0</v>
      </c>
      <c r="F163">
        <f>_xlfn.XLOOKUP($A163,Pistols!$C:$C,Pistols!I:I,0,0)</f>
        <v>0</v>
      </c>
      <c r="G163">
        <f>_xlfn.XLOOKUP($A163,Pistols!$C:$C,Pistols!J:J,0,0)</f>
        <v>0</v>
      </c>
      <c r="H163">
        <f>_xlfn.XLOOKUP($A163,Pistols!$C:$C,Pistols!K:K,0,0)</f>
        <v>0</v>
      </c>
      <c r="I163">
        <f>_xlfn.XLOOKUP($A163,Pistols!$C:$C,Pistols!L:L,0,0)</f>
        <v>0</v>
      </c>
      <c r="J163">
        <f>_xlfn.XLOOKUP($A163,Pistols!$C:$C,Pistols!M:M,0,0)</f>
        <v>0</v>
      </c>
      <c r="K163">
        <f>_xlfn.XLOOKUP($A163,Pistols!$C:$C,Pistols!N:N,0,0)</f>
        <v>0</v>
      </c>
      <c r="L163">
        <f>_xlfn.XLOOKUP($A163,Revolvers!$C:$C,Revolvers!O:O,0,0)</f>
        <v>0</v>
      </c>
      <c r="M163">
        <f>_xlfn.XLOOKUP($A163,Revolvers!$C:$C,Revolvers!P:P,0,0)</f>
        <v>0</v>
      </c>
      <c r="N163">
        <f>_xlfn.XLOOKUP($A163,Revolvers!$C:$C,Revolvers!Q:Q,0,0)</f>
        <v>0</v>
      </c>
      <c r="O163">
        <f>_xlfn.XLOOKUP($A163,Revolvers!$C:$C,Revolvers!R:R,0,0)</f>
        <v>0</v>
      </c>
      <c r="P163">
        <f>_xlfn.XLOOKUP($A163,Revolvers!$C:$C,Revolvers!S:S,0,0)</f>
        <v>0</v>
      </c>
      <c r="Q163">
        <f>_xlfn.XLOOKUP($A163,Revolvers!$C:$C,Revolvers!T:T,0,0)</f>
        <v>0</v>
      </c>
      <c r="R163">
        <f>_xlfn.XLOOKUP($A163,Rifles!C:C,Rifles!H:H,0,0)</f>
        <v>3</v>
      </c>
      <c r="S163">
        <f>_xlfn.XLOOKUP($A163,Shotguns!C:C,Shotguns!H:H,0,0)</f>
        <v>0</v>
      </c>
      <c r="T163">
        <f t="shared" si="2"/>
        <v>3</v>
      </c>
    </row>
    <row r="164" spans="1:20" x14ac:dyDescent="0.25">
      <c r="A164">
        <f>Rifles!C164</f>
        <v>98200913</v>
      </c>
      <c r="B164" t="str">
        <f>_xlfn.XLOOKUP($A164, Rifles!$C$2:$C$419,Rifles!D$2:D$419,"N/A",0)</f>
        <v>KRONE, ROBERT MITCHELL</v>
      </c>
      <c r="C164" t="str">
        <f>_xlfn.XLOOKUP($A164, Rifles!$C$2:$C$419,Rifles!F$2:F$419,"N/A",0)</f>
        <v>NAMPA</v>
      </c>
      <c r="D164" t="str">
        <f>_xlfn.XLOOKUP($A164, Rifles!$C$2:$C$419,Rifles!G$2:G$419,"N/A",0)</f>
        <v>ID</v>
      </c>
      <c r="E164">
        <f>_xlfn.XLOOKUP($A164,Pistols!$C:$C,Pistols!H:H,0,0)</f>
        <v>0</v>
      </c>
      <c r="F164">
        <f>_xlfn.XLOOKUP($A164,Pistols!$C:$C,Pistols!I:I,0,0)</f>
        <v>0</v>
      </c>
      <c r="G164">
        <f>_xlfn.XLOOKUP($A164,Pistols!$C:$C,Pistols!J:J,0,0)</f>
        <v>0</v>
      </c>
      <c r="H164">
        <f>_xlfn.XLOOKUP($A164,Pistols!$C:$C,Pistols!K:K,0,0)</f>
        <v>0</v>
      </c>
      <c r="I164">
        <f>_xlfn.XLOOKUP($A164,Pistols!$C:$C,Pistols!L:L,0,0)</f>
        <v>2</v>
      </c>
      <c r="J164">
        <f>_xlfn.XLOOKUP($A164,Pistols!$C:$C,Pistols!M:M,0,0)</f>
        <v>4</v>
      </c>
      <c r="K164">
        <f>_xlfn.XLOOKUP($A164,Pistols!$C:$C,Pistols!N:N,0,0)</f>
        <v>6</v>
      </c>
      <c r="L164">
        <f>_xlfn.XLOOKUP($A164,Revolvers!$C:$C,Revolvers!O:O,0,0)</f>
        <v>0</v>
      </c>
      <c r="M164">
        <f>_xlfn.XLOOKUP($A164,Revolvers!$C:$C,Revolvers!P:P,0,0)</f>
        <v>0</v>
      </c>
      <c r="N164">
        <f>_xlfn.XLOOKUP($A164,Revolvers!$C:$C,Revolvers!Q:Q,0,0)</f>
        <v>0</v>
      </c>
      <c r="O164">
        <f>_xlfn.XLOOKUP($A164,Revolvers!$C:$C,Revolvers!R:R,0,0)</f>
        <v>0</v>
      </c>
      <c r="P164">
        <f>_xlfn.XLOOKUP($A164,Revolvers!$C:$C,Revolvers!S:S,0,0)</f>
        <v>0</v>
      </c>
      <c r="Q164">
        <f>_xlfn.XLOOKUP($A164,Revolvers!$C:$C,Revolvers!T:T,0,0)</f>
        <v>0</v>
      </c>
      <c r="R164">
        <f>_xlfn.XLOOKUP($A164,Rifles!C:C,Rifles!H:H,0,0)</f>
        <v>35</v>
      </c>
      <c r="S164">
        <f>_xlfn.XLOOKUP($A164,Shotguns!C:C,Shotguns!H:H,0,0)</f>
        <v>0</v>
      </c>
      <c r="T164">
        <f t="shared" si="2"/>
        <v>41</v>
      </c>
    </row>
    <row r="165" spans="1:20" x14ac:dyDescent="0.25">
      <c r="A165">
        <f>Rifles!C165</f>
        <v>98201252</v>
      </c>
      <c r="B165" t="str">
        <f>_xlfn.XLOOKUP($A165, Rifles!$C$2:$C$419,Rifles!D$2:D$419,"N/A",0)</f>
        <v>PRIMARY WEAPONS SYSTEMS INC</v>
      </c>
      <c r="C165" t="str">
        <f>_xlfn.XLOOKUP($A165, Rifles!$C$2:$C$419,Rifles!F$2:F$419,"N/A",0)</f>
        <v>BOISE</v>
      </c>
      <c r="D165" t="str">
        <f>_xlfn.XLOOKUP($A165, Rifles!$C$2:$C$419,Rifles!G$2:G$419,"N/A",0)</f>
        <v>ID</v>
      </c>
      <c r="E165">
        <f>_xlfn.XLOOKUP($A165,Pistols!$C:$C,Pistols!H:H,0,0)</f>
        <v>0</v>
      </c>
      <c r="F165">
        <f>_xlfn.XLOOKUP($A165,Pistols!$C:$C,Pistols!I:I,0,0)</f>
        <v>0</v>
      </c>
      <c r="G165">
        <f>_xlfn.XLOOKUP($A165,Pistols!$C:$C,Pistols!J:J,0,0)</f>
        <v>0</v>
      </c>
      <c r="H165">
        <f>_xlfn.XLOOKUP($A165,Pistols!$C:$C,Pistols!K:K,0,0)</f>
        <v>0</v>
      </c>
      <c r="I165">
        <f>_xlfn.XLOOKUP($A165,Pistols!$C:$C,Pistols!L:L,0,0)</f>
        <v>0</v>
      </c>
      <c r="J165">
        <f>_xlfn.XLOOKUP($A165,Pistols!$C:$C,Pistols!M:M,0,0)</f>
        <v>0</v>
      </c>
      <c r="K165">
        <f>_xlfn.XLOOKUP($A165,Pistols!$C:$C,Pistols!N:N,0,0)</f>
        <v>0</v>
      </c>
      <c r="L165">
        <f>_xlfn.XLOOKUP($A165,Revolvers!$C:$C,Revolvers!O:O,0,0)</f>
        <v>0</v>
      </c>
      <c r="M165">
        <f>_xlfn.XLOOKUP($A165,Revolvers!$C:$C,Revolvers!P:P,0,0)</f>
        <v>0</v>
      </c>
      <c r="N165">
        <f>_xlfn.XLOOKUP($A165,Revolvers!$C:$C,Revolvers!Q:Q,0,0)</f>
        <v>0</v>
      </c>
      <c r="O165">
        <f>_xlfn.XLOOKUP($A165,Revolvers!$C:$C,Revolvers!R:R,0,0)</f>
        <v>0</v>
      </c>
      <c r="P165">
        <f>_xlfn.XLOOKUP($A165,Revolvers!$C:$C,Revolvers!S:S,0,0)</f>
        <v>0</v>
      </c>
      <c r="Q165">
        <f>_xlfn.XLOOKUP($A165,Revolvers!$C:$C,Revolvers!T:T,0,0)</f>
        <v>0</v>
      </c>
      <c r="R165">
        <f>_xlfn.XLOOKUP($A165,Rifles!C:C,Rifles!H:H,0,0)</f>
        <v>11</v>
      </c>
      <c r="S165">
        <f>_xlfn.XLOOKUP($A165,Shotguns!C:C,Shotguns!H:H,0,0)</f>
        <v>0</v>
      </c>
      <c r="T165">
        <f t="shared" si="2"/>
        <v>11</v>
      </c>
    </row>
    <row r="166" spans="1:20" x14ac:dyDescent="0.25">
      <c r="A166">
        <f>Rifles!C166</f>
        <v>98201498</v>
      </c>
      <c r="B166" t="str">
        <f>_xlfn.XLOOKUP($A166, Rifles!$C$2:$C$419,Rifles!D$2:D$419,"N/A",0)</f>
        <v>QUALITY ARMS IDAHO LLC</v>
      </c>
      <c r="C166" t="str">
        <f>_xlfn.XLOOKUP($A166, Rifles!$C$2:$C$419,Rifles!F$2:F$419,"N/A",0)</f>
        <v>RIGBY</v>
      </c>
      <c r="D166" t="str">
        <f>_xlfn.XLOOKUP($A166, Rifles!$C$2:$C$419,Rifles!G$2:G$419,"N/A",0)</f>
        <v>ID</v>
      </c>
      <c r="E166">
        <f>_xlfn.XLOOKUP($A166,Pistols!$C:$C,Pistols!H:H,0,0)</f>
        <v>0</v>
      </c>
      <c r="F166">
        <f>_xlfn.XLOOKUP($A166,Pistols!$C:$C,Pistols!I:I,0,0)</f>
        <v>0</v>
      </c>
      <c r="G166">
        <f>_xlfn.XLOOKUP($A166,Pistols!$C:$C,Pistols!J:J,0,0)</f>
        <v>0</v>
      </c>
      <c r="H166">
        <f>_xlfn.XLOOKUP($A166,Pistols!$C:$C,Pistols!K:K,0,0)</f>
        <v>0</v>
      </c>
      <c r="I166">
        <f>_xlfn.XLOOKUP($A166,Pistols!$C:$C,Pistols!L:L,0,0)</f>
        <v>0</v>
      </c>
      <c r="J166">
        <f>_xlfn.XLOOKUP($A166,Pistols!$C:$C,Pistols!M:M,0,0)</f>
        <v>0</v>
      </c>
      <c r="K166">
        <f>_xlfn.XLOOKUP($A166,Pistols!$C:$C,Pistols!N:N,0,0)</f>
        <v>0</v>
      </c>
      <c r="L166">
        <f>_xlfn.XLOOKUP($A166,Revolvers!$C:$C,Revolvers!O:O,0,0)</f>
        <v>0</v>
      </c>
      <c r="M166">
        <f>_xlfn.XLOOKUP($A166,Revolvers!$C:$C,Revolvers!P:P,0,0)</f>
        <v>0</v>
      </c>
      <c r="N166">
        <f>_xlfn.XLOOKUP($A166,Revolvers!$C:$C,Revolvers!Q:Q,0,0)</f>
        <v>0</v>
      </c>
      <c r="O166">
        <f>_xlfn.XLOOKUP($A166,Revolvers!$C:$C,Revolvers!R:R,0,0)</f>
        <v>0</v>
      </c>
      <c r="P166">
        <f>_xlfn.XLOOKUP($A166,Revolvers!$C:$C,Revolvers!S:S,0,0)</f>
        <v>0</v>
      </c>
      <c r="Q166">
        <f>_xlfn.XLOOKUP($A166,Revolvers!$C:$C,Revolvers!T:T,0,0)</f>
        <v>0</v>
      </c>
      <c r="R166">
        <f>_xlfn.XLOOKUP($A166,Rifles!C:C,Rifles!H:H,0,0)</f>
        <v>6</v>
      </c>
      <c r="S166">
        <f>_xlfn.XLOOKUP($A166,Shotguns!C:C,Shotguns!H:H,0,0)</f>
        <v>0</v>
      </c>
      <c r="T166">
        <f t="shared" si="2"/>
        <v>6</v>
      </c>
    </row>
    <row r="167" spans="1:20" x14ac:dyDescent="0.25">
      <c r="A167">
        <f>Rifles!C167</f>
        <v>98200449</v>
      </c>
      <c r="B167" t="str">
        <f>_xlfn.XLOOKUP($A167, Rifles!$C$2:$C$419,Rifles!D$2:D$419,"N/A",0)</f>
        <v>ROGERS, DAVID J</v>
      </c>
      <c r="C167" t="str">
        <f>_xlfn.XLOOKUP($A167, Rifles!$C$2:$C$419,Rifles!F$2:F$419,"N/A",0)</f>
        <v>BOISE</v>
      </c>
      <c r="D167" t="str">
        <f>_xlfn.XLOOKUP($A167, Rifles!$C$2:$C$419,Rifles!G$2:G$419,"N/A",0)</f>
        <v>ID</v>
      </c>
      <c r="E167">
        <f>_xlfn.XLOOKUP($A167,Pistols!$C:$C,Pistols!H:H,0,0)</f>
        <v>0</v>
      </c>
      <c r="F167">
        <f>_xlfn.XLOOKUP($A167,Pistols!$C:$C,Pistols!I:I,0,0)</f>
        <v>0</v>
      </c>
      <c r="G167">
        <f>_xlfn.XLOOKUP($A167,Pistols!$C:$C,Pistols!J:J,0,0)</f>
        <v>0</v>
      </c>
      <c r="H167">
        <f>_xlfn.XLOOKUP($A167,Pistols!$C:$C,Pistols!K:K,0,0)</f>
        <v>0</v>
      </c>
      <c r="I167">
        <f>_xlfn.XLOOKUP($A167,Pistols!$C:$C,Pistols!L:L,0,0)</f>
        <v>0</v>
      </c>
      <c r="J167">
        <f>_xlfn.XLOOKUP($A167,Pistols!$C:$C,Pistols!M:M,0,0)</f>
        <v>0</v>
      </c>
      <c r="K167">
        <f>_xlfn.XLOOKUP($A167,Pistols!$C:$C,Pistols!N:N,0,0)</f>
        <v>0</v>
      </c>
      <c r="L167">
        <f>_xlfn.XLOOKUP($A167,Revolvers!$C:$C,Revolvers!O:O,0,0)</f>
        <v>0</v>
      </c>
      <c r="M167">
        <f>_xlfn.XLOOKUP($A167,Revolvers!$C:$C,Revolvers!P:P,0,0)</f>
        <v>0</v>
      </c>
      <c r="N167">
        <f>_xlfn.XLOOKUP($A167,Revolvers!$C:$C,Revolvers!Q:Q,0,0)</f>
        <v>0</v>
      </c>
      <c r="O167">
        <f>_xlfn.XLOOKUP($A167,Revolvers!$C:$C,Revolvers!R:R,0,0)</f>
        <v>0</v>
      </c>
      <c r="P167">
        <f>_xlfn.XLOOKUP($A167,Revolvers!$C:$C,Revolvers!S:S,0,0)</f>
        <v>0</v>
      </c>
      <c r="Q167">
        <f>_xlfn.XLOOKUP($A167,Revolvers!$C:$C,Revolvers!T:T,0,0)</f>
        <v>0</v>
      </c>
      <c r="R167">
        <f>_xlfn.XLOOKUP($A167,Rifles!C:C,Rifles!H:H,0,0)</f>
        <v>3</v>
      </c>
      <c r="S167">
        <f>_xlfn.XLOOKUP($A167,Shotguns!C:C,Shotguns!H:H,0,0)</f>
        <v>0</v>
      </c>
      <c r="T167">
        <f t="shared" si="2"/>
        <v>3</v>
      </c>
    </row>
    <row r="168" spans="1:20" x14ac:dyDescent="0.25">
      <c r="A168">
        <f>Rifles!C168</f>
        <v>98201401</v>
      </c>
      <c r="B168" t="str">
        <f>_xlfn.XLOOKUP($A168, Rifles!$C$2:$C$419,Rifles!D$2:D$419,"N/A",0)</f>
        <v>RS REPAIR LLC</v>
      </c>
      <c r="C168" t="str">
        <f>_xlfn.XLOOKUP($A168, Rifles!$C$2:$C$419,Rifles!F$2:F$419,"N/A",0)</f>
        <v>PRESTON</v>
      </c>
      <c r="D168" t="str">
        <f>_xlfn.XLOOKUP($A168, Rifles!$C$2:$C$419,Rifles!G$2:G$419,"N/A",0)</f>
        <v>ID</v>
      </c>
      <c r="E168">
        <f>_xlfn.XLOOKUP($A168,Pistols!$C:$C,Pistols!H:H,0,0)</f>
        <v>0</v>
      </c>
      <c r="F168">
        <f>_xlfn.XLOOKUP($A168,Pistols!$C:$C,Pistols!I:I,0,0)</f>
        <v>0</v>
      </c>
      <c r="G168">
        <f>_xlfn.XLOOKUP($A168,Pistols!$C:$C,Pistols!J:J,0,0)</f>
        <v>0</v>
      </c>
      <c r="H168">
        <f>_xlfn.XLOOKUP($A168,Pistols!$C:$C,Pistols!K:K,0,0)</f>
        <v>0</v>
      </c>
      <c r="I168">
        <f>_xlfn.XLOOKUP($A168,Pistols!$C:$C,Pistols!L:L,0,0)</f>
        <v>0</v>
      </c>
      <c r="J168">
        <f>_xlfn.XLOOKUP($A168,Pistols!$C:$C,Pistols!M:M,0,0)</f>
        <v>0</v>
      </c>
      <c r="K168">
        <f>_xlfn.XLOOKUP($A168,Pistols!$C:$C,Pistols!N:N,0,0)</f>
        <v>0</v>
      </c>
      <c r="L168">
        <f>_xlfn.XLOOKUP($A168,Revolvers!$C:$C,Revolvers!O:O,0,0)</f>
        <v>0</v>
      </c>
      <c r="M168">
        <f>_xlfn.XLOOKUP($A168,Revolvers!$C:$C,Revolvers!P:P,0,0)</f>
        <v>0</v>
      </c>
      <c r="N168">
        <f>_xlfn.XLOOKUP($A168,Revolvers!$C:$C,Revolvers!Q:Q,0,0)</f>
        <v>0</v>
      </c>
      <c r="O168">
        <f>_xlfn.XLOOKUP($A168,Revolvers!$C:$C,Revolvers!R:R,0,0)</f>
        <v>0</v>
      </c>
      <c r="P168">
        <f>_xlfn.XLOOKUP($A168,Revolvers!$C:$C,Revolvers!S:S,0,0)</f>
        <v>0</v>
      </c>
      <c r="Q168">
        <f>_xlfn.XLOOKUP($A168,Revolvers!$C:$C,Revolvers!T:T,0,0)</f>
        <v>0</v>
      </c>
      <c r="R168">
        <f>_xlfn.XLOOKUP($A168,Rifles!C:C,Rifles!H:H,0,0)</f>
        <v>2</v>
      </c>
      <c r="S168">
        <f>_xlfn.XLOOKUP($A168,Shotguns!C:C,Shotguns!H:H,0,0)</f>
        <v>0</v>
      </c>
      <c r="T168">
        <f t="shared" si="2"/>
        <v>2</v>
      </c>
    </row>
    <row r="169" spans="1:20" x14ac:dyDescent="0.25">
      <c r="A169">
        <f>Rifles!C169</f>
        <v>98233354</v>
      </c>
      <c r="B169" t="str">
        <f>_xlfn.XLOOKUP($A169, Rifles!$C$2:$C$419,Rifles!D$2:D$419,"N/A",0)</f>
        <v>S D MEACHAM TOOL &amp; HARDWARE CO INC</v>
      </c>
      <c r="C169" t="str">
        <f>_xlfn.XLOOKUP($A169, Rifles!$C$2:$C$419,Rifles!F$2:F$419,"N/A",0)</f>
        <v>PECK</v>
      </c>
      <c r="D169" t="str">
        <f>_xlfn.XLOOKUP($A169, Rifles!$C$2:$C$419,Rifles!G$2:G$419,"N/A",0)</f>
        <v>ID</v>
      </c>
      <c r="E169">
        <f>_xlfn.XLOOKUP($A169,Pistols!$C:$C,Pistols!H:H,0,0)</f>
        <v>0</v>
      </c>
      <c r="F169">
        <f>_xlfn.XLOOKUP($A169,Pistols!$C:$C,Pistols!I:I,0,0)</f>
        <v>0</v>
      </c>
      <c r="G169">
        <f>_xlfn.XLOOKUP($A169,Pistols!$C:$C,Pistols!J:J,0,0)</f>
        <v>0</v>
      </c>
      <c r="H169">
        <f>_xlfn.XLOOKUP($A169,Pistols!$C:$C,Pistols!K:K,0,0)</f>
        <v>0</v>
      </c>
      <c r="I169">
        <f>_xlfn.XLOOKUP($A169,Pistols!$C:$C,Pistols!L:L,0,0)</f>
        <v>0</v>
      </c>
      <c r="J169">
        <f>_xlfn.XLOOKUP($A169,Pistols!$C:$C,Pistols!M:M,0,0)</f>
        <v>0</v>
      </c>
      <c r="K169">
        <f>_xlfn.XLOOKUP($A169,Pistols!$C:$C,Pistols!N:N,0,0)</f>
        <v>0</v>
      </c>
      <c r="L169">
        <f>_xlfn.XLOOKUP($A169,Revolvers!$C:$C,Revolvers!O:O,0,0)</f>
        <v>0</v>
      </c>
      <c r="M169">
        <f>_xlfn.XLOOKUP($A169,Revolvers!$C:$C,Revolvers!P:P,0,0)</f>
        <v>0</v>
      </c>
      <c r="N169">
        <f>_xlfn.XLOOKUP($A169,Revolvers!$C:$C,Revolvers!Q:Q,0,0)</f>
        <v>0</v>
      </c>
      <c r="O169">
        <f>_xlfn.XLOOKUP($A169,Revolvers!$C:$C,Revolvers!R:R,0,0)</f>
        <v>0</v>
      </c>
      <c r="P169">
        <f>_xlfn.XLOOKUP($A169,Revolvers!$C:$C,Revolvers!S:S,0,0)</f>
        <v>0</v>
      </c>
      <c r="Q169">
        <f>_xlfn.XLOOKUP($A169,Revolvers!$C:$C,Revolvers!T:T,0,0)</f>
        <v>0</v>
      </c>
      <c r="R169">
        <f>_xlfn.XLOOKUP($A169,Rifles!C:C,Rifles!H:H,0,0)</f>
        <v>4</v>
      </c>
      <c r="S169">
        <f>_xlfn.XLOOKUP($A169,Shotguns!C:C,Shotguns!H:H,0,0)</f>
        <v>0</v>
      </c>
      <c r="T169">
        <f t="shared" si="2"/>
        <v>4</v>
      </c>
    </row>
    <row r="170" spans="1:20" x14ac:dyDescent="0.25">
      <c r="A170">
        <f>Rifles!C170</f>
        <v>98201243</v>
      </c>
      <c r="B170" t="str">
        <f>_xlfn.XLOOKUP($A170, Rifles!$C$2:$C$419,Rifles!D$2:D$419,"N/A",0)</f>
        <v>SHOOTERS WHOLESALE INC</v>
      </c>
      <c r="C170" t="str">
        <f>_xlfn.XLOOKUP($A170, Rifles!$C$2:$C$419,Rifles!F$2:F$419,"N/A",0)</f>
        <v>MERIDIAN</v>
      </c>
      <c r="D170" t="str">
        <f>_xlfn.XLOOKUP($A170, Rifles!$C$2:$C$419,Rifles!G$2:G$419,"N/A",0)</f>
        <v>ID</v>
      </c>
      <c r="E170">
        <f>_xlfn.XLOOKUP($A170,Pistols!$C:$C,Pistols!H:H,0,0)</f>
        <v>0</v>
      </c>
      <c r="F170">
        <f>_xlfn.XLOOKUP($A170,Pistols!$C:$C,Pistols!I:I,0,0)</f>
        <v>0</v>
      </c>
      <c r="G170">
        <f>_xlfn.XLOOKUP($A170,Pistols!$C:$C,Pistols!J:J,0,0)</f>
        <v>0</v>
      </c>
      <c r="H170">
        <f>_xlfn.XLOOKUP($A170,Pistols!$C:$C,Pistols!K:K,0,0)</f>
        <v>0</v>
      </c>
      <c r="I170">
        <f>_xlfn.XLOOKUP($A170,Pistols!$C:$C,Pistols!L:L,0,0)</f>
        <v>0</v>
      </c>
      <c r="J170">
        <f>_xlfn.XLOOKUP($A170,Pistols!$C:$C,Pistols!M:M,0,0)</f>
        <v>0</v>
      </c>
      <c r="K170">
        <f>_xlfn.XLOOKUP($A170,Pistols!$C:$C,Pistols!N:N,0,0)</f>
        <v>0</v>
      </c>
      <c r="L170">
        <f>_xlfn.XLOOKUP($A170,Revolvers!$C:$C,Revolvers!O:O,0,0)</f>
        <v>0</v>
      </c>
      <c r="M170">
        <f>_xlfn.XLOOKUP($A170,Revolvers!$C:$C,Revolvers!P:P,0,0)</f>
        <v>0</v>
      </c>
      <c r="N170">
        <f>_xlfn.XLOOKUP($A170,Revolvers!$C:$C,Revolvers!Q:Q,0,0)</f>
        <v>0</v>
      </c>
      <c r="O170">
        <f>_xlfn.XLOOKUP($A170,Revolvers!$C:$C,Revolvers!R:R,0,0)</f>
        <v>0</v>
      </c>
      <c r="P170">
        <f>_xlfn.XLOOKUP($A170,Revolvers!$C:$C,Revolvers!S:S,0,0)</f>
        <v>0</v>
      </c>
      <c r="Q170">
        <f>_xlfn.XLOOKUP($A170,Revolvers!$C:$C,Revolvers!T:T,0,0)</f>
        <v>0</v>
      </c>
      <c r="R170">
        <f>_xlfn.XLOOKUP($A170,Rifles!C:C,Rifles!H:H,0,0)</f>
        <v>153</v>
      </c>
      <c r="S170">
        <f>_xlfn.XLOOKUP($A170,Shotguns!C:C,Shotguns!H:H,0,0)</f>
        <v>0</v>
      </c>
      <c r="T170">
        <f t="shared" si="2"/>
        <v>153</v>
      </c>
    </row>
    <row r="171" spans="1:20" x14ac:dyDescent="0.25">
      <c r="A171">
        <f>Rifles!C171</f>
        <v>98201043</v>
      </c>
      <c r="B171" t="str">
        <f>_xlfn.XLOOKUP($A171, Rifles!$C$2:$C$419,Rifles!D$2:D$419,"N/A",0)</f>
        <v>SPEDIACCI, DOMINIC J</v>
      </c>
      <c r="C171" t="str">
        <f>_xlfn.XLOOKUP($A171, Rifles!$C$2:$C$419,Rifles!F$2:F$419,"N/A",0)</f>
        <v>PECK</v>
      </c>
      <c r="D171" t="str">
        <f>_xlfn.XLOOKUP($A171, Rifles!$C$2:$C$419,Rifles!G$2:G$419,"N/A",0)</f>
        <v>ID</v>
      </c>
      <c r="E171">
        <f>_xlfn.XLOOKUP($A171,Pistols!$C:$C,Pistols!H:H,0,0)</f>
        <v>0</v>
      </c>
      <c r="F171">
        <f>_xlfn.XLOOKUP($A171,Pistols!$C:$C,Pistols!I:I,0,0)</f>
        <v>0</v>
      </c>
      <c r="G171">
        <f>_xlfn.XLOOKUP($A171,Pistols!$C:$C,Pistols!J:J,0,0)</f>
        <v>0</v>
      </c>
      <c r="H171">
        <f>_xlfn.XLOOKUP($A171,Pistols!$C:$C,Pistols!K:K,0,0)</f>
        <v>0</v>
      </c>
      <c r="I171">
        <f>_xlfn.XLOOKUP($A171,Pistols!$C:$C,Pistols!L:L,0,0)</f>
        <v>0</v>
      </c>
      <c r="J171">
        <f>_xlfn.XLOOKUP($A171,Pistols!$C:$C,Pistols!M:M,0,0)</f>
        <v>0</v>
      </c>
      <c r="K171">
        <f>_xlfn.XLOOKUP($A171,Pistols!$C:$C,Pistols!N:N,0,0)</f>
        <v>0</v>
      </c>
      <c r="L171">
        <f>_xlfn.XLOOKUP($A171,Revolvers!$C:$C,Revolvers!O:O,0,0)</f>
        <v>0</v>
      </c>
      <c r="M171">
        <f>_xlfn.XLOOKUP($A171,Revolvers!$C:$C,Revolvers!P:P,0,0)</f>
        <v>0</v>
      </c>
      <c r="N171">
        <f>_xlfn.XLOOKUP($A171,Revolvers!$C:$C,Revolvers!Q:Q,0,0)</f>
        <v>0</v>
      </c>
      <c r="O171">
        <f>_xlfn.XLOOKUP($A171,Revolvers!$C:$C,Revolvers!R:R,0,0)</f>
        <v>0</v>
      </c>
      <c r="P171">
        <f>_xlfn.XLOOKUP($A171,Revolvers!$C:$C,Revolvers!S:S,0,0)</f>
        <v>0</v>
      </c>
      <c r="Q171">
        <f>_xlfn.XLOOKUP($A171,Revolvers!$C:$C,Revolvers!T:T,0,0)</f>
        <v>0</v>
      </c>
      <c r="R171">
        <f>_xlfn.XLOOKUP($A171,Rifles!C:C,Rifles!H:H,0,0)</f>
        <v>1</v>
      </c>
      <c r="S171">
        <f>_xlfn.XLOOKUP($A171,Shotguns!C:C,Shotguns!H:H,0,0)</f>
        <v>0</v>
      </c>
      <c r="T171">
        <f t="shared" si="2"/>
        <v>1</v>
      </c>
    </row>
    <row r="172" spans="1:20" x14ac:dyDescent="0.25">
      <c r="A172">
        <f>Rifles!C172</f>
        <v>98200569</v>
      </c>
      <c r="B172" t="str">
        <f>_xlfn.XLOOKUP($A172, Rifles!$C$2:$C$419,Rifles!D$2:D$419,"N/A",0)</f>
        <v>TACTICAL INNOVATIONS INC</v>
      </c>
      <c r="C172" t="str">
        <f>_xlfn.XLOOKUP($A172, Rifles!$C$2:$C$419,Rifles!F$2:F$419,"N/A",0)</f>
        <v>BONNERS FERRY</v>
      </c>
      <c r="D172" t="str">
        <f>_xlfn.XLOOKUP($A172, Rifles!$C$2:$C$419,Rifles!G$2:G$419,"N/A",0)</f>
        <v>ID</v>
      </c>
      <c r="E172">
        <f>_xlfn.XLOOKUP($A172,Pistols!$C:$C,Pistols!H:H,0,0)</f>
        <v>26</v>
      </c>
      <c r="F172">
        <f>_xlfn.XLOOKUP($A172,Pistols!$C:$C,Pistols!I:I,0,0)</f>
        <v>0</v>
      </c>
      <c r="G172">
        <f>_xlfn.XLOOKUP($A172,Pistols!$C:$C,Pistols!J:J,0,0)</f>
        <v>0</v>
      </c>
      <c r="H172">
        <f>_xlfn.XLOOKUP($A172,Pistols!$C:$C,Pistols!K:K,0,0)</f>
        <v>0</v>
      </c>
      <c r="I172">
        <f>_xlfn.XLOOKUP($A172,Pistols!$C:$C,Pistols!L:L,0,0)</f>
        <v>0</v>
      </c>
      <c r="J172">
        <f>_xlfn.XLOOKUP($A172,Pistols!$C:$C,Pistols!M:M,0,0)</f>
        <v>0</v>
      </c>
      <c r="K172">
        <f>_xlfn.XLOOKUP($A172,Pistols!$C:$C,Pistols!N:N,0,0)</f>
        <v>26</v>
      </c>
      <c r="L172">
        <f>_xlfn.XLOOKUP($A172,Revolvers!$C:$C,Revolvers!O:O,0,0)</f>
        <v>0</v>
      </c>
      <c r="M172">
        <f>_xlfn.XLOOKUP($A172,Revolvers!$C:$C,Revolvers!P:P,0,0)</f>
        <v>0</v>
      </c>
      <c r="N172">
        <f>_xlfn.XLOOKUP($A172,Revolvers!$C:$C,Revolvers!Q:Q,0,0)</f>
        <v>0</v>
      </c>
      <c r="O172">
        <f>_xlfn.XLOOKUP($A172,Revolvers!$C:$C,Revolvers!R:R,0,0)</f>
        <v>0</v>
      </c>
      <c r="P172">
        <f>_xlfn.XLOOKUP($A172,Revolvers!$C:$C,Revolvers!S:S,0,0)</f>
        <v>0</v>
      </c>
      <c r="Q172">
        <f>_xlfn.XLOOKUP($A172,Revolvers!$C:$C,Revolvers!T:T,0,0)</f>
        <v>0</v>
      </c>
      <c r="R172">
        <f>_xlfn.XLOOKUP($A172,Rifles!C:C,Rifles!H:H,0,0)</f>
        <v>22</v>
      </c>
      <c r="S172">
        <f>_xlfn.XLOOKUP($A172,Shotguns!C:C,Shotguns!H:H,0,0)</f>
        <v>0</v>
      </c>
      <c r="T172">
        <f t="shared" si="2"/>
        <v>48</v>
      </c>
    </row>
    <row r="173" spans="1:20" x14ac:dyDescent="0.25">
      <c r="A173">
        <f>Rifles!C173</f>
        <v>98200317</v>
      </c>
      <c r="B173" t="str">
        <f>_xlfn.XLOOKUP($A173, Rifles!$C$2:$C$419,Rifles!D$2:D$419,"N/A",0)</f>
        <v>TACTICAL SOLUTIONS LLC</v>
      </c>
      <c r="C173" t="str">
        <f>_xlfn.XLOOKUP($A173, Rifles!$C$2:$C$419,Rifles!F$2:F$419,"N/A",0)</f>
        <v>BOISE</v>
      </c>
      <c r="D173" t="str">
        <f>_xlfn.XLOOKUP($A173, Rifles!$C$2:$C$419,Rifles!G$2:G$419,"N/A",0)</f>
        <v>ID</v>
      </c>
      <c r="E173">
        <f>_xlfn.XLOOKUP($A173,Pistols!$C:$C,Pistols!H:H,0,0)</f>
        <v>1294</v>
      </c>
      <c r="F173">
        <f>_xlfn.XLOOKUP($A173,Pistols!$C:$C,Pistols!I:I,0,0)</f>
        <v>0</v>
      </c>
      <c r="G173">
        <f>_xlfn.XLOOKUP($A173,Pistols!$C:$C,Pistols!J:J,0,0)</f>
        <v>0</v>
      </c>
      <c r="H173">
        <f>_xlfn.XLOOKUP($A173,Pistols!$C:$C,Pistols!K:K,0,0)</f>
        <v>0</v>
      </c>
      <c r="I173">
        <f>_xlfn.XLOOKUP($A173,Pistols!$C:$C,Pistols!L:L,0,0)</f>
        <v>0</v>
      </c>
      <c r="J173">
        <f>_xlfn.XLOOKUP($A173,Pistols!$C:$C,Pistols!M:M,0,0)</f>
        <v>0</v>
      </c>
      <c r="K173">
        <f>_xlfn.XLOOKUP($A173,Pistols!$C:$C,Pistols!N:N,0,0)</f>
        <v>1294</v>
      </c>
      <c r="L173">
        <f>_xlfn.XLOOKUP($A173,Revolvers!$C:$C,Revolvers!O:O,0,0)</f>
        <v>0</v>
      </c>
      <c r="M173">
        <f>_xlfn.XLOOKUP($A173,Revolvers!$C:$C,Revolvers!P:P,0,0)</f>
        <v>0</v>
      </c>
      <c r="N173">
        <f>_xlfn.XLOOKUP($A173,Revolvers!$C:$C,Revolvers!Q:Q,0,0)</f>
        <v>0</v>
      </c>
      <c r="O173">
        <f>_xlfn.XLOOKUP($A173,Revolvers!$C:$C,Revolvers!R:R,0,0)</f>
        <v>0</v>
      </c>
      <c r="P173">
        <f>_xlfn.XLOOKUP($A173,Revolvers!$C:$C,Revolvers!S:S,0,0)</f>
        <v>0</v>
      </c>
      <c r="Q173">
        <f>_xlfn.XLOOKUP($A173,Revolvers!$C:$C,Revolvers!T:T,0,0)</f>
        <v>0</v>
      </c>
      <c r="R173">
        <f>_xlfn.XLOOKUP($A173,Rifles!C:C,Rifles!H:H,0,0)</f>
        <v>93</v>
      </c>
      <c r="S173">
        <f>_xlfn.XLOOKUP($A173,Shotguns!C:C,Shotguns!H:H,0,0)</f>
        <v>0</v>
      </c>
      <c r="T173">
        <f t="shared" si="2"/>
        <v>1387</v>
      </c>
    </row>
    <row r="174" spans="1:20" x14ac:dyDescent="0.25">
      <c r="A174">
        <f>Rifles!C174</f>
        <v>98201317</v>
      </c>
      <c r="B174" t="str">
        <f>_xlfn.XLOOKUP($A174, Rifles!$C$2:$C$419,Rifles!D$2:D$419,"N/A",0)</f>
        <v>W- W FIREARMS LLC</v>
      </c>
      <c r="C174" t="str">
        <f>_xlfn.XLOOKUP($A174, Rifles!$C$2:$C$419,Rifles!F$2:F$419,"N/A",0)</f>
        <v>JEROME</v>
      </c>
      <c r="D174" t="str">
        <f>_xlfn.XLOOKUP($A174, Rifles!$C$2:$C$419,Rifles!G$2:G$419,"N/A",0)</f>
        <v>ID</v>
      </c>
      <c r="E174">
        <f>_xlfn.XLOOKUP($A174,Pistols!$C:$C,Pistols!H:H,0,0)</f>
        <v>0</v>
      </c>
      <c r="F174">
        <f>_xlfn.XLOOKUP($A174,Pistols!$C:$C,Pistols!I:I,0,0)</f>
        <v>0</v>
      </c>
      <c r="G174">
        <f>_xlfn.XLOOKUP($A174,Pistols!$C:$C,Pistols!J:J,0,0)</f>
        <v>0</v>
      </c>
      <c r="H174">
        <f>_xlfn.XLOOKUP($A174,Pistols!$C:$C,Pistols!K:K,0,0)</f>
        <v>0</v>
      </c>
      <c r="I174">
        <f>_xlfn.XLOOKUP($A174,Pistols!$C:$C,Pistols!L:L,0,0)</f>
        <v>0</v>
      </c>
      <c r="J174">
        <f>_xlfn.XLOOKUP($A174,Pistols!$C:$C,Pistols!M:M,0,0)</f>
        <v>0</v>
      </c>
      <c r="K174">
        <f>_xlfn.XLOOKUP($A174,Pistols!$C:$C,Pistols!N:N,0,0)</f>
        <v>0</v>
      </c>
      <c r="L174">
        <f>_xlfn.XLOOKUP($A174,Revolvers!$C:$C,Revolvers!O:O,0,0)</f>
        <v>0</v>
      </c>
      <c r="M174">
        <f>_xlfn.XLOOKUP($A174,Revolvers!$C:$C,Revolvers!P:P,0,0)</f>
        <v>0</v>
      </c>
      <c r="N174">
        <f>_xlfn.XLOOKUP($A174,Revolvers!$C:$C,Revolvers!Q:Q,0,0)</f>
        <v>0</v>
      </c>
      <c r="O174">
        <f>_xlfn.XLOOKUP($A174,Revolvers!$C:$C,Revolvers!R:R,0,0)</f>
        <v>0</v>
      </c>
      <c r="P174">
        <f>_xlfn.XLOOKUP($A174,Revolvers!$C:$C,Revolvers!S:S,0,0)</f>
        <v>0</v>
      </c>
      <c r="Q174">
        <f>_xlfn.XLOOKUP($A174,Revolvers!$C:$C,Revolvers!T:T,0,0)</f>
        <v>0</v>
      </c>
      <c r="R174">
        <f>_xlfn.XLOOKUP($A174,Rifles!C:C,Rifles!H:H,0,0)</f>
        <v>10</v>
      </c>
      <c r="S174">
        <f>_xlfn.XLOOKUP($A174,Shotguns!C:C,Shotguns!H:H,0,0)</f>
        <v>0</v>
      </c>
      <c r="T174">
        <f t="shared" si="2"/>
        <v>10</v>
      </c>
    </row>
    <row r="175" spans="1:20" x14ac:dyDescent="0.25">
      <c r="A175">
        <f>Rifles!C175</f>
        <v>33636039</v>
      </c>
      <c r="B175" t="str">
        <f>_xlfn.XLOOKUP($A175, Rifles!$C$2:$C$419,Rifles!D$2:D$419,"N/A",0)</f>
        <v>ARMALITE INC</v>
      </c>
      <c r="C175" t="str">
        <f>_xlfn.XLOOKUP($A175, Rifles!$C$2:$C$419,Rifles!F$2:F$419,"N/A",0)</f>
        <v>GENESEO</v>
      </c>
      <c r="D175" t="str">
        <f>_xlfn.XLOOKUP($A175, Rifles!$C$2:$C$419,Rifles!G$2:G$419,"N/A",0)</f>
        <v>IL</v>
      </c>
      <c r="E175">
        <f>_xlfn.XLOOKUP($A175,Pistols!$C:$C,Pistols!H:H,0,0)</f>
        <v>0</v>
      </c>
      <c r="F175">
        <f>_xlfn.XLOOKUP($A175,Pistols!$C:$C,Pistols!I:I,0,0)</f>
        <v>0</v>
      </c>
      <c r="G175">
        <f>_xlfn.XLOOKUP($A175,Pistols!$C:$C,Pistols!J:J,0,0)</f>
        <v>0</v>
      </c>
      <c r="H175">
        <f>_xlfn.XLOOKUP($A175,Pistols!$C:$C,Pistols!K:K,0,0)</f>
        <v>0</v>
      </c>
      <c r="I175">
        <f>_xlfn.XLOOKUP($A175,Pistols!$C:$C,Pistols!L:L,0,0)</f>
        <v>0</v>
      </c>
      <c r="J175">
        <f>_xlfn.XLOOKUP($A175,Pistols!$C:$C,Pistols!M:M,0,0)</f>
        <v>0</v>
      </c>
      <c r="K175">
        <f>_xlfn.XLOOKUP($A175,Pistols!$C:$C,Pistols!N:N,0,0)</f>
        <v>0</v>
      </c>
      <c r="L175">
        <f>_xlfn.XLOOKUP($A175,Revolvers!$C:$C,Revolvers!O:O,0,0)</f>
        <v>0</v>
      </c>
      <c r="M175">
        <f>_xlfn.XLOOKUP($A175,Revolvers!$C:$C,Revolvers!P:P,0,0)</f>
        <v>0</v>
      </c>
      <c r="N175">
        <f>_xlfn.XLOOKUP($A175,Revolvers!$C:$C,Revolvers!Q:Q,0,0)</f>
        <v>0</v>
      </c>
      <c r="O175">
        <f>_xlfn.XLOOKUP($A175,Revolvers!$C:$C,Revolvers!R:R,0,0)</f>
        <v>0</v>
      </c>
      <c r="P175">
        <f>_xlfn.XLOOKUP($A175,Revolvers!$C:$C,Revolvers!S:S,0,0)</f>
        <v>0</v>
      </c>
      <c r="Q175">
        <f>_xlfn.XLOOKUP($A175,Revolvers!$C:$C,Revolvers!T:T,0,0)</f>
        <v>0</v>
      </c>
      <c r="R175">
        <f>_xlfn.XLOOKUP($A175,Rifles!C:C,Rifles!H:H,0,0)</f>
        <v>17014</v>
      </c>
      <c r="S175">
        <f>_xlfn.XLOOKUP($A175,Shotguns!C:C,Shotguns!H:H,0,0)</f>
        <v>0</v>
      </c>
      <c r="T175">
        <f t="shared" si="2"/>
        <v>17014</v>
      </c>
    </row>
    <row r="176" spans="1:20" x14ac:dyDescent="0.25">
      <c r="A176">
        <f>Rifles!C176</f>
        <v>33637390</v>
      </c>
      <c r="B176" t="str">
        <f>_xlfn.XLOOKUP($A176, Rifles!$C$2:$C$419,Rifles!D$2:D$419,"N/A",0)</f>
        <v>DS ARMS INC</v>
      </c>
      <c r="C176" t="str">
        <f>_xlfn.XLOOKUP($A176, Rifles!$C$2:$C$419,Rifles!F$2:F$419,"N/A",0)</f>
        <v>LAKE BARRINGTON</v>
      </c>
      <c r="D176" t="str">
        <f>_xlfn.XLOOKUP($A176, Rifles!$C$2:$C$419,Rifles!G$2:G$419,"N/A",0)</f>
        <v>IL</v>
      </c>
      <c r="E176">
        <f>_xlfn.XLOOKUP($A176,Pistols!$C:$C,Pistols!H:H,0,0)</f>
        <v>0</v>
      </c>
      <c r="F176">
        <f>_xlfn.XLOOKUP($A176,Pistols!$C:$C,Pistols!I:I,0,0)</f>
        <v>0</v>
      </c>
      <c r="G176">
        <f>_xlfn.XLOOKUP($A176,Pistols!$C:$C,Pistols!J:J,0,0)</f>
        <v>0</v>
      </c>
      <c r="H176">
        <f>_xlfn.XLOOKUP($A176,Pistols!$C:$C,Pistols!K:K,0,0)</f>
        <v>0</v>
      </c>
      <c r="I176">
        <f>_xlfn.XLOOKUP($A176,Pistols!$C:$C,Pistols!L:L,0,0)</f>
        <v>0</v>
      </c>
      <c r="J176">
        <f>_xlfn.XLOOKUP($A176,Pistols!$C:$C,Pistols!M:M,0,0)</f>
        <v>0</v>
      </c>
      <c r="K176">
        <f>_xlfn.XLOOKUP($A176,Pistols!$C:$C,Pistols!N:N,0,0)</f>
        <v>0</v>
      </c>
      <c r="L176">
        <f>_xlfn.XLOOKUP($A176,Revolvers!$C:$C,Revolvers!O:O,0,0)</f>
        <v>0</v>
      </c>
      <c r="M176">
        <f>_xlfn.XLOOKUP($A176,Revolvers!$C:$C,Revolvers!P:P,0,0)</f>
        <v>0</v>
      </c>
      <c r="N176">
        <f>_xlfn.XLOOKUP($A176,Revolvers!$C:$C,Revolvers!Q:Q,0,0)</f>
        <v>0</v>
      </c>
      <c r="O176">
        <f>_xlfn.XLOOKUP($A176,Revolvers!$C:$C,Revolvers!R:R,0,0)</f>
        <v>0</v>
      </c>
      <c r="P176">
        <f>_xlfn.XLOOKUP($A176,Revolvers!$C:$C,Revolvers!S:S,0,0)</f>
        <v>0</v>
      </c>
      <c r="Q176">
        <f>_xlfn.XLOOKUP($A176,Revolvers!$C:$C,Revolvers!T:T,0,0)</f>
        <v>0</v>
      </c>
      <c r="R176">
        <f>_xlfn.XLOOKUP($A176,Rifles!C:C,Rifles!H:H,0,0)</f>
        <v>2715</v>
      </c>
      <c r="S176">
        <f>_xlfn.XLOOKUP($A176,Shotguns!C:C,Shotguns!H:H,0,0)</f>
        <v>0</v>
      </c>
      <c r="T176">
        <f t="shared" si="2"/>
        <v>2715</v>
      </c>
    </row>
    <row r="177" spans="1:20" x14ac:dyDescent="0.25">
      <c r="A177">
        <f>Rifles!C177</f>
        <v>33702191</v>
      </c>
      <c r="B177" t="str">
        <f>_xlfn.XLOOKUP($A177, Rifles!$C$2:$C$419,Rifles!D$2:D$419,"N/A",0)</f>
        <v>JANUARY, JOHN CALVIN</v>
      </c>
      <c r="C177" t="str">
        <f>_xlfn.XLOOKUP($A177, Rifles!$C$2:$C$419,Rifles!F$2:F$419,"N/A",0)</f>
        <v>ODIN</v>
      </c>
      <c r="D177" t="str">
        <f>_xlfn.XLOOKUP($A177, Rifles!$C$2:$C$419,Rifles!G$2:G$419,"N/A",0)</f>
        <v>IL</v>
      </c>
      <c r="E177">
        <f>_xlfn.XLOOKUP($A177,Pistols!$C:$C,Pistols!H:H,0,0)</f>
        <v>0</v>
      </c>
      <c r="F177">
        <f>_xlfn.XLOOKUP($A177,Pistols!$C:$C,Pistols!I:I,0,0)</f>
        <v>0</v>
      </c>
      <c r="G177">
        <f>_xlfn.XLOOKUP($A177,Pistols!$C:$C,Pistols!J:J,0,0)</f>
        <v>0</v>
      </c>
      <c r="H177">
        <f>_xlfn.XLOOKUP($A177,Pistols!$C:$C,Pistols!K:K,0,0)</f>
        <v>0</v>
      </c>
      <c r="I177">
        <f>_xlfn.XLOOKUP($A177,Pistols!$C:$C,Pistols!L:L,0,0)</f>
        <v>0</v>
      </c>
      <c r="J177">
        <f>_xlfn.XLOOKUP($A177,Pistols!$C:$C,Pistols!M:M,0,0)</f>
        <v>0</v>
      </c>
      <c r="K177">
        <f>_xlfn.XLOOKUP($A177,Pistols!$C:$C,Pistols!N:N,0,0)</f>
        <v>0</v>
      </c>
      <c r="L177">
        <f>_xlfn.XLOOKUP($A177,Revolvers!$C:$C,Revolvers!O:O,0,0)</f>
        <v>0</v>
      </c>
      <c r="M177">
        <f>_xlfn.XLOOKUP($A177,Revolvers!$C:$C,Revolvers!P:P,0,0)</f>
        <v>0</v>
      </c>
      <c r="N177">
        <f>_xlfn.XLOOKUP($A177,Revolvers!$C:$C,Revolvers!Q:Q,0,0)</f>
        <v>0</v>
      </c>
      <c r="O177">
        <f>_xlfn.XLOOKUP($A177,Revolvers!$C:$C,Revolvers!R:R,0,0)</f>
        <v>0</v>
      </c>
      <c r="P177">
        <f>_xlfn.XLOOKUP($A177,Revolvers!$C:$C,Revolvers!S:S,0,0)</f>
        <v>0</v>
      </c>
      <c r="Q177">
        <f>_xlfn.XLOOKUP($A177,Revolvers!$C:$C,Revolvers!T:T,0,0)</f>
        <v>0</v>
      </c>
      <c r="R177">
        <f>_xlfn.XLOOKUP($A177,Rifles!C:C,Rifles!H:H,0,0)</f>
        <v>1</v>
      </c>
      <c r="S177">
        <f>_xlfn.XLOOKUP($A177,Shotguns!C:C,Shotguns!H:H,0,0)</f>
        <v>0</v>
      </c>
      <c r="T177">
        <f t="shared" si="2"/>
        <v>1</v>
      </c>
    </row>
    <row r="178" spans="1:20" x14ac:dyDescent="0.25">
      <c r="A178">
        <f>Rifles!C178</f>
        <v>33635626</v>
      </c>
      <c r="B178" t="str">
        <f>_xlfn.XLOOKUP($A178, Rifles!$C$2:$C$419,Rifles!D$2:D$419,"N/A",0)</f>
        <v>KREBS CUSTOM INC</v>
      </c>
      <c r="C178" t="str">
        <f>_xlfn.XLOOKUP($A178, Rifles!$C$2:$C$419,Rifles!F$2:F$419,"N/A",0)</f>
        <v>WAUCONDA</v>
      </c>
      <c r="D178" t="str">
        <f>_xlfn.XLOOKUP($A178, Rifles!$C$2:$C$419,Rifles!G$2:G$419,"N/A",0)</f>
        <v>IL</v>
      </c>
      <c r="E178">
        <f>_xlfn.XLOOKUP($A178,Pistols!$C:$C,Pistols!H:H,0,0)</f>
        <v>0</v>
      </c>
      <c r="F178">
        <f>_xlfn.XLOOKUP($A178,Pistols!$C:$C,Pistols!I:I,0,0)</f>
        <v>0</v>
      </c>
      <c r="G178">
        <f>_xlfn.XLOOKUP($A178,Pistols!$C:$C,Pistols!J:J,0,0)</f>
        <v>0</v>
      </c>
      <c r="H178">
        <f>_xlfn.XLOOKUP($A178,Pistols!$C:$C,Pistols!K:K,0,0)</f>
        <v>0</v>
      </c>
      <c r="I178">
        <f>_xlfn.XLOOKUP($A178,Pistols!$C:$C,Pistols!L:L,0,0)</f>
        <v>0</v>
      </c>
      <c r="J178">
        <f>_xlfn.XLOOKUP($A178,Pistols!$C:$C,Pistols!M:M,0,0)</f>
        <v>0</v>
      </c>
      <c r="K178">
        <f>_xlfn.XLOOKUP($A178,Pistols!$C:$C,Pistols!N:N,0,0)</f>
        <v>0</v>
      </c>
      <c r="L178">
        <f>_xlfn.XLOOKUP($A178,Revolvers!$C:$C,Revolvers!O:O,0,0)</f>
        <v>0</v>
      </c>
      <c r="M178">
        <f>_xlfn.XLOOKUP($A178,Revolvers!$C:$C,Revolvers!P:P,0,0)</f>
        <v>0</v>
      </c>
      <c r="N178">
        <f>_xlfn.XLOOKUP($A178,Revolvers!$C:$C,Revolvers!Q:Q,0,0)</f>
        <v>0</v>
      </c>
      <c r="O178">
        <f>_xlfn.XLOOKUP($A178,Revolvers!$C:$C,Revolvers!R:R,0,0)</f>
        <v>0</v>
      </c>
      <c r="P178">
        <f>_xlfn.XLOOKUP($A178,Revolvers!$C:$C,Revolvers!S:S,0,0)</f>
        <v>0</v>
      </c>
      <c r="Q178">
        <f>_xlfn.XLOOKUP($A178,Revolvers!$C:$C,Revolvers!T:T,0,0)</f>
        <v>0</v>
      </c>
      <c r="R178">
        <f>_xlfn.XLOOKUP($A178,Rifles!C:C,Rifles!H:H,0,0)</f>
        <v>27</v>
      </c>
      <c r="S178">
        <f>_xlfn.XLOOKUP($A178,Shotguns!C:C,Shotguns!H:H,0,0)</f>
        <v>18</v>
      </c>
      <c r="T178">
        <f t="shared" si="2"/>
        <v>45</v>
      </c>
    </row>
    <row r="179" spans="1:20" x14ac:dyDescent="0.25">
      <c r="A179">
        <f>Rifles!C179</f>
        <v>33735964</v>
      </c>
      <c r="B179" t="str">
        <f>_xlfn.XLOOKUP($A179, Rifles!$C$2:$C$419,Rifles!D$2:D$419,"N/A",0)</f>
        <v>OTTE, MICHAEL M</v>
      </c>
      <c r="C179" t="str">
        <f>_xlfn.XLOOKUP($A179, Rifles!$C$2:$C$419,Rifles!F$2:F$419,"N/A",0)</f>
        <v>EDWARDSVILLE</v>
      </c>
      <c r="D179" t="str">
        <f>_xlfn.XLOOKUP($A179, Rifles!$C$2:$C$419,Rifles!G$2:G$419,"N/A",0)</f>
        <v>IL</v>
      </c>
      <c r="E179">
        <f>_xlfn.XLOOKUP($A179,Pistols!$C:$C,Pistols!H:H,0,0)</f>
        <v>0</v>
      </c>
      <c r="F179">
        <f>_xlfn.XLOOKUP($A179,Pistols!$C:$C,Pistols!I:I,0,0)</f>
        <v>0</v>
      </c>
      <c r="G179">
        <f>_xlfn.XLOOKUP($A179,Pistols!$C:$C,Pistols!J:J,0,0)</f>
        <v>0</v>
      </c>
      <c r="H179">
        <f>_xlfn.XLOOKUP($A179,Pistols!$C:$C,Pistols!K:K,0,0)</f>
        <v>0</v>
      </c>
      <c r="I179">
        <f>_xlfn.XLOOKUP($A179,Pistols!$C:$C,Pistols!L:L,0,0)</f>
        <v>5</v>
      </c>
      <c r="J179">
        <f>_xlfn.XLOOKUP($A179,Pistols!$C:$C,Pistols!M:M,0,0)</f>
        <v>0</v>
      </c>
      <c r="K179">
        <f>_xlfn.XLOOKUP($A179,Pistols!$C:$C,Pistols!N:N,0,0)</f>
        <v>5</v>
      </c>
      <c r="L179">
        <f>_xlfn.XLOOKUP($A179,Revolvers!$C:$C,Revolvers!O:O,0,0)</f>
        <v>0</v>
      </c>
      <c r="M179">
        <f>_xlfn.XLOOKUP($A179,Revolvers!$C:$C,Revolvers!P:P,0,0)</f>
        <v>0</v>
      </c>
      <c r="N179">
        <f>_xlfn.XLOOKUP($A179,Revolvers!$C:$C,Revolvers!Q:Q,0,0)</f>
        <v>0</v>
      </c>
      <c r="O179">
        <f>_xlfn.XLOOKUP($A179,Revolvers!$C:$C,Revolvers!R:R,0,0)</f>
        <v>0</v>
      </c>
      <c r="P179">
        <f>_xlfn.XLOOKUP($A179,Revolvers!$C:$C,Revolvers!S:S,0,0)</f>
        <v>0</v>
      </c>
      <c r="Q179">
        <f>_xlfn.XLOOKUP($A179,Revolvers!$C:$C,Revolvers!T:T,0,0)</f>
        <v>0</v>
      </c>
      <c r="R179">
        <f>_xlfn.XLOOKUP($A179,Rifles!C:C,Rifles!H:H,0,0)</f>
        <v>43</v>
      </c>
      <c r="S179">
        <f>_xlfn.XLOOKUP($A179,Shotguns!C:C,Shotguns!H:H,0,0)</f>
        <v>0</v>
      </c>
      <c r="T179">
        <f t="shared" si="2"/>
        <v>48</v>
      </c>
    </row>
    <row r="180" spans="1:20" x14ac:dyDescent="0.25">
      <c r="A180">
        <f>Rifles!C180</f>
        <v>33601415</v>
      </c>
      <c r="B180" t="str">
        <f>_xlfn.XLOOKUP($A180, Rifles!$C$2:$C$419,Rifles!D$2:D$419,"N/A",0)</f>
        <v>RDO SPECIALTIES LLC</v>
      </c>
      <c r="C180" t="str">
        <f>_xlfn.XLOOKUP($A180, Rifles!$C$2:$C$419,Rifles!F$2:F$419,"N/A",0)</f>
        <v>ISLAND LAKE</v>
      </c>
      <c r="D180" t="str">
        <f>_xlfn.XLOOKUP($A180, Rifles!$C$2:$C$419,Rifles!G$2:G$419,"N/A",0)</f>
        <v>IL</v>
      </c>
      <c r="E180">
        <f>_xlfn.XLOOKUP($A180,Pistols!$C:$C,Pistols!H:H,0,0)</f>
        <v>0</v>
      </c>
      <c r="F180">
        <f>_xlfn.XLOOKUP($A180,Pistols!$C:$C,Pistols!I:I,0,0)</f>
        <v>0</v>
      </c>
      <c r="G180">
        <f>_xlfn.XLOOKUP($A180,Pistols!$C:$C,Pistols!J:J,0,0)</f>
        <v>0</v>
      </c>
      <c r="H180">
        <f>_xlfn.XLOOKUP($A180,Pistols!$C:$C,Pistols!K:K,0,0)</f>
        <v>0</v>
      </c>
      <c r="I180">
        <f>_xlfn.XLOOKUP($A180,Pistols!$C:$C,Pistols!L:L,0,0)</f>
        <v>0</v>
      </c>
      <c r="J180">
        <f>_xlfn.XLOOKUP($A180,Pistols!$C:$C,Pistols!M:M,0,0)</f>
        <v>0</v>
      </c>
      <c r="K180">
        <f>_xlfn.XLOOKUP($A180,Pistols!$C:$C,Pistols!N:N,0,0)</f>
        <v>0</v>
      </c>
      <c r="L180">
        <f>_xlfn.XLOOKUP($A180,Revolvers!$C:$C,Revolvers!O:O,0,0)</f>
        <v>0</v>
      </c>
      <c r="M180">
        <f>_xlfn.XLOOKUP($A180,Revolvers!$C:$C,Revolvers!P:P,0,0)</f>
        <v>0</v>
      </c>
      <c r="N180">
        <f>_xlfn.XLOOKUP($A180,Revolvers!$C:$C,Revolvers!Q:Q,0,0)</f>
        <v>0</v>
      </c>
      <c r="O180">
        <f>_xlfn.XLOOKUP($A180,Revolvers!$C:$C,Revolvers!R:R,0,0)</f>
        <v>0</v>
      </c>
      <c r="P180">
        <f>_xlfn.XLOOKUP($A180,Revolvers!$C:$C,Revolvers!S:S,0,0)</f>
        <v>0</v>
      </c>
      <c r="Q180">
        <f>_xlfn.XLOOKUP($A180,Revolvers!$C:$C,Revolvers!T:T,0,0)</f>
        <v>0</v>
      </c>
      <c r="R180">
        <f>_xlfn.XLOOKUP($A180,Rifles!C:C,Rifles!H:H,0,0)</f>
        <v>2</v>
      </c>
      <c r="S180">
        <f>_xlfn.XLOOKUP($A180,Shotguns!C:C,Shotguns!H:H,0,0)</f>
        <v>0</v>
      </c>
      <c r="T180">
        <f t="shared" si="2"/>
        <v>2</v>
      </c>
    </row>
    <row r="181" spans="1:20" x14ac:dyDescent="0.25">
      <c r="A181">
        <f>Rifles!C181</f>
        <v>33600873</v>
      </c>
      <c r="B181" t="str">
        <f>_xlfn.XLOOKUP($A181, Rifles!$C$2:$C$419,Rifles!D$2:D$419,"N/A",0)</f>
        <v>RESEARCH AND TESTING WORX INC</v>
      </c>
      <c r="C181" t="str">
        <f>_xlfn.XLOOKUP($A181, Rifles!$C$2:$C$419,Rifles!F$2:F$419,"N/A",0)</f>
        <v>MT MORRIS</v>
      </c>
      <c r="D181" t="str">
        <f>_xlfn.XLOOKUP($A181, Rifles!$C$2:$C$419,Rifles!G$2:G$419,"N/A",0)</f>
        <v>IL</v>
      </c>
      <c r="E181">
        <f>_xlfn.XLOOKUP($A181,Pistols!$C:$C,Pistols!H:H,0,0)</f>
        <v>0</v>
      </c>
      <c r="F181">
        <f>_xlfn.XLOOKUP($A181,Pistols!$C:$C,Pistols!I:I,0,0)</f>
        <v>0</v>
      </c>
      <c r="G181">
        <f>_xlfn.XLOOKUP($A181,Pistols!$C:$C,Pistols!J:J,0,0)</f>
        <v>0</v>
      </c>
      <c r="H181">
        <f>_xlfn.XLOOKUP($A181,Pistols!$C:$C,Pistols!K:K,0,0)</f>
        <v>0</v>
      </c>
      <c r="I181">
        <f>_xlfn.XLOOKUP($A181,Pistols!$C:$C,Pistols!L:L,0,0)</f>
        <v>0</v>
      </c>
      <c r="J181">
        <f>_xlfn.XLOOKUP($A181,Pistols!$C:$C,Pistols!M:M,0,0)</f>
        <v>0</v>
      </c>
      <c r="K181">
        <f>_xlfn.XLOOKUP($A181,Pistols!$C:$C,Pistols!N:N,0,0)</f>
        <v>0</v>
      </c>
      <c r="L181">
        <f>_xlfn.XLOOKUP($A181,Revolvers!$C:$C,Revolvers!O:O,0,0)</f>
        <v>0</v>
      </c>
      <c r="M181">
        <f>_xlfn.XLOOKUP($A181,Revolvers!$C:$C,Revolvers!P:P,0,0)</f>
        <v>0</v>
      </c>
      <c r="N181">
        <f>_xlfn.XLOOKUP($A181,Revolvers!$C:$C,Revolvers!Q:Q,0,0)</f>
        <v>0</v>
      </c>
      <c r="O181">
        <f>_xlfn.XLOOKUP($A181,Revolvers!$C:$C,Revolvers!R:R,0,0)</f>
        <v>0</v>
      </c>
      <c r="P181">
        <f>_xlfn.XLOOKUP($A181,Revolvers!$C:$C,Revolvers!S:S,0,0)</f>
        <v>0</v>
      </c>
      <c r="Q181">
        <f>_xlfn.XLOOKUP($A181,Revolvers!$C:$C,Revolvers!T:T,0,0)</f>
        <v>0</v>
      </c>
      <c r="R181">
        <f>_xlfn.XLOOKUP($A181,Rifles!C:C,Rifles!H:H,0,0)</f>
        <v>11</v>
      </c>
      <c r="S181">
        <f>_xlfn.XLOOKUP($A181,Shotguns!C:C,Shotguns!H:H,0,0)</f>
        <v>0</v>
      </c>
      <c r="T181">
        <f t="shared" si="2"/>
        <v>11</v>
      </c>
    </row>
    <row r="182" spans="1:20" x14ac:dyDescent="0.25">
      <c r="A182">
        <f>Rifles!C182</f>
        <v>33602131</v>
      </c>
      <c r="B182" t="str">
        <f>_xlfn.XLOOKUP($A182, Rifles!$C$2:$C$419,Rifles!D$2:D$419,"N/A",0)</f>
        <v>ROCHA, RICARDO &amp; RINE, MARTIN</v>
      </c>
      <c r="C182" t="str">
        <f>_xlfn.XLOOKUP($A182, Rifles!$C$2:$C$419,Rifles!F$2:F$419,"N/A",0)</f>
        <v>ROSCOE</v>
      </c>
      <c r="D182" t="str">
        <f>_xlfn.XLOOKUP($A182, Rifles!$C$2:$C$419,Rifles!G$2:G$419,"N/A",0)</f>
        <v>IL</v>
      </c>
      <c r="E182">
        <f>_xlfn.XLOOKUP($A182,Pistols!$C:$C,Pistols!H:H,0,0)</f>
        <v>0</v>
      </c>
      <c r="F182">
        <f>_xlfn.XLOOKUP($A182,Pistols!$C:$C,Pistols!I:I,0,0)</f>
        <v>0</v>
      </c>
      <c r="G182">
        <f>_xlfn.XLOOKUP($A182,Pistols!$C:$C,Pistols!J:J,0,0)</f>
        <v>0</v>
      </c>
      <c r="H182">
        <f>_xlfn.XLOOKUP($A182,Pistols!$C:$C,Pistols!K:K,0,0)</f>
        <v>0</v>
      </c>
      <c r="I182">
        <f>_xlfn.XLOOKUP($A182,Pistols!$C:$C,Pistols!L:L,0,0)</f>
        <v>0</v>
      </c>
      <c r="J182">
        <f>_xlfn.XLOOKUP($A182,Pistols!$C:$C,Pistols!M:M,0,0)</f>
        <v>0</v>
      </c>
      <c r="K182">
        <f>_xlfn.XLOOKUP($A182,Pistols!$C:$C,Pistols!N:N,0,0)</f>
        <v>0</v>
      </c>
      <c r="L182">
        <f>_xlfn.XLOOKUP($A182,Revolvers!$C:$C,Revolvers!O:O,0,0)</f>
        <v>0</v>
      </c>
      <c r="M182">
        <f>_xlfn.XLOOKUP($A182,Revolvers!$C:$C,Revolvers!P:P,0,0)</f>
        <v>0</v>
      </c>
      <c r="N182">
        <f>_xlfn.XLOOKUP($A182,Revolvers!$C:$C,Revolvers!Q:Q,0,0)</f>
        <v>0</v>
      </c>
      <c r="O182">
        <f>_xlfn.XLOOKUP($A182,Revolvers!$C:$C,Revolvers!R:R,0,0)</f>
        <v>0</v>
      </c>
      <c r="P182">
        <f>_xlfn.XLOOKUP($A182,Revolvers!$C:$C,Revolvers!S:S,0,0)</f>
        <v>0</v>
      </c>
      <c r="Q182">
        <f>_xlfn.XLOOKUP($A182,Revolvers!$C:$C,Revolvers!T:T,0,0)</f>
        <v>0</v>
      </c>
      <c r="R182">
        <f>_xlfn.XLOOKUP($A182,Rifles!C:C,Rifles!H:H,0,0)</f>
        <v>2</v>
      </c>
      <c r="S182">
        <f>_xlfn.XLOOKUP($A182,Shotguns!C:C,Shotguns!H:H,0,0)</f>
        <v>0</v>
      </c>
      <c r="T182">
        <f t="shared" si="2"/>
        <v>2</v>
      </c>
    </row>
    <row r="183" spans="1:20" x14ac:dyDescent="0.25">
      <c r="A183">
        <f>Rifles!C183</f>
        <v>33637004</v>
      </c>
      <c r="B183" t="str">
        <f>_xlfn.XLOOKUP($A183, Rifles!$C$2:$C$419,Rifles!D$2:D$419,"N/A",0)</f>
        <v>ROCK RIVER ARMS INC</v>
      </c>
      <c r="C183" t="str">
        <f>_xlfn.XLOOKUP($A183, Rifles!$C$2:$C$419,Rifles!F$2:F$419,"N/A",0)</f>
        <v>COLONA</v>
      </c>
      <c r="D183" t="str">
        <f>_xlfn.XLOOKUP($A183, Rifles!$C$2:$C$419,Rifles!G$2:G$419,"N/A",0)</f>
        <v>IL</v>
      </c>
      <c r="E183">
        <f>_xlfn.XLOOKUP($A183,Pistols!$C:$C,Pistols!H:H,0,0)</f>
        <v>718</v>
      </c>
      <c r="F183">
        <f>_xlfn.XLOOKUP($A183,Pistols!$C:$C,Pistols!I:I,0,0)</f>
        <v>0</v>
      </c>
      <c r="G183">
        <f>_xlfn.XLOOKUP($A183,Pistols!$C:$C,Pistols!J:J,0,0)</f>
        <v>0</v>
      </c>
      <c r="H183">
        <f>_xlfn.XLOOKUP($A183,Pistols!$C:$C,Pistols!K:K,0,0)</f>
        <v>0</v>
      </c>
      <c r="I183">
        <f>_xlfn.XLOOKUP($A183,Pistols!$C:$C,Pistols!L:L,0,0)</f>
        <v>168</v>
      </c>
      <c r="J183">
        <f>_xlfn.XLOOKUP($A183,Pistols!$C:$C,Pistols!M:M,0,0)</f>
        <v>79</v>
      </c>
      <c r="K183">
        <f>_xlfn.XLOOKUP($A183,Pistols!$C:$C,Pistols!N:N,0,0)</f>
        <v>965</v>
      </c>
      <c r="L183">
        <f>_xlfn.XLOOKUP($A183,Revolvers!$C:$C,Revolvers!O:O,0,0)</f>
        <v>0</v>
      </c>
      <c r="M183">
        <f>_xlfn.XLOOKUP($A183,Revolvers!$C:$C,Revolvers!P:P,0,0)</f>
        <v>0</v>
      </c>
      <c r="N183">
        <f>_xlfn.XLOOKUP($A183,Revolvers!$C:$C,Revolvers!Q:Q,0,0)</f>
        <v>0</v>
      </c>
      <c r="O183">
        <f>_xlfn.XLOOKUP($A183,Revolvers!$C:$C,Revolvers!R:R,0,0)</f>
        <v>0</v>
      </c>
      <c r="P183">
        <f>_xlfn.XLOOKUP($A183,Revolvers!$C:$C,Revolvers!S:S,0,0)</f>
        <v>0</v>
      </c>
      <c r="Q183">
        <f>_xlfn.XLOOKUP($A183,Revolvers!$C:$C,Revolvers!T:T,0,0)</f>
        <v>0</v>
      </c>
      <c r="R183">
        <f>_xlfn.XLOOKUP($A183,Rifles!C:C,Rifles!H:H,0,0)</f>
        <v>38766</v>
      </c>
      <c r="S183">
        <f>_xlfn.XLOOKUP($A183,Shotguns!C:C,Shotguns!H:H,0,0)</f>
        <v>0</v>
      </c>
      <c r="T183">
        <f t="shared" si="2"/>
        <v>39731</v>
      </c>
    </row>
    <row r="184" spans="1:20" x14ac:dyDescent="0.25">
      <c r="A184">
        <f>Rifles!C184</f>
        <v>33601205</v>
      </c>
      <c r="B184" t="str">
        <f>_xlfn.XLOOKUP($A184, Rifles!$C$2:$C$419,Rifles!D$2:D$419,"N/A",0)</f>
        <v>SPORTSWEREUS INC</v>
      </c>
      <c r="C184" t="str">
        <f>_xlfn.XLOOKUP($A184, Rifles!$C$2:$C$419,Rifles!F$2:F$419,"N/A",0)</f>
        <v>CARPENTERSVILLE</v>
      </c>
      <c r="D184" t="str">
        <f>_xlfn.XLOOKUP($A184, Rifles!$C$2:$C$419,Rifles!G$2:G$419,"N/A",0)</f>
        <v>IL</v>
      </c>
      <c r="E184">
        <f>_xlfn.XLOOKUP($A184,Pistols!$C:$C,Pistols!H:H,0,0)</f>
        <v>0</v>
      </c>
      <c r="F184">
        <f>_xlfn.XLOOKUP($A184,Pistols!$C:$C,Pistols!I:I,0,0)</f>
        <v>0</v>
      </c>
      <c r="G184">
        <f>_xlfn.XLOOKUP($A184,Pistols!$C:$C,Pistols!J:J,0,0)</f>
        <v>0</v>
      </c>
      <c r="H184">
        <f>_xlfn.XLOOKUP($A184,Pistols!$C:$C,Pistols!K:K,0,0)</f>
        <v>0</v>
      </c>
      <c r="I184">
        <f>_xlfn.XLOOKUP($A184,Pistols!$C:$C,Pistols!L:L,0,0)</f>
        <v>0</v>
      </c>
      <c r="J184">
        <f>_xlfn.XLOOKUP($A184,Pistols!$C:$C,Pistols!M:M,0,0)</f>
        <v>0</v>
      </c>
      <c r="K184">
        <f>_xlfn.XLOOKUP($A184,Pistols!$C:$C,Pistols!N:N,0,0)</f>
        <v>0</v>
      </c>
      <c r="L184">
        <f>_xlfn.XLOOKUP($A184,Revolvers!$C:$C,Revolvers!O:O,0,0)</f>
        <v>0</v>
      </c>
      <c r="M184">
        <f>_xlfn.XLOOKUP($A184,Revolvers!$C:$C,Revolvers!P:P,0,0)</f>
        <v>0</v>
      </c>
      <c r="N184">
        <f>_xlfn.XLOOKUP($A184,Revolvers!$C:$C,Revolvers!Q:Q,0,0)</f>
        <v>0</v>
      </c>
      <c r="O184">
        <f>_xlfn.XLOOKUP($A184,Revolvers!$C:$C,Revolvers!R:R,0,0)</f>
        <v>0</v>
      </c>
      <c r="P184">
        <f>_xlfn.XLOOKUP($A184,Revolvers!$C:$C,Revolvers!S:S,0,0)</f>
        <v>0</v>
      </c>
      <c r="Q184">
        <f>_xlfn.XLOOKUP($A184,Revolvers!$C:$C,Revolvers!T:T,0,0)</f>
        <v>0</v>
      </c>
      <c r="R184">
        <f>_xlfn.XLOOKUP($A184,Rifles!C:C,Rifles!H:H,0,0)</f>
        <v>3</v>
      </c>
      <c r="S184">
        <f>_xlfn.XLOOKUP($A184,Shotguns!C:C,Shotguns!H:H,0,0)</f>
        <v>0</v>
      </c>
      <c r="T184">
        <f t="shared" si="2"/>
        <v>3</v>
      </c>
    </row>
    <row r="185" spans="1:20" x14ac:dyDescent="0.25">
      <c r="A185">
        <f>Rifles!C185</f>
        <v>33635798</v>
      </c>
      <c r="B185" t="str">
        <f>_xlfn.XLOOKUP($A185, Rifles!$C$2:$C$419,Rifles!D$2:D$419,"N/A",0)</f>
        <v>SPRINGFIELD INC</v>
      </c>
      <c r="C185" t="str">
        <f>_xlfn.XLOOKUP($A185, Rifles!$C$2:$C$419,Rifles!F$2:F$419,"N/A",0)</f>
        <v>GENESEO</v>
      </c>
      <c r="D185" t="str">
        <f>_xlfn.XLOOKUP($A185, Rifles!$C$2:$C$419,Rifles!G$2:G$419,"N/A",0)</f>
        <v>IL</v>
      </c>
      <c r="E185">
        <f>_xlfn.XLOOKUP($A185,Pistols!$C:$C,Pistols!H:H,0,0)</f>
        <v>0</v>
      </c>
      <c r="F185">
        <f>_xlfn.XLOOKUP($A185,Pistols!$C:$C,Pistols!I:I,0,0)</f>
        <v>0</v>
      </c>
      <c r="G185">
        <f>_xlfn.XLOOKUP($A185,Pistols!$C:$C,Pistols!J:J,0,0)</f>
        <v>0</v>
      </c>
      <c r="H185">
        <f>_xlfn.XLOOKUP($A185,Pistols!$C:$C,Pistols!K:K,0,0)</f>
        <v>0</v>
      </c>
      <c r="I185">
        <f>_xlfn.XLOOKUP($A185,Pistols!$C:$C,Pistols!L:L,0,0)</f>
        <v>2947</v>
      </c>
      <c r="J185">
        <f>_xlfn.XLOOKUP($A185,Pistols!$C:$C,Pistols!M:M,0,0)</f>
        <v>12880</v>
      </c>
      <c r="K185">
        <f>_xlfn.XLOOKUP($A185,Pistols!$C:$C,Pistols!N:N,0,0)</f>
        <v>15827</v>
      </c>
      <c r="L185">
        <f>_xlfn.XLOOKUP($A185,Revolvers!$C:$C,Revolvers!O:O,0,0)</f>
        <v>0</v>
      </c>
      <c r="M185">
        <f>_xlfn.XLOOKUP($A185,Revolvers!$C:$C,Revolvers!P:P,0,0)</f>
        <v>0</v>
      </c>
      <c r="N185">
        <f>_xlfn.XLOOKUP($A185,Revolvers!$C:$C,Revolvers!Q:Q,0,0)</f>
        <v>0</v>
      </c>
      <c r="O185">
        <f>_xlfn.XLOOKUP($A185,Revolvers!$C:$C,Revolvers!R:R,0,0)</f>
        <v>0</v>
      </c>
      <c r="P185">
        <f>_xlfn.XLOOKUP($A185,Revolvers!$C:$C,Revolvers!S:S,0,0)</f>
        <v>0</v>
      </c>
      <c r="Q185">
        <f>_xlfn.XLOOKUP($A185,Revolvers!$C:$C,Revolvers!T:T,0,0)</f>
        <v>0</v>
      </c>
      <c r="R185">
        <f>_xlfn.XLOOKUP($A185,Rifles!C:C,Rifles!H:H,0,0)</f>
        <v>18977</v>
      </c>
      <c r="S185">
        <f>_xlfn.XLOOKUP($A185,Shotguns!C:C,Shotguns!H:H,0,0)</f>
        <v>0</v>
      </c>
      <c r="T185">
        <f t="shared" si="2"/>
        <v>34804</v>
      </c>
    </row>
    <row r="186" spans="1:20" x14ac:dyDescent="0.25">
      <c r="A186">
        <f>Rifles!C186</f>
        <v>43503134</v>
      </c>
      <c r="B186" t="str">
        <f>_xlfn.XLOOKUP($A186, Rifles!$C$2:$C$419,Rifles!D$2:D$419,"N/A",0)</f>
        <v>DIVA ARSENAL LLC</v>
      </c>
      <c r="C186" t="str">
        <f>_xlfn.XLOOKUP($A186, Rifles!$C$2:$C$419,Rifles!F$2:F$419,"N/A",0)</f>
        <v>EVANSVILLE</v>
      </c>
      <c r="D186" t="str">
        <f>_xlfn.XLOOKUP($A186, Rifles!$C$2:$C$419,Rifles!G$2:G$419,"N/A",0)</f>
        <v>IN</v>
      </c>
      <c r="E186">
        <f>_xlfn.XLOOKUP($A186,Pistols!$C:$C,Pistols!H:H,0,0)</f>
        <v>0</v>
      </c>
      <c r="F186">
        <f>_xlfn.XLOOKUP($A186,Pistols!$C:$C,Pistols!I:I,0,0)</f>
        <v>0</v>
      </c>
      <c r="G186">
        <f>_xlfn.XLOOKUP($A186,Pistols!$C:$C,Pistols!J:J,0,0)</f>
        <v>0</v>
      </c>
      <c r="H186">
        <f>_xlfn.XLOOKUP($A186,Pistols!$C:$C,Pistols!K:K,0,0)</f>
        <v>0</v>
      </c>
      <c r="I186">
        <f>_xlfn.XLOOKUP($A186,Pistols!$C:$C,Pistols!L:L,0,0)</f>
        <v>1</v>
      </c>
      <c r="J186">
        <f>_xlfn.XLOOKUP($A186,Pistols!$C:$C,Pistols!M:M,0,0)</f>
        <v>0</v>
      </c>
      <c r="K186">
        <f>_xlfn.XLOOKUP($A186,Pistols!$C:$C,Pistols!N:N,0,0)</f>
        <v>1</v>
      </c>
      <c r="L186">
        <f>_xlfn.XLOOKUP($A186,Revolvers!$C:$C,Revolvers!O:O,0,0)</f>
        <v>0</v>
      </c>
      <c r="M186">
        <f>_xlfn.XLOOKUP($A186,Revolvers!$C:$C,Revolvers!P:P,0,0)</f>
        <v>0</v>
      </c>
      <c r="N186">
        <f>_xlfn.XLOOKUP($A186,Revolvers!$C:$C,Revolvers!Q:Q,0,0)</f>
        <v>0</v>
      </c>
      <c r="O186">
        <f>_xlfn.XLOOKUP($A186,Revolvers!$C:$C,Revolvers!R:R,0,0)</f>
        <v>0</v>
      </c>
      <c r="P186">
        <f>_xlfn.XLOOKUP($A186,Revolvers!$C:$C,Revolvers!S:S,0,0)</f>
        <v>0</v>
      </c>
      <c r="Q186">
        <f>_xlfn.XLOOKUP($A186,Revolvers!$C:$C,Revolvers!T:T,0,0)</f>
        <v>0</v>
      </c>
      <c r="R186">
        <f>_xlfn.XLOOKUP($A186,Rifles!C:C,Rifles!H:H,0,0)</f>
        <v>9</v>
      </c>
      <c r="S186">
        <f>_xlfn.XLOOKUP($A186,Shotguns!C:C,Shotguns!H:H,0,0)</f>
        <v>0</v>
      </c>
      <c r="T186">
        <f t="shared" si="2"/>
        <v>10</v>
      </c>
    </row>
    <row r="187" spans="1:20" x14ac:dyDescent="0.25">
      <c r="A187">
        <f>Rifles!C187</f>
        <v>43501991</v>
      </c>
      <c r="B187" t="str">
        <f>_xlfn.XLOOKUP($A187, Rifles!$C$2:$C$419,Rifles!D$2:D$419,"N/A",0)</f>
        <v>FMT LLC</v>
      </c>
      <c r="C187" t="str">
        <f>_xlfn.XLOOKUP($A187, Rifles!$C$2:$C$419,Rifles!F$2:F$419,"N/A",0)</f>
        <v>FORT WAYNE</v>
      </c>
      <c r="D187" t="str">
        <f>_xlfn.XLOOKUP($A187, Rifles!$C$2:$C$419,Rifles!G$2:G$419,"N/A",0)</f>
        <v>IN</v>
      </c>
      <c r="E187">
        <f>_xlfn.XLOOKUP($A187,Pistols!$C:$C,Pistols!H:H,0,0)</f>
        <v>0</v>
      </c>
      <c r="F187">
        <f>_xlfn.XLOOKUP($A187,Pistols!$C:$C,Pistols!I:I,0,0)</f>
        <v>0</v>
      </c>
      <c r="G187">
        <f>_xlfn.XLOOKUP($A187,Pistols!$C:$C,Pistols!J:J,0,0)</f>
        <v>0</v>
      </c>
      <c r="H187">
        <f>_xlfn.XLOOKUP($A187,Pistols!$C:$C,Pistols!K:K,0,0)</f>
        <v>0</v>
      </c>
      <c r="I187">
        <f>_xlfn.XLOOKUP($A187,Pistols!$C:$C,Pistols!L:L,0,0)</f>
        <v>0</v>
      </c>
      <c r="J187">
        <f>_xlfn.XLOOKUP($A187,Pistols!$C:$C,Pistols!M:M,0,0)</f>
        <v>0</v>
      </c>
      <c r="K187">
        <f>_xlfn.XLOOKUP($A187,Pistols!$C:$C,Pistols!N:N,0,0)</f>
        <v>0</v>
      </c>
      <c r="L187">
        <f>_xlfn.XLOOKUP($A187,Revolvers!$C:$C,Revolvers!O:O,0,0)</f>
        <v>0</v>
      </c>
      <c r="M187">
        <f>_xlfn.XLOOKUP($A187,Revolvers!$C:$C,Revolvers!P:P,0,0)</f>
        <v>0</v>
      </c>
      <c r="N187">
        <f>_xlfn.XLOOKUP($A187,Revolvers!$C:$C,Revolvers!Q:Q,0,0)</f>
        <v>0</v>
      </c>
      <c r="O187">
        <f>_xlfn.XLOOKUP($A187,Revolvers!$C:$C,Revolvers!R:R,0,0)</f>
        <v>0</v>
      </c>
      <c r="P187">
        <f>_xlfn.XLOOKUP($A187,Revolvers!$C:$C,Revolvers!S:S,0,0)</f>
        <v>0</v>
      </c>
      <c r="Q187">
        <f>_xlfn.XLOOKUP($A187,Revolvers!$C:$C,Revolvers!T:T,0,0)</f>
        <v>0</v>
      </c>
      <c r="R187">
        <f>_xlfn.XLOOKUP($A187,Rifles!C:C,Rifles!H:H,0,0)</f>
        <v>10</v>
      </c>
      <c r="S187">
        <f>_xlfn.XLOOKUP($A187,Shotguns!C:C,Shotguns!H:H,0,0)</f>
        <v>0</v>
      </c>
      <c r="T187">
        <f t="shared" si="2"/>
        <v>10</v>
      </c>
    </row>
    <row r="188" spans="1:20" x14ac:dyDescent="0.25">
      <c r="A188">
        <f>Rifles!C188</f>
        <v>43502842</v>
      </c>
      <c r="B188" t="str">
        <f>_xlfn.XLOOKUP($A188, Rifles!$C$2:$C$419,Rifles!D$2:D$419,"N/A",0)</f>
        <v>GOOD TO GO TACTICAL LLC</v>
      </c>
      <c r="C188" t="str">
        <f>_xlfn.XLOOKUP($A188, Rifles!$C$2:$C$419,Rifles!F$2:F$419,"N/A",0)</f>
        <v>GEORGETOWN</v>
      </c>
      <c r="D188" t="str">
        <f>_xlfn.XLOOKUP($A188, Rifles!$C$2:$C$419,Rifles!G$2:G$419,"N/A",0)</f>
        <v>IN</v>
      </c>
      <c r="E188">
        <f>_xlfn.XLOOKUP($A188,Pistols!$C:$C,Pistols!H:H,0,0)</f>
        <v>0</v>
      </c>
      <c r="F188">
        <f>_xlfn.XLOOKUP($A188,Pistols!$C:$C,Pistols!I:I,0,0)</f>
        <v>0</v>
      </c>
      <c r="G188">
        <f>_xlfn.XLOOKUP($A188,Pistols!$C:$C,Pistols!J:J,0,0)</f>
        <v>0</v>
      </c>
      <c r="H188">
        <f>_xlfn.XLOOKUP($A188,Pistols!$C:$C,Pistols!K:K,0,0)</f>
        <v>0</v>
      </c>
      <c r="I188">
        <f>_xlfn.XLOOKUP($A188,Pistols!$C:$C,Pistols!L:L,0,0)</f>
        <v>0</v>
      </c>
      <c r="J188">
        <f>_xlfn.XLOOKUP($A188,Pistols!$C:$C,Pistols!M:M,0,0)</f>
        <v>0</v>
      </c>
      <c r="K188">
        <f>_xlfn.XLOOKUP($A188,Pistols!$C:$C,Pistols!N:N,0,0)</f>
        <v>0</v>
      </c>
      <c r="L188">
        <f>_xlfn.XLOOKUP($A188,Revolvers!$C:$C,Revolvers!O:O,0,0)</f>
        <v>0</v>
      </c>
      <c r="M188">
        <f>_xlfn.XLOOKUP($A188,Revolvers!$C:$C,Revolvers!P:P,0,0)</f>
        <v>0</v>
      </c>
      <c r="N188">
        <f>_xlfn.XLOOKUP($A188,Revolvers!$C:$C,Revolvers!Q:Q,0,0)</f>
        <v>0</v>
      </c>
      <c r="O188">
        <f>_xlfn.XLOOKUP($A188,Revolvers!$C:$C,Revolvers!R:R,0,0)</f>
        <v>0</v>
      </c>
      <c r="P188">
        <f>_xlfn.XLOOKUP($A188,Revolvers!$C:$C,Revolvers!S:S,0,0)</f>
        <v>0</v>
      </c>
      <c r="Q188">
        <f>_xlfn.XLOOKUP($A188,Revolvers!$C:$C,Revolvers!T:T,0,0)</f>
        <v>0</v>
      </c>
      <c r="R188">
        <f>_xlfn.XLOOKUP($A188,Rifles!C:C,Rifles!H:H,0,0)</f>
        <v>10</v>
      </c>
      <c r="S188">
        <f>_xlfn.XLOOKUP($A188,Shotguns!C:C,Shotguns!H:H,0,0)</f>
        <v>0</v>
      </c>
      <c r="T188">
        <f t="shared" si="2"/>
        <v>10</v>
      </c>
    </row>
    <row r="189" spans="1:20" x14ac:dyDescent="0.25">
      <c r="A189">
        <f>Rifles!C189</f>
        <v>43502389</v>
      </c>
      <c r="B189" t="str">
        <f>_xlfn.XLOOKUP($A189, Rifles!$C$2:$C$419,Rifles!D$2:D$419,"N/A",0)</f>
        <v>HEDGEHOG MANUFACTURING LLC</v>
      </c>
      <c r="C189" t="str">
        <f>_xlfn.XLOOKUP($A189, Rifles!$C$2:$C$419,Rifles!F$2:F$419,"N/A",0)</f>
        <v>FT WAYNE</v>
      </c>
      <c r="D189" t="str">
        <f>_xlfn.XLOOKUP($A189, Rifles!$C$2:$C$419,Rifles!G$2:G$419,"N/A",0)</f>
        <v>IN</v>
      </c>
      <c r="E189">
        <f>_xlfn.XLOOKUP($A189,Pistols!$C:$C,Pistols!H:H,0,0)</f>
        <v>0</v>
      </c>
      <c r="F189">
        <f>_xlfn.XLOOKUP($A189,Pistols!$C:$C,Pistols!I:I,0,0)</f>
        <v>0</v>
      </c>
      <c r="G189">
        <f>_xlfn.XLOOKUP($A189,Pistols!$C:$C,Pistols!J:J,0,0)</f>
        <v>0</v>
      </c>
      <c r="H189">
        <f>_xlfn.XLOOKUP($A189,Pistols!$C:$C,Pistols!K:K,0,0)</f>
        <v>0</v>
      </c>
      <c r="I189">
        <f>_xlfn.XLOOKUP($A189,Pistols!$C:$C,Pistols!L:L,0,0)</f>
        <v>0</v>
      </c>
      <c r="J189">
        <f>_xlfn.XLOOKUP($A189,Pistols!$C:$C,Pistols!M:M,0,0)</f>
        <v>0</v>
      </c>
      <c r="K189">
        <f>_xlfn.XLOOKUP($A189,Pistols!$C:$C,Pistols!N:N,0,0)</f>
        <v>0</v>
      </c>
      <c r="L189">
        <f>_xlfn.XLOOKUP($A189,Revolvers!$C:$C,Revolvers!O:O,0,0)</f>
        <v>0</v>
      </c>
      <c r="M189">
        <f>_xlfn.XLOOKUP($A189,Revolvers!$C:$C,Revolvers!P:P,0,0)</f>
        <v>0</v>
      </c>
      <c r="N189">
        <f>_xlfn.XLOOKUP($A189,Revolvers!$C:$C,Revolvers!Q:Q,0,0)</f>
        <v>0</v>
      </c>
      <c r="O189">
        <f>_xlfn.XLOOKUP($A189,Revolvers!$C:$C,Revolvers!R:R,0,0)</f>
        <v>0</v>
      </c>
      <c r="P189">
        <f>_xlfn.XLOOKUP($A189,Revolvers!$C:$C,Revolvers!S:S,0,0)</f>
        <v>0</v>
      </c>
      <c r="Q189">
        <f>_xlfn.XLOOKUP($A189,Revolvers!$C:$C,Revolvers!T:T,0,0)</f>
        <v>0</v>
      </c>
      <c r="R189">
        <f>_xlfn.XLOOKUP($A189,Rifles!C:C,Rifles!H:H,0,0)</f>
        <v>12</v>
      </c>
      <c r="S189">
        <f>_xlfn.XLOOKUP($A189,Shotguns!C:C,Shotguns!H:H,0,0)</f>
        <v>0</v>
      </c>
      <c r="T189">
        <f t="shared" si="2"/>
        <v>12</v>
      </c>
    </row>
    <row r="190" spans="1:20" x14ac:dyDescent="0.25">
      <c r="A190">
        <f>Rifles!C190</f>
        <v>43538094</v>
      </c>
      <c r="B190" t="str">
        <f>_xlfn.XLOOKUP($A190, Rifles!$C$2:$C$419,Rifles!D$2:D$419,"N/A",0)</f>
        <v>JB CUSTOM INC</v>
      </c>
      <c r="C190" t="str">
        <f>_xlfn.XLOOKUP($A190, Rifles!$C$2:$C$419,Rifles!F$2:F$419,"N/A",0)</f>
        <v>HUNTERTOWN</v>
      </c>
      <c r="D190" t="str">
        <f>_xlfn.XLOOKUP($A190, Rifles!$C$2:$C$419,Rifles!G$2:G$419,"N/A",0)</f>
        <v>IN</v>
      </c>
      <c r="E190">
        <f>_xlfn.XLOOKUP($A190,Pistols!$C:$C,Pistols!H:H,0,0)</f>
        <v>0</v>
      </c>
      <c r="F190">
        <f>_xlfn.XLOOKUP($A190,Pistols!$C:$C,Pistols!I:I,0,0)</f>
        <v>0</v>
      </c>
      <c r="G190">
        <f>_xlfn.XLOOKUP($A190,Pistols!$C:$C,Pistols!J:J,0,0)</f>
        <v>0</v>
      </c>
      <c r="H190">
        <f>_xlfn.XLOOKUP($A190,Pistols!$C:$C,Pistols!K:K,0,0)</f>
        <v>0</v>
      </c>
      <c r="I190">
        <f>_xlfn.XLOOKUP($A190,Pistols!$C:$C,Pistols!L:L,0,0)</f>
        <v>0</v>
      </c>
      <c r="J190">
        <f>_xlfn.XLOOKUP($A190,Pistols!$C:$C,Pistols!M:M,0,0)</f>
        <v>2</v>
      </c>
      <c r="K190">
        <f>_xlfn.XLOOKUP($A190,Pistols!$C:$C,Pistols!N:N,0,0)</f>
        <v>2</v>
      </c>
      <c r="L190">
        <f>_xlfn.XLOOKUP($A190,Revolvers!$C:$C,Revolvers!O:O,0,0)</f>
        <v>0</v>
      </c>
      <c r="M190">
        <f>_xlfn.XLOOKUP($A190,Revolvers!$C:$C,Revolvers!P:P,0,0)</f>
        <v>0</v>
      </c>
      <c r="N190">
        <f>_xlfn.XLOOKUP($A190,Revolvers!$C:$C,Revolvers!Q:Q,0,0)</f>
        <v>0</v>
      </c>
      <c r="O190">
        <f>_xlfn.XLOOKUP($A190,Revolvers!$C:$C,Revolvers!R:R,0,0)</f>
        <v>0</v>
      </c>
      <c r="P190">
        <f>_xlfn.XLOOKUP($A190,Revolvers!$C:$C,Revolvers!S:S,0,0)</f>
        <v>0</v>
      </c>
      <c r="Q190">
        <f>_xlfn.XLOOKUP($A190,Revolvers!$C:$C,Revolvers!T:T,0,0)</f>
        <v>0</v>
      </c>
      <c r="R190">
        <f>_xlfn.XLOOKUP($A190,Rifles!C:C,Rifles!H:H,0,0)</f>
        <v>12</v>
      </c>
      <c r="S190">
        <f>_xlfn.XLOOKUP($A190,Shotguns!C:C,Shotguns!H:H,0,0)</f>
        <v>0</v>
      </c>
      <c r="T190">
        <f t="shared" si="2"/>
        <v>14</v>
      </c>
    </row>
    <row r="191" spans="1:20" x14ac:dyDescent="0.25">
      <c r="A191">
        <f>Rifles!C191</f>
        <v>43502742</v>
      </c>
      <c r="B191" t="str">
        <f>_xlfn.XLOOKUP($A191, Rifles!$C$2:$C$419,Rifles!D$2:D$419,"N/A",0)</f>
        <v>JOHNSON, JAMES SCOTT</v>
      </c>
      <c r="C191" t="str">
        <f>_xlfn.XLOOKUP($A191, Rifles!$C$2:$C$419,Rifles!F$2:F$419,"N/A",0)</f>
        <v>BLOOMFIELD</v>
      </c>
      <c r="D191" t="str">
        <f>_xlfn.XLOOKUP($A191, Rifles!$C$2:$C$419,Rifles!G$2:G$419,"N/A",0)</f>
        <v>IN</v>
      </c>
      <c r="E191">
        <f>_xlfn.XLOOKUP($A191,Pistols!$C:$C,Pistols!H:H,0,0)</f>
        <v>0</v>
      </c>
      <c r="F191">
        <f>_xlfn.XLOOKUP($A191,Pistols!$C:$C,Pistols!I:I,0,0)</f>
        <v>0</v>
      </c>
      <c r="G191">
        <f>_xlfn.XLOOKUP($A191,Pistols!$C:$C,Pistols!J:J,0,0)</f>
        <v>0</v>
      </c>
      <c r="H191">
        <f>_xlfn.XLOOKUP($A191,Pistols!$C:$C,Pistols!K:K,0,0)</f>
        <v>0</v>
      </c>
      <c r="I191">
        <f>_xlfn.XLOOKUP($A191,Pistols!$C:$C,Pistols!L:L,0,0)</f>
        <v>0</v>
      </c>
      <c r="J191">
        <f>_xlfn.XLOOKUP($A191,Pistols!$C:$C,Pistols!M:M,0,0)</f>
        <v>0</v>
      </c>
      <c r="K191">
        <f>_xlfn.XLOOKUP($A191,Pistols!$C:$C,Pistols!N:N,0,0)</f>
        <v>0</v>
      </c>
      <c r="L191">
        <f>_xlfn.XLOOKUP($A191,Revolvers!$C:$C,Revolvers!O:O,0,0)</f>
        <v>0</v>
      </c>
      <c r="M191">
        <f>_xlfn.XLOOKUP($A191,Revolvers!$C:$C,Revolvers!P:P,0,0)</f>
        <v>0</v>
      </c>
      <c r="N191">
        <f>_xlfn.XLOOKUP($A191,Revolvers!$C:$C,Revolvers!Q:Q,0,0)</f>
        <v>0</v>
      </c>
      <c r="O191">
        <f>_xlfn.XLOOKUP($A191,Revolvers!$C:$C,Revolvers!R:R,0,0)</f>
        <v>0</v>
      </c>
      <c r="P191">
        <f>_xlfn.XLOOKUP($A191,Revolvers!$C:$C,Revolvers!S:S,0,0)</f>
        <v>0</v>
      </c>
      <c r="Q191">
        <f>_xlfn.XLOOKUP($A191,Revolvers!$C:$C,Revolvers!T:T,0,0)</f>
        <v>0</v>
      </c>
      <c r="R191">
        <f>_xlfn.XLOOKUP($A191,Rifles!C:C,Rifles!H:H,0,0)</f>
        <v>5</v>
      </c>
      <c r="S191">
        <f>_xlfn.XLOOKUP($A191,Shotguns!C:C,Shotguns!H:H,0,0)</f>
        <v>0</v>
      </c>
      <c r="T191">
        <f t="shared" si="2"/>
        <v>5</v>
      </c>
    </row>
    <row r="192" spans="1:20" x14ac:dyDescent="0.25">
      <c r="A192">
        <f>Rifles!C192</f>
        <v>43501630</v>
      </c>
      <c r="B192" t="str">
        <f>_xlfn.XLOOKUP($A192, Rifles!$C$2:$C$419,Rifles!D$2:D$419,"N/A",0)</f>
        <v>MARCOLMAR LLC</v>
      </c>
      <c r="C192" t="str">
        <f>_xlfn.XLOOKUP($A192, Rifles!$C$2:$C$419,Rifles!F$2:F$419,"N/A",0)</f>
        <v>RICHMOND</v>
      </c>
      <c r="D192" t="str">
        <f>_xlfn.XLOOKUP($A192, Rifles!$C$2:$C$419,Rifles!G$2:G$419,"N/A",0)</f>
        <v>IN</v>
      </c>
      <c r="E192">
        <f>_xlfn.XLOOKUP($A192,Pistols!$C:$C,Pistols!H:H,0,0)</f>
        <v>0</v>
      </c>
      <c r="F192">
        <f>_xlfn.XLOOKUP($A192,Pistols!$C:$C,Pistols!I:I,0,0)</f>
        <v>0</v>
      </c>
      <c r="G192">
        <f>_xlfn.XLOOKUP($A192,Pistols!$C:$C,Pistols!J:J,0,0)</f>
        <v>0</v>
      </c>
      <c r="H192">
        <f>_xlfn.XLOOKUP($A192,Pistols!$C:$C,Pistols!K:K,0,0)</f>
        <v>0</v>
      </c>
      <c r="I192">
        <f>_xlfn.XLOOKUP($A192,Pistols!$C:$C,Pistols!L:L,0,0)</f>
        <v>0</v>
      </c>
      <c r="J192">
        <f>_xlfn.XLOOKUP($A192,Pistols!$C:$C,Pistols!M:M,0,0)</f>
        <v>0</v>
      </c>
      <c r="K192">
        <f>_xlfn.XLOOKUP($A192,Pistols!$C:$C,Pistols!N:N,0,0)</f>
        <v>0</v>
      </c>
      <c r="L192">
        <f>_xlfn.XLOOKUP($A192,Revolvers!$C:$C,Revolvers!O:O,0,0)</f>
        <v>0</v>
      </c>
      <c r="M192">
        <f>_xlfn.XLOOKUP($A192,Revolvers!$C:$C,Revolvers!P:P,0,0)</f>
        <v>0</v>
      </c>
      <c r="N192">
        <f>_xlfn.XLOOKUP($A192,Revolvers!$C:$C,Revolvers!Q:Q,0,0)</f>
        <v>0</v>
      </c>
      <c r="O192">
        <f>_xlfn.XLOOKUP($A192,Revolvers!$C:$C,Revolvers!R:R,0,0)</f>
        <v>0</v>
      </c>
      <c r="P192">
        <f>_xlfn.XLOOKUP($A192,Revolvers!$C:$C,Revolvers!S:S,0,0)</f>
        <v>0</v>
      </c>
      <c r="Q192">
        <f>_xlfn.XLOOKUP($A192,Revolvers!$C:$C,Revolvers!T:T,0,0)</f>
        <v>0</v>
      </c>
      <c r="R192">
        <f>_xlfn.XLOOKUP($A192,Rifles!C:C,Rifles!H:H,0,0)</f>
        <v>170</v>
      </c>
      <c r="S192">
        <f>_xlfn.XLOOKUP($A192,Shotguns!C:C,Shotguns!H:H,0,0)</f>
        <v>0</v>
      </c>
      <c r="T192">
        <f t="shared" si="2"/>
        <v>170</v>
      </c>
    </row>
    <row r="193" spans="1:20" x14ac:dyDescent="0.25">
      <c r="A193">
        <f>Rifles!C193</f>
        <v>43500341</v>
      </c>
      <c r="B193" t="str">
        <f>_xlfn.XLOOKUP($A193, Rifles!$C$2:$C$419,Rifles!D$2:D$419,"N/A",0)</f>
        <v>PARKER, KENT E</v>
      </c>
      <c r="C193" t="str">
        <f>_xlfn.XLOOKUP($A193, Rifles!$C$2:$C$419,Rifles!F$2:F$419,"N/A",0)</f>
        <v>NEW CARLISLE</v>
      </c>
      <c r="D193" t="str">
        <f>_xlfn.XLOOKUP($A193, Rifles!$C$2:$C$419,Rifles!G$2:G$419,"N/A",0)</f>
        <v>IN</v>
      </c>
      <c r="E193">
        <f>_xlfn.XLOOKUP($A193,Pistols!$C:$C,Pistols!H:H,0,0)</f>
        <v>0</v>
      </c>
      <c r="F193">
        <f>_xlfn.XLOOKUP($A193,Pistols!$C:$C,Pistols!I:I,0,0)</f>
        <v>0</v>
      </c>
      <c r="G193">
        <f>_xlfn.XLOOKUP($A193,Pistols!$C:$C,Pistols!J:J,0,0)</f>
        <v>0</v>
      </c>
      <c r="H193">
        <f>_xlfn.XLOOKUP($A193,Pistols!$C:$C,Pistols!K:K,0,0)</f>
        <v>0</v>
      </c>
      <c r="I193">
        <f>_xlfn.XLOOKUP($A193,Pistols!$C:$C,Pistols!L:L,0,0)</f>
        <v>0</v>
      </c>
      <c r="J193">
        <f>_xlfn.XLOOKUP($A193,Pistols!$C:$C,Pistols!M:M,0,0)</f>
        <v>0</v>
      </c>
      <c r="K193">
        <f>_xlfn.XLOOKUP($A193,Pistols!$C:$C,Pistols!N:N,0,0)</f>
        <v>0</v>
      </c>
      <c r="L193">
        <f>_xlfn.XLOOKUP($A193,Revolvers!$C:$C,Revolvers!O:O,0,0)</f>
        <v>0</v>
      </c>
      <c r="M193">
        <f>_xlfn.XLOOKUP($A193,Revolvers!$C:$C,Revolvers!P:P,0,0)</f>
        <v>0</v>
      </c>
      <c r="N193">
        <f>_xlfn.XLOOKUP($A193,Revolvers!$C:$C,Revolvers!Q:Q,0,0)</f>
        <v>0</v>
      </c>
      <c r="O193">
        <f>_xlfn.XLOOKUP($A193,Revolvers!$C:$C,Revolvers!R:R,0,0)</f>
        <v>0</v>
      </c>
      <c r="P193">
        <f>_xlfn.XLOOKUP($A193,Revolvers!$C:$C,Revolvers!S:S,0,0)</f>
        <v>0</v>
      </c>
      <c r="Q193">
        <f>_xlfn.XLOOKUP($A193,Revolvers!$C:$C,Revolvers!T:T,0,0)</f>
        <v>0</v>
      </c>
      <c r="R193">
        <f>_xlfn.XLOOKUP($A193,Rifles!C:C,Rifles!H:H,0,0)</f>
        <v>23</v>
      </c>
      <c r="S193">
        <f>_xlfn.XLOOKUP($A193,Shotguns!C:C,Shotguns!H:H,0,0)</f>
        <v>0</v>
      </c>
      <c r="T193">
        <f t="shared" si="2"/>
        <v>23</v>
      </c>
    </row>
    <row r="194" spans="1:20" x14ac:dyDescent="0.25">
      <c r="A194">
        <f>Rifles!C194</f>
        <v>43502315</v>
      </c>
      <c r="B194" t="str">
        <f>_xlfn.XLOOKUP($A194, Rifles!$C$2:$C$419,Rifles!D$2:D$419,"N/A",0)</f>
        <v>POLLEY TECH LLC</v>
      </c>
      <c r="C194" t="str">
        <f>_xlfn.XLOOKUP($A194, Rifles!$C$2:$C$419,Rifles!F$2:F$419,"N/A",0)</f>
        <v>SEYMOUR</v>
      </c>
      <c r="D194" t="str">
        <f>_xlfn.XLOOKUP($A194, Rifles!$C$2:$C$419,Rifles!G$2:G$419,"N/A",0)</f>
        <v>IN</v>
      </c>
      <c r="E194">
        <f>_xlfn.XLOOKUP($A194,Pistols!$C:$C,Pistols!H:H,0,0)</f>
        <v>0</v>
      </c>
      <c r="F194">
        <f>_xlfn.XLOOKUP($A194,Pistols!$C:$C,Pistols!I:I,0,0)</f>
        <v>0</v>
      </c>
      <c r="G194">
        <f>_xlfn.XLOOKUP($A194,Pistols!$C:$C,Pistols!J:J,0,0)</f>
        <v>0</v>
      </c>
      <c r="H194">
        <f>_xlfn.XLOOKUP($A194,Pistols!$C:$C,Pistols!K:K,0,0)</f>
        <v>0</v>
      </c>
      <c r="I194">
        <f>_xlfn.XLOOKUP($A194,Pistols!$C:$C,Pistols!L:L,0,0)</f>
        <v>0</v>
      </c>
      <c r="J194">
        <f>_xlfn.XLOOKUP($A194,Pistols!$C:$C,Pistols!M:M,0,0)</f>
        <v>0</v>
      </c>
      <c r="K194">
        <f>_xlfn.XLOOKUP($A194,Pistols!$C:$C,Pistols!N:N,0,0)</f>
        <v>0</v>
      </c>
      <c r="L194">
        <f>_xlfn.XLOOKUP($A194,Revolvers!$C:$C,Revolvers!O:O,0,0)</f>
        <v>0</v>
      </c>
      <c r="M194">
        <f>_xlfn.XLOOKUP($A194,Revolvers!$C:$C,Revolvers!P:P,0,0)</f>
        <v>0</v>
      </c>
      <c r="N194">
        <f>_xlfn.XLOOKUP($A194,Revolvers!$C:$C,Revolvers!Q:Q,0,0)</f>
        <v>0</v>
      </c>
      <c r="O194">
        <f>_xlfn.XLOOKUP($A194,Revolvers!$C:$C,Revolvers!R:R,0,0)</f>
        <v>0</v>
      </c>
      <c r="P194">
        <f>_xlfn.XLOOKUP($A194,Revolvers!$C:$C,Revolvers!S:S,0,0)</f>
        <v>0</v>
      </c>
      <c r="Q194">
        <f>_xlfn.XLOOKUP($A194,Revolvers!$C:$C,Revolvers!T:T,0,0)</f>
        <v>0</v>
      </c>
      <c r="R194">
        <f>_xlfn.XLOOKUP($A194,Rifles!C:C,Rifles!H:H,0,0)</f>
        <v>8</v>
      </c>
      <c r="S194">
        <f>_xlfn.XLOOKUP($A194,Shotguns!C:C,Shotguns!H:H,0,0)</f>
        <v>0</v>
      </c>
      <c r="T194">
        <f t="shared" si="2"/>
        <v>8</v>
      </c>
    </row>
    <row r="195" spans="1:20" x14ac:dyDescent="0.25">
      <c r="A195">
        <f>Rifles!C195</f>
        <v>43502927</v>
      </c>
      <c r="B195" t="str">
        <f>_xlfn.XLOOKUP($A195, Rifles!$C$2:$C$419,Rifles!D$2:D$419,"N/A",0)</f>
        <v>SUMNER, BRUCE DAVID</v>
      </c>
      <c r="C195" t="str">
        <f>_xlfn.XLOOKUP($A195, Rifles!$C$2:$C$419,Rifles!F$2:F$419,"N/A",0)</f>
        <v>RUSSIAVILLE</v>
      </c>
      <c r="D195" t="str">
        <f>_xlfn.XLOOKUP($A195, Rifles!$C$2:$C$419,Rifles!G$2:G$419,"N/A",0)</f>
        <v>IN</v>
      </c>
      <c r="E195">
        <f>_xlfn.XLOOKUP($A195,Pistols!$C:$C,Pistols!H:H,0,0)</f>
        <v>0</v>
      </c>
      <c r="F195">
        <f>_xlfn.XLOOKUP($A195,Pistols!$C:$C,Pistols!I:I,0,0)</f>
        <v>0</v>
      </c>
      <c r="G195">
        <f>_xlfn.XLOOKUP($A195,Pistols!$C:$C,Pistols!J:J,0,0)</f>
        <v>0</v>
      </c>
      <c r="H195">
        <f>_xlfn.XLOOKUP($A195,Pistols!$C:$C,Pistols!K:K,0,0)</f>
        <v>0</v>
      </c>
      <c r="I195">
        <f>_xlfn.XLOOKUP($A195,Pistols!$C:$C,Pistols!L:L,0,0)</f>
        <v>0</v>
      </c>
      <c r="J195">
        <f>_xlfn.XLOOKUP($A195,Pistols!$C:$C,Pistols!M:M,0,0)</f>
        <v>0</v>
      </c>
      <c r="K195">
        <f>_xlfn.XLOOKUP($A195,Pistols!$C:$C,Pistols!N:N,0,0)</f>
        <v>0</v>
      </c>
      <c r="L195">
        <f>_xlfn.XLOOKUP($A195,Revolvers!$C:$C,Revolvers!O:O,0,0)</f>
        <v>0</v>
      </c>
      <c r="M195">
        <f>_xlfn.XLOOKUP($A195,Revolvers!$C:$C,Revolvers!P:P,0,0)</f>
        <v>0</v>
      </c>
      <c r="N195">
        <f>_xlfn.XLOOKUP($A195,Revolvers!$C:$C,Revolvers!Q:Q,0,0)</f>
        <v>0</v>
      </c>
      <c r="O195">
        <f>_xlfn.XLOOKUP($A195,Revolvers!$C:$C,Revolvers!R:R,0,0)</f>
        <v>0</v>
      </c>
      <c r="P195">
        <f>_xlfn.XLOOKUP($A195,Revolvers!$C:$C,Revolvers!S:S,0,0)</f>
        <v>0</v>
      </c>
      <c r="Q195">
        <f>_xlfn.XLOOKUP($A195,Revolvers!$C:$C,Revolvers!T:T,0,0)</f>
        <v>0</v>
      </c>
      <c r="R195">
        <f>_xlfn.XLOOKUP($A195,Rifles!C:C,Rifles!H:H,0,0)</f>
        <v>12</v>
      </c>
      <c r="S195">
        <f>_xlfn.XLOOKUP($A195,Shotguns!C:C,Shotguns!H:H,0,0)</f>
        <v>0</v>
      </c>
      <c r="T195">
        <f t="shared" ref="T195:T258" si="3">K195+P195+R195+S195</f>
        <v>12</v>
      </c>
    </row>
    <row r="196" spans="1:20" x14ac:dyDescent="0.25">
      <c r="A196">
        <f>Rifles!C196</f>
        <v>54800478</v>
      </c>
      <c r="B196" t="str">
        <f>_xlfn.XLOOKUP($A196, Rifles!$C$2:$C$419,Rifles!D$2:D$419,"N/A",0)</f>
        <v>ALLEE, MICHAEL DAVID</v>
      </c>
      <c r="C196" t="str">
        <f>_xlfn.XLOOKUP($A196, Rifles!$C$2:$C$419,Rifles!F$2:F$419,"N/A",0)</f>
        <v>MISSION</v>
      </c>
      <c r="D196" t="str">
        <f>_xlfn.XLOOKUP($A196, Rifles!$C$2:$C$419,Rifles!G$2:G$419,"N/A",0)</f>
        <v>KS</v>
      </c>
      <c r="E196">
        <f>_xlfn.XLOOKUP($A196,Pistols!$C:$C,Pistols!H:H,0,0)</f>
        <v>0</v>
      </c>
      <c r="F196">
        <f>_xlfn.XLOOKUP($A196,Pistols!$C:$C,Pistols!I:I,0,0)</f>
        <v>0</v>
      </c>
      <c r="G196">
        <f>_xlfn.XLOOKUP($A196,Pistols!$C:$C,Pistols!J:J,0,0)</f>
        <v>0</v>
      </c>
      <c r="H196">
        <f>_xlfn.XLOOKUP($A196,Pistols!$C:$C,Pistols!K:K,0,0)</f>
        <v>0</v>
      </c>
      <c r="I196">
        <f>_xlfn.XLOOKUP($A196,Pistols!$C:$C,Pistols!L:L,0,0)</f>
        <v>0</v>
      </c>
      <c r="J196">
        <f>_xlfn.XLOOKUP($A196,Pistols!$C:$C,Pistols!M:M,0,0)</f>
        <v>1</v>
      </c>
      <c r="K196">
        <f>_xlfn.XLOOKUP($A196,Pistols!$C:$C,Pistols!N:N,0,0)</f>
        <v>1</v>
      </c>
      <c r="L196">
        <f>_xlfn.XLOOKUP($A196,Revolvers!$C:$C,Revolvers!O:O,0,0)</f>
        <v>0</v>
      </c>
      <c r="M196">
        <f>_xlfn.XLOOKUP($A196,Revolvers!$C:$C,Revolvers!P:P,0,0)</f>
        <v>0</v>
      </c>
      <c r="N196">
        <f>_xlfn.XLOOKUP($A196,Revolvers!$C:$C,Revolvers!Q:Q,0,0)</f>
        <v>0</v>
      </c>
      <c r="O196">
        <f>_xlfn.XLOOKUP($A196,Revolvers!$C:$C,Revolvers!R:R,0,0)</f>
        <v>0</v>
      </c>
      <c r="P196">
        <f>_xlfn.XLOOKUP($A196,Revolvers!$C:$C,Revolvers!S:S,0,0)</f>
        <v>0</v>
      </c>
      <c r="Q196">
        <f>_xlfn.XLOOKUP($A196,Revolvers!$C:$C,Revolvers!T:T,0,0)</f>
        <v>0</v>
      </c>
      <c r="R196">
        <f>_xlfn.XLOOKUP($A196,Rifles!C:C,Rifles!H:H,0,0)</f>
        <v>1</v>
      </c>
      <c r="S196">
        <f>_xlfn.XLOOKUP($A196,Shotguns!C:C,Shotguns!H:H,0,0)</f>
        <v>0</v>
      </c>
      <c r="T196">
        <f t="shared" si="3"/>
        <v>2</v>
      </c>
    </row>
    <row r="197" spans="1:20" x14ac:dyDescent="0.25">
      <c r="A197">
        <f>Rifles!C197</f>
        <v>54801458</v>
      </c>
      <c r="B197" t="str">
        <f>_xlfn.XLOOKUP($A197, Rifles!$C$2:$C$419,Rifles!D$2:D$419,"N/A",0)</f>
        <v>BILYEU, RICHARD WAYNE</v>
      </c>
      <c r="C197" t="str">
        <f>_xlfn.XLOOKUP($A197, Rifles!$C$2:$C$419,Rifles!F$2:F$419,"N/A",0)</f>
        <v>ARKANSAS CITY</v>
      </c>
      <c r="D197" t="str">
        <f>_xlfn.XLOOKUP($A197, Rifles!$C$2:$C$419,Rifles!G$2:G$419,"N/A",0)</f>
        <v>KS</v>
      </c>
      <c r="E197">
        <f>_xlfn.XLOOKUP($A197,Pistols!$C:$C,Pistols!H:H,0,0)</f>
        <v>0</v>
      </c>
      <c r="F197">
        <f>_xlfn.XLOOKUP($A197,Pistols!$C:$C,Pistols!I:I,0,0)</f>
        <v>0</v>
      </c>
      <c r="G197">
        <f>_xlfn.XLOOKUP($A197,Pistols!$C:$C,Pistols!J:J,0,0)</f>
        <v>0</v>
      </c>
      <c r="H197">
        <f>_xlfn.XLOOKUP($A197,Pistols!$C:$C,Pistols!K:K,0,0)</f>
        <v>0</v>
      </c>
      <c r="I197">
        <f>_xlfn.XLOOKUP($A197,Pistols!$C:$C,Pistols!L:L,0,0)</f>
        <v>0</v>
      </c>
      <c r="J197">
        <f>_xlfn.XLOOKUP($A197,Pistols!$C:$C,Pistols!M:M,0,0)</f>
        <v>0</v>
      </c>
      <c r="K197">
        <f>_xlfn.XLOOKUP($A197,Pistols!$C:$C,Pistols!N:N,0,0)</f>
        <v>0</v>
      </c>
      <c r="L197">
        <f>_xlfn.XLOOKUP($A197,Revolvers!$C:$C,Revolvers!O:O,0,0)</f>
        <v>0</v>
      </c>
      <c r="M197">
        <f>_xlfn.XLOOKUP($A197,Revolvers!$C:$C,Revolvers!P:P,0,0)</f>
        <v>0</v>
      </c>
      <c r="N197">
        <f>_xlfn.XLOOKUP($A197,Revolvers!$C:$C,Revolvers!Q:Q,0,0)</f>
        <v>0</v>
      </c>
      <c r="O197">
        <f>_xlfn.XLOOKUP($A197,Revolvers!$C:$C,Revolvers!R:R,0,0)</f>
        <v>0</v>
      </c>
      <c r="P197">
        <f>_xlfn.XLOOKUP($A197,Revolvers!$C:$C,Revolvers!S:S,0,0)</f>
        <v>0</v>
      </c>
      <c r="Q197">
        <f>_xlfn.XLOOKUP($A197,Revolvers!$C:$C,Revolvers!T:T,0,0)</f>
        <v>0</v>
      </c>
      <c r="R197">
        <f>_xlfn.XLOOKUP($A197,Rifles!C:C,Rifles!H:H,0,0)</f>
        <v>3</v>
      </c>
      <c r="S197">
        <f>_xlfn.XLOOKUP($A197,Shotguns!C:C,Shotguns!H:H,0,0)</f>
        <v>0</v>
      </c>
      <c r="T197">
        <f t="shared" si="3"/>
        <v>3</v>
      </c>
    </row>
    <row r="198" spans="1:20" x14ac:dyDescent="0.25">
      <c r="A198">
        <f>Rifles!C198</f>
        <v>54835734</v>
      </c>
      <c r="B198" t="str">
        <f>_xlfn.XLOOKUP($A198, Rifles!$C$2:$C$419,Rifles!D$2:D$419,"N/A",0)</f>
        <v>COPELAND, GREG</v>
      </c>
      <c r="C198" t="str">
        <f>_xlfn.XLOOKUP($A198, Rifles!$C$2:$C$419,Rifles!F$2:F$419,"N/A",0)</f>
        <v>ARKANSAS CITY</v>
      </c>
      <c r="D198" t="str">
        <f>_xlfn.XLOOKUP($A198, Rifles!$C$2:$C$419,Rifles!G$2:G$419,"N/A",0)</f>
        <v>KS</v>
      </c>
      <c r="E198">
        <f>_xlfn.XLOOKUP($A198,Pistols!$C:$C,Pistols!H:H,0,0)</f>
        <v>0</v>
      </c>
      <c r="F198">
        <f>_xlfn.XLOOKUP($A198,Pistols!$C:$C,Pistols!I:I,0,0)</f>
        <v>0</v>
      </c>
      <c r="G198">
        <f>_xlfn.XLOOKUP($A198,Pistols!$C:$C,Pistols!J:J,0,0)</f>
        <v>0</v>
      </c>
      <c r="H198">
        <f>_xlfn.XLOOKUP($A198,Pistols!$C:$C,Pistols!K:K,0,0)</f>
        <v>0</v>
      </c>
      <c r="I198">
        <f>_xlfn.XLOOKUP($A198,Pistols!$C:$C,Pistols!L:L,0,0)</f>
        <v>0</v>
      </c>
      <c r="J198">
        <f>_xlfn.XLOOKUP($A198,Pistols!$C:$C,Pistols!M:M,0,0)</f>
        <v>2</v>
      </c>
      <c r="K198">
        <f>_xlfn.XLOOKUP($A198,Pistols!$C:$C,Pistols!N:N,0,0)</f>
        <v>2</v>
      </c>
      <c r="L198">
        <f>_xlfn.XLOOKUP($A198,Revolvers!$C:$C,Revolvers!O:O,0,0)</f>
        <v>0</v>
      </c>
      <c r="M198">
        <f>_xlfn.XLOOKUP($A198,Revolvers!$C:$C,Revolvers!P:P,0,0)</f>
        <v>0</v>
      </c>
      <c r="N198">
        <f>_xlfn.XLOOKUP($A198,Revolvers!$C:$C,Revolvers!Q:Q,0,0)</f>
        <v>0</v>
      </c>
      <c r="O198">
        <f>_xlfn.XLOOKUP($A198,Revolvers!$C:$C,Revolvers!R:R,0,0)</f>
        <v>0</v>
      </c>
      <c r="P198">
        <f>_xlfn.XLOOKUP($A198,Revolvers!$C:$C,Revolvers!S:S,0,0)</f>
        <v>0</v>
      </c>
      <c r="Q198">
        <f>_xlfn.XLOOKUP($A198,Revolvers!$C:$C,Revolvers!T:T,0,0)</f>
        <v>0</v>
      </c>
      <c r="R198">
        <f>_xlfn.XLOOKUP($A198,Rifles!C:C,Rifles!H:H,0,0)</f>
        <v>1</v>
      </c>
      <c r="S198">
        <f>_xlfn.XLOOKUP($A198,Shotguns!C:C,Shotguns!H:H,0,0)</f>
        <v>0</v>
      </c>
      <c r="T198">
        <f t="shared" si="3"/>
        <v>3</v>
      </c>
    </row>
    <row r="199" spans="1:20" x14ac:dyDescent="0.25">
      <c r="A199">
        <f>Rifles!C199</f>
        <v>54801341</v>
      </c>
      <c r="B199" t="str">
        <f>_xlfn.XLOOKUP($A199, Rifles!$C$2:$C$419,Rifles!D$2:D$419,"N/A",0)</f>
        <v>DARA ENTERPRISES CUSTOM RIFLESMITH, LLC</v>
      </c>
      <c r="C199" t="str">
        <f>_xlfn.XLOOKUP($A199, Rifles!$C$2:$C$419,Rifles!F$2:F$419,"N/A",0)</f>
        <v>GRAINFIELD</v>
      </c>
      <c r="D199" t="str">
        <f>_xlfn.XLOOKUP($A199, Rifles!$C$2:$C$419,Rifles!G$2:G$419,"N/A",0)</f>
        <v>KS</v>
      </c>
      <c r="E199">
        <f>_xlfn.XLOOKUP($A199,Pistols!$C:$C,Pistols!H:H,0,0)</f>
        <v>0</v>
      </c>
      <c r="F199">
        <f>_xlfn.XLOOKUP($A199,Pistols!$C:$C,Pistols!I:I,0,0)</f>
        <v>0</v>
      </c>
      <c r="G199">
        <f>_xlfn.XLOOKUP($A199,Pistols!$C:$C,Pistols!J:J,0,0)</f>
        <v>0</v>
      </c>
      <c r="H199">
        <f>_xlfn.XLOOKUP($A199,Pistols!$C:$C,Pistols!K:K,0,0)</f>
        <v>0</v>
      </c>
      <c r="I199">
        <f>_xlfn.XLOOKUP($A199,Pistols!$C:$C,Pistols!L:L,0,0)</f>
        <v>0</v>
      </c>
      <c r="J199">
        <f>_xlfn.XLOOKUP($A199,Pistols!$C:$C,Pistols!M:M,0,0)</f>
        <v>0</v>
      </c>
      <c r="K199">
        <f>_xlfn.XLOOKUP($A199,Pistols!$C:$C,Pistols!N:N,0,0)</f>
        <v>0</v>
      </c>
      <c r="L199">
        <f>_xlfn.XLOOKUP($A199,Revolvers!$C:$C,Revolvers!O:O,0,0)</f>
        <v>0</v>
      </c>
      <c r="M199">
        <f>_xlfn.XLOOKUP($A199,Revolvers!$C:$C,Revolvers!P:P,0,0)</f>
        <v>0</v>
      </c>
      <c r="N199">
        <f>_xlfn.XLOOKUP($A199,Revolvers!$C:$C,Revolvers!Q:Q,0,0)</f>
        <v>0</v>
      </c>
      <c r="O199">
        <f>_xlfn.XLOOKUP($A199,Revolvers!$C:$C,Revolvers!R:R,0,0)</f>
        <v>0</v>
      </c>
      <c r="P199">
        <f>_xlfn.XLOOKUP($A199,Revolvers!$C:$C,Revolvers!S:S,0,0)</f>
        <v>0</v>
      </c>
      <c r="Q199">
        <f>_xlfn.XLOOKUP($A199,Revolvers!$C:$C,Revolvers!T:T,0,0)</f>
        <v>0</v>
      </c>
      <c r="R199">
        <f>_xlfn.XLOOKUP($A199,Rifles!C:C,Rifles!H:H,0,0)</f>
        <v>2</v>
      </c>
      <c r="S199">
        <f>_xlfn.XLOOKUP($A199,Shotguns!C:C,Shotguns!H:H,0,0)</f>
        <v>0</v>
      </c>
      <c r="T199">
        <f t="shared" si="3"/>
        <v>2</v>
      </c>
    </row>
    <row r="200" spans="1:20" x14ac:dyDescent="0.25">
      <c r="A200">
        <f>Rifles!C200</f>
        <v>54801996</v>
      </c>
      <c r="B200" t="str">
        <f>_xlfn.XLOOKUP($A200, Rifles!$C$2:$C$419,Rifles!D$2:D$419,"N/A",0)</f>
        <v>DAY, RODNEY WAYNE</v>
      </c>
      <c r="C200" t="str">
        <f>_xlfn.XLOOKUP($A200, Rifles!$C$2:$C$419,Rifles!F$2:F$419,"N/A",0)</f>
        <v>BAXTER SPRINGS</v>
      </c>
      <c r="D200" t="str">
        <f>_xlfn.XLOOKUP($A200, Rifles!$C$2:$C$419,Rifles!G$2:G$419,"N/A",0)</f>
        <v>KS</v>
      </c>
      <c r="E200">
        <f>_xlfn.XLOOKUP($A200,Pistols!$C:$C,Pistols!H:H,0,0)</f>
        <v>0</v>
      </c>
      <c r="F200">
        <f>_xlfn.XLOOKUP($A200,Pistols!$C:$C,Pistols!I:I,0,0)</f>
        <v>0</v>
      </c>
      <c r="G200">
        <f>_xlfn.XLOOKUP($A200,Pistols!$C:$C,Pistols!J:J,0,0)</f>
        <v>0</v>
      </c>
      <c r="H200">
        <f>_xlfn.XLOOKUP($A200,Pistols!$C:$C,Pistols!K:K,0,0)</f>
        <v>0</v>
      </c>
      <c r="I200">
        <f>_xlfn.XLOOKUP($A200,Pistols!$C:$C,Pistols!L:L,0,0)</f>
        <v>0</v>
      </c>
      <c r="J200">
        <f>_xlfn.XLOOKUP($A200,Pistols!$C:$C,Pistols!M:M,0,0)</f>
        <v>0</v>
      </c>
      <c r="K200">
        <f>_xlfn.XLOOKUP($A200,Pistols!$C:$C,Pistols!N:N,0,0)</f>
        <v>0</v>
      </c>
      <c r="L200">
        <f>_xlfn.XLOOKUP($A200,Revolvers!$C:$C,Revolvers!O:O,0,0)</f>
        <v>0</v>
      </c>
      <c r="M200">
        <f>_xlfn.XLOOKUP($A200,Revolvers!$C:$C,Revolvers!P:P,0,0)</f>
        <v>0</v>
      </c>
      <c r="N200">
        <f>_xlfn.XLOOKUP($A200,Revolvers!$C:$C,Revolvers!Q:Q,0,0)</f>
        <v>0</v>
      </c>
      <c r="O200">
        <f>_xlfn.XLOOKUP($A200,Revolvers!$C:$C,Revolvers!R:R,0,0)</f>
        <v>0</v>
      </c>
      <c r="P200">
        <f>_xlfn.XLOOKUP($A200,Revolvers!$C:$C,Revolvers!S:S,0,0)</f>
        <v>0</v>
      </c>
      <c r="Q200">
        <f>_xlfn.XLOOKUP($A200,Revolvers!$C:$C,Revolvers!T:T,0,0)</f>
        <v>0</v>
      </c>
      <c r="R200">
        <f>_xlfn.XLOOKUP($A200,Rifles!C:C,Rifles!H:H,0,0)</f>
        <v>2</v>
      </c>
      <c r="S200">
        <f>_xlfn.XLOOKUP($A200,Shotguns!C:C,Shotguns!H:H,0,0)</f>
        <v>0</v>
      </c>
      <c r="T200">
        <f t="shared" si="3"/>
        <v>2</v>
      </c>
    </row>
    <row r="201" spans="1:20" x14ac:dyDescent="0.25">
      <c r="A201">
        <f>Rifles!C201</f>
        <v>54801933</v>
      </c>
      <c r="B201" t="str">
        <f>_xlfn.XLOOKUP($A201, Rifles!$C$2:$C$419,Rifles!D$2:D$419,"N/A",0)</f>
        <v>ICOR PRECISION ORDNANCE, DIVISION OF AEROSYM CORP</v>
      </c>
      <c r="C201" t="str">
        <f>_xlfn.XLOOKUP($A201, Rifles!$C$2:$C$419,Rifles!F$2:F$419,"N/A",0)</f>
        <v>LAWRENCE</v>
      </c>
      <c r="D201" t="str">
        <f>_xlfn.XLOOKUP($A201, Rifles!$C$2:$C$419,Rifles!G$2:G$419,"N/A",0)</f>
        <v>KS</v>
      </c>
      <c r="E201">
        <f>_xlfn.XLOOKUP($A201,Pistols!$C:$C,Pistols!H:H,0,0)</f>
        <v>0</v>
      </c>
      <c r="F201">
        <f>_xlfn.XLOOKUP($A201,Pistols!$C:$C,Pistols!I:I,0,0)</f>
        <v>0</v>
      </c>
      <c r="G201">
        <f>_xlfn.XLOOKUP($A201,Pistols!$C:$C,Pistols!J:J,0,0)</f>
        <v>0</v>
      </c>
      <c r="H201">
        <f>_xlfn.XLOOKUP($A201,Pistols!$C:$C,Pistols!K:K,0,0)</f>
        <v>0</v>
      </c>
      <c r="I201">
        <f>_xlfn.XLOOKUP($A201,Pistols!$C:$C,Pistols!L:L,0,0)</f>
        <v>0</v>
      </c>
      <c r="J201">
        <f>_xlfn.XLOOKUP($A201,Pistols!$C:$C,Pistols!M:M,0,0)</f>
        <v>0</v>
      </c>
      <c r="K201">
        <f>_xlfn.XLOOKUP($A201,Pistols!$C:$C,Pistols!N:N,0,0)</f>
        <v>0</v>
      </c>
      <c r="L201">
        <f>_xlfn.XLOOKUP($A201,Revolvers!$C:$C,Revolvers!O:O,0,0)</f>
        <v>0</v>
      </c>
      <c r="M201">
        <f>_xlfn.XLOOKUP($A201,Revolvers!$C:$C,Revolvers!P:P,0,0)</f>
        <v>0</v>
      </c>
      <c r="N201">
        <f>_xlfn.XLOOKUP($A201,Revolvers!$C:$C,Revolvers!Q:Q,0,0)</f>
        <v>0</v>
      </c>
      <c r="O201">
        <f>_xlfn.XLOOKUP($A201,Revolvers!$C:$C,Revolvers!R:R,0,0)</f>
        <v>0</v>
      </c>
      <c r="P201">
        <f>_xlfn.XLOOKUP($A201,Revolvers!$C:$C,Revolvers!S:S,0,0)</f>
        <v>0</v>
      </c>
      <c r="Q201">
        <f>_xlfn.XLOOKUP($A201,Revolvers!$C:$C,Revolvers!T:T,0,0)</f>
        <v>0</v>
      </c>
      <c r="R201">
        <f>_xlfn.XLOOKUP($A201,Rifles!C:C,Rifles!H:H,0,0)</f>
        <v>1</v>
      </c>
      <c r="S201">
        <f>_xlfn.XLOOKUP($A201,Shotguns!C:C,Shotguns!H:H,0,0)</f>
        <v>0</v>
      </c>
      <c r="T201">
        <f t="shared" si="3"/>
        <v>1</v>
      </c>
    </row>
    <row r="202" spans="1:20" x14ac:dyDescent="0.25">
      <c r="A202">
        <f>Rifles!C202</f>
        <v>54802039</v>
      </c>
      <c r="B202" t="str">
        <f>_xlfn.XLOOKUP($A202, Rifles!$C$2:$C$419,Rifles!D$2:D$419,"N/A",0)</f>
        <v>KENT BELEW CUSTOM MACHINING LLC</v>
      </c>
      <c r="C202" t="str">
        <f>_xlfn.XLOOKUP($A202, Rifles!$C$2:$C$419,Rifles!F$2:F$419,"N/A",0)</f>
        <v>PITTSBURG</v>
      </c>
      <c r="D202" t="str">
        <f>_xlfn.XLOOKUP($A202, Rifles!$C$2:$C$419,Rifles!G$2:G$419,"N/A",0)</f>
        <v>KS</v>
      </c>
      <c r="E202">
        <f>_xlfn.XLOOKUP($A202,Pistols!$C:$C,Pistols!H:H,0,0)</f>
        <v>0</v>
      </c>
      <c r="F202">
        <f>_xlfn.XLOOKUP($A202,Pistols!$C:$C,Pistols!I:I,0,0)</f>
        <v>0</v>
      </c>
      <c r="G202">
        <f>_xlfn.XLOOKUP($A202,Pistols!$C:$C,Pistols!J:J,0,0)</f>
        <v>0</v>
      </c>
      <c r="H202">
        <f>_xlfn.XLOOKUP($A202,Pistols!$C:$C,Pistols!K:K,0,0)</f>
        <v>0</v>
      </c>
      <c r="I202">
        <f>_xlfn.XLOOKUP($A202,Pistols!$C:$C,Pistols!L:L,0,0)</f>
        <v>0</v>
      </c>
      <c r="J202">
        <f>_xlfn.XLOOKUP($A202,Pistols!$C:$C,Pistols!M:M,0,0)</f>
        <v>0</v>
      </c>
      <c r="K202">
        <f>_xlfn.XLOOKUP($A202,Pistols!$C:$C,Pistols!N:N,0,0)</f>
        <v>0</v>
      </c>
      <c r="L202">
        <f>_xlfn.XLOOKUP($A202,Revolvers!$C:$C,Revolvers!O:O,0,0)</f>
        <v>0</v>
      </c>
      <c r="M202">
        <f>_xlfn.XLOOKUP($A202,Revolvers!$C:$C,Revolvers!P:P,0,0)</f>
        <v>0</v>
      </c>
      <c r="N202">
        <f>_xlfn.XLOOKUP($A202,Revolvers!$C:$C,Revolvers!Q:Q,0,0)</f>
        <v>0</v>
      </c>
      <c r="O202">
        <f>_xlfn.XLOOKUP($A202,Revolvers!$C:$C,Revolvers!R:R,0,0)</f>
        <v>0</v>
      </c>
      <c r="P202">
        <f>_xlfn.XLOOKUP($A202,Revolvers!$C:$C,Revolvers!S:S,0,0)</f>
        <v>0</v>
      </c>
      <c r="Q202">
        <f>_xlfn.XLOOKUP($A202,Revolvers!$C:$C,Revolvers!T:T,0,0)</f>
        <v>0</v>
      </c>
      <c r="R202">
        <f>_xlfn.XLOOKUP($A202,Rifles!C:C,Rifles!H:H,0,0)</f>
        <v>1</v>
      </c>
      <c r="S202">
        <f>_xlfn.XLOOKUP($A202,Shotguns!C:C,Shotguns!H:H,0,0)</f>
        <v>0</v>
      </c>
      <c r="T202">
        <f t="shared" si="3"/>
        <v>1</v>
      </c>
    </row>
    <row r="203" spans="1:20" x14ac:dyDescent="0.25">
      <c r="A203">
        <f>Rifles!C203</f>
        <v>54800341</v>
      </c>
      <c r="B203" t="str">
        <f>_xlfn.XLOOKUP($A203, Rifles!$C$2:$C$419,Rifles!D$2:D$419,"N/A",0)</f>
        <v>KOLLER, KIRK JAY</v>
      </c>
      <c r="C203" t="str">
        <f>_xlfn.XLOOKUP($A203, Rifles!$C$2:$C$419,Rifles!F$2:F$419,"N/A",0)</f>
        <v>CLEARWATER</v>
      </c>
      <c r="D203" t="str">
        <f>_xlfn.XLOOKUP($A203, Rifles!$C$2:$C$419,Rifles!G$2:G$419,"N/A",0)</f>
        <v>KS</v>
      </c>
      <c r="E203">
        <f>_xlfn.XLOOKUP($A203,Pistols!$C:$C,Pistols!H:H,0,0)</f>
        <v>0</v>
      </c>
      <c r="F203">
        <f>_xlfn.XLOOKUP($A203,Pistols!$C:$C,Pistols!I:I,0,0)</f>
        <v>0</v>
      </c>
      <c r="G203">
        <f>_xlfn.XLOOKUP($A203,Pistols!$C:$C,Pistols!J:J,0,0)</f>
        <v>0</v>
      </c>
      <c r="H203">
        <f>_xlfn.XLOOKUP($A203,Pistols!$C:$C,Pistols!K:K,0,0)</f>
        <v>0</v>
      </c>
      <c r="I203">
        <f>_xlfn.XLOOKUP($A203,Pistols!$C:$C,Pistols!L:L,0,0)</f>
        <v>0</v>
      </c>
      <c r="J203">
        <f>_xlfn.XLOOKUP($A203,Pistols!$C:$C,Pistols!M:M,0,0)</f>
        <v>0</v>
      </c>
      <c r="K203">
        <f>_xlfn.XLOOKUP($A203,Pistols!$C:$C,Pistols!N:N,0,0)</f>
        <v>0</v>
      </c>
      <c r="L203">
        <f>_xlfn.XLOOKUP($A203,Revolvers!$C:$C,Revolvers!O:O,0,0)</f>
        <v>0</v>
      </c>
      <c r="M203">
        <f>_xlfn.XLOOKUP($A203,Revolvers!$C:$C,Revolvers!P:P,0,0)</f>
        <v>0</v>
      </c>
      <c r="N203">
        <f>_xlfn.XLOOKUP($A203,Revolvers!$C:$C,Revolvers!Q:Q,0,0)</f>
        <v>0</v>
      </c>
      <c r="O203">
        <f>_xlfn.XLOOKUP($A203,Revolvers!$C:$C,Revolvers!R:R,0,0)</f>
        <v>0</v>
      </c>
      <c r="P203">
        <f>_xlfn.XLOOKUP($A203,Revolvers!$C:$C,Revolvers!S:S,0,0)</f>
        <v>0</v>
      </c>
      <c r="Q203">
        <f>_xlfn.XLOOKUP($A203,Revolvers!$C:$C,Revolvers!T:T,0,0)</f>
        <v>0</v>
      </c>
      <c r="R203">
        <f>_xlfn.XLOOKUP($A203,Rifles!C:C,Rifles!H:H,0,0)</f>
        <v>3</v>
      </c>
      <c r="S203">
        <f>_xlfn.XLOOKUP($A203,Shotguns!C:C,Shotguns!H:H,0,0)</f>
        <v>1</v>
      </c>
      <c r="T203">
        <f t="shared" si="3"/>
        <v>4</v>
      </c>
    </row>
    <row r="204" spans="1:20" x14ac:dyDescent="0.25">
      <c r="A204">
        <f>Rifles!C204</f>
        <v>54802017</v>
      </c>
      <c r="B204" t="str">
        <f>_xlfn.XLOOKUP($A204, Rifles!$C$2:$C$419,Rifles!D$2:D$419,"N/A",0)</f>
        <v>LOREN E THORMODSGARD AGENCY INC</v>
      </c>
      <c r="C204" t="str">
        <f>_xlfn.XLOOKUP($A204, Rifles!$C$2:$C$419,Rifles!F$2:F$419,"N/A",0)</f>
        <v>TOPEKA</v>
      </c>
      <c r="D204" t="str">
        <f>_xlfn.XLOOKUP($A204, Rifles!$C$2:$C$419,Rifles!G$2:G$419,"N/A",0)</f>
        <v>KS</v>
      </c>
      <c r="E204">
        <f>_xlfn.XLOOKUP($A204,Pistols!$C:$C,Pistols!H:H,0,0)</f>
        <v>0</v>
      </c>
      <c r="F204">
        <f>_xlfn.XLOOKUP($A204,Pistols!$C:$C,Pistols!I:I,0,0)</f>
        <v>0</v>
      </c>
      <c r="G204">
        <f>_xlfn.XLOOKUP($A204,Pistols!$C:$C,Pistols!J:J,0,0)</f>
        <v>0</v>
      </c>
      <c r="H204">
        <f>_xlfn.XLOOKUP($A204,Pistols!$C:$C,Pistols!K:K,0,0)</f>
        <v>0</v>
      </c>
      <c r="I204">
        <f>_xlfn.XLOOKUP($A204,Pistols!$C:$C,Pistols!L:L,0,0)</f>
        <v>0</v>
      </c>
      <c r="J204">
        <f>_xlfn.XLOOKUP($A204,Pistols!$C:$C,Pistols!M:M,0,0)</f>
        <v>0</v>
      </c>
      <c r="K204">
        <f>_xlfn.XLOOKUP($A204,Pistols!$C:$C,Pistols!N:N,0,0)</f>
        <v>0</v>
      </c>
      <c r="L204">
        <f>_xlfn.XLOOKUP($A204,Revolvers!$C:$C,Revolvers!O:O,0,0)</f>
        <v>0</v>
      </c>
      <c r="M204">
        <f>_xlfn.XLOOKUP($A204,Revolvers!$C:$C,Revolvers!P:P,0,0)</f>
        <v>0</v>
      </c>
      <c r="N204">
        <f>_xlfn.XLOOKUP($A204,Revolvers!$C:$C,Revolvers!Q:Q,0,0)</f>
        <v>0</v>
      </c>
      <c r="O204">
        <f>_xlfn.XLOOKUP($A204,Revolvers!$C:$C,Revolvers!R:R,0,0)</f>
        <v>0</v>
      </c>
      <c r="P204">
        <f>_xlfn.XLOOKUP($A204,Revolvers!$C:$C,Revolvers!S:S,0,0)</f>
        <v>0</v>
      </c>
      <c r="Q204">
        <f>_xlfn.XLOOKUP($A204,Revolvers!$C:$C,Revolvers!T:T,0,0)</f>
        <v>0</v>
      </c>
      <c r="R204">
        <f>_xlfn.XLOOKUP($A204,Rifles!C:C,Rifles!H:H,0,0)</f>
        <v>1</v>
      </c>
      <c r="S204">
        <f>_xlfn.XLOOKUP($A204,Shotguns!C:C,Shotguns!H:H,0,0)</f>
        <v>0</v>
      </c>
      <c r="T204">
        <f t="shared" si="3"/>
        <v>1</v>
      </c>
    </row>
    <row r="205" spans="1:20" x14ac:dyDescent="0.25">
      <c r="A205">
        <f>Rifles!C205</f>
        <v>54801846</v>
      </c>
      <c r="B205" t="str">
        <f>_xlfn.XLOOKUP($A205, Rifles!$C$2:$C$419,Rifles!D$2:D$419,"N/A",0)</f>
        <v>MALONEY, JIMMY JOE</v>
      </c>
      <c r="C205" t="str">
        <f>_xlfn.XLOOKUP($A205, Rifles!$C$2:$C$419,Rifles!F$2:F$419,"N/A",0)</f>
        <v>PRINCETON</v>
      </c>
      <c r="D205" t="str">
        <f>_xlfn.XLOOKUP($A205, Rifles!$C$2:$C$419,Rifles!G$2:G$419,"N/A",0)</f>
        <v>KS</v>
      </c>
      <c r="E205">
        <f>_xlfn.XLOOKUP($A205,Pistols!$C:$C,Pistols!H:H,0,0)</f>
        <v>0</v>
      </c>
      <c r="F205">
        <f>_xlfn.XLOOKUP($A205,Pistols!$C:$C,Pistols!I:I,0,0)</f>
        <v>0</v>
      </c>
      <c r="G205">
        <f>_xlfn.XLOOKUP($A205,Pistols!$C:$C,Pistols!J:J,0,0)</f>
        <v>0</v>
      </c>
      <c r="H205">
        <f>_xlfn.XLOOKUP($A205,Pistols!$C:$C,Pistols!K:K,0,0)</f>
        <v>0</v>
      </c>
      <c r="I205">
        <f>_xlfn.XLOOKUP($A205,Pistols!$C:$C,Pistols!L:L,0,0)</f>
        <v>0</v>
      </c>
      <c r="J205">
        <f>_xlfn.XLOOKUP($A205,Pistols!$C:$C,Pistols!M:M,0,0)</f>
        <v>0</v>
      </c>
      <c r="K205">
        <f>_xlfn.XLOOKUP($A205,Pistols!$C:$C,Pistols!N:N,0,0)</f>
        <v>0</v>
      </c>
      <c r="L205">
        <f>_xlfn.XLOOKUP($A205,Revolvers!$C:$C,Revolvers!O:O,0,0)</f>
        <v>0</v>
      </c>
      <c r="M205">
        <f>_xlfn.XLOOKUP($A205,Revolvers!$C:$C,Revolvers!P:P,0,0)</f>
        <v>0</v>
      </c>
      <c r="N205">
        <f>_xlfn.XLOOKUP($A205,Revolvers!$C:$C,Revolvers!Q:Q,0,0)</f>
        <v>0</v>
      </c>
      <c r="O205">
        <f>_xlfn.XLOOKUP($A205,Revolvers!$C:$C,Revolvers!R:R,0,0)</f>
        <v>0</v>
      </c>
      <c r="P205">
        <f>_xlfn.XLOOKUP($A205,Revolvers!$C:$C,Revolvers!S:S,0,0)</f>
        <v>0</v>
      </c>
      <c r="Q205">
        <f>_xlfn.XLOOKUP($A205,Revolvers!$C:$C,Revolvers!T:T,0,0)</f>
        <v>0</v>
      </c>
      <c r="R205">
        <f>_xlfn.XLOOKUP($A205,Rifles!C:C,Rifles!H:H,0,0)</f>
        <v>4</v>
      </c>
      <c r="S205">
        <f>_xlfn.XLOOKUP($A205,Shotguns!C:C,Shotguns!H:H,0,0)</f>
        <v>0</v>
      </c>
      <c r="T205">
        <f t="shared" si="3"/>
        <v>4</v>
      </c>
    </row>
    <row r="206" spans="1:20" x14ac:dyDescent="0.25">
      <c r="A206">
        <f>Rifles!C206</f>
        <v>54801876</v>
      </c>
      <c r="B206" t="str">
        <f>_xlfn.XLOOKUP($A206, Rifles!$C$2:$C$419,Rifles!D$2:D$419,"N/A",0)</f>
        <v>MOSIMAN, BRADLEY KENT</v>
      </c>
      <c r="C206" t="str">
        <f>_xlfn.XLOOKUP($A206, Rifles!$C$2:$C$419,Rifles!F$2:F$419,"N/A",0)</f>
        <v>SEDGWICK</v>
      </c>
      <c r="D206" t="str">
        <f>_xlfn.XLOOKUP($A206, Rifles!$C$2:$C$419,Rifles!G$2:G$419,"N/A",0)</f>
        <v>KS</v>
      </c>
      <c r="E206">
        <f>_xlfn.XLOOKUP($A206,Pistols!$C:$C,Pistols!H:H,0,0)</f>
        <v>0</v>
      </c>
      <c r="F206">
        <f>_xlfn.XLOOKUP($A206,Pistols!$C:$C,Pistols!I:I,0,0)</f>
        <v>0</v>
      </c>
      <c r="G206">
        <f>_xlfn.XLOOKUP($A206,Pistols!$C:$C,Pistols!J:J,0,0)</f>
        <v>0</v>
      </c>
      <c r="H206">
        <f>_xlfn.XLOOKUP($A206,Pistols!$C:$C,Pistols!K:K,0,0)</f>
        <v>0</v>
      </c>
      <c r="I206">
        <f>_xlfn.XLOOKUP($A206,Pistols!$C:$C,Pistols!L:L,0,0)</f>
        <v>0</v>
      </c>
      <c r="J206">
        <f>_xlfn.XLOOKUP($A206,Pistols!$C:$C,Pistols!M:M,0,0)</f>
        <v>0</v>
      </c>
      <c r="K206">
        <f>_xlfn.XLOOKUP($A206,Pistols!$C:$C,Pistols!N:N,0,0)</f>
        <v>0</v>
      </c>
      <c r="L206">
        <f>_xlfn.XLOOKUP($A206,Revolvers!$C:$C,Revolvers!O:O,0,0)</f>
        <v>0</v>
      </c>
      <c r="M206">
        <f>_xlfn.XLOOKUP($A206,Revolvers!$C:$C,Revolvers!P:P,0,0)</f>
        <v>0</v>
      </c>
      <c r="N206">
        <f>_xlfn.XLOOKUP($A206,Revolvers!$C:$C,Revolvers!Q:Q,0,0)</f>
        <v>0</v>
      </c>
      <c r="O206">
        <f>_xlfn.XLOOKUP($A206,Revolvers!$C:$C,Revolvers!R:R,0,0)</f>
        <v>0</v>
      </c>
      <c r="P206">
        <f>_xlfn.XLOOKUP($A206,Revolvers!$C:$C,Revolvers!S:S,0,0)</f>
        <v>0</v>
      </c>
      <c r="Q206">
        <f>_xlfn.XLOOKUP($A206,Revolvers!$C:$C,Revolvers!T:T,0,0)</f>
        <v>0</v>
      </c>
      <c r="R206">
        <f>_xlfn.XLOOKUP($A206,Rifles!C:C,Rifles!H:H,0,0)</f>
        <v>2</v>
      </c>
      <c r="S206">
        <f>_xlfn.XLOOKUP($A206,Shotguns!C:C,Shotguns!H:H,0,0)</f>
        <v>0</v>
      </c>
      <c r="T206">
        <f t="shared" si="3"/>
        <v>2</v>
      </c>
    </row>
    <row r="207" spans="1:20" x14ac:dyDescent="0.25">
      <c r="A207">
        <f>Rifles!C207</f>
        <v>54801778</v>
      </c>
      <c r="B207" t="str">
        <f>_xlfn.XLOOKUP($A207, Rifles!$C$2:$C$419,Rifles!D$2:D$419,"N/A",0)</f>
        <v>NEAR, VIRGIL D SR</v>
      </c>
      <c r="C207" t="str">
        <f>_xlfn.XLOOKUP($A207, Rifles!$C$2:$C$419,Rifles!F$2:F$419,"N/A",0)</f>
        <v>INDEPENDENCE</v>
      </c>
      <c r="D207" t="str">
        <f>_xlfn.XLOOKUP($A207, Rifles!$C$2:$C$419,Rifles!G$2:G$419,"N/A",0)</f>
        <v>KS</v>
      </c>
      <c r="E207">
        <f>_xlfn.XLOOKUP($A207,Pistols!$C:$C,Pistols!H:H,0,0)</f>
        <v>0</v>
      </c>
      <c r="F207">
        <f>_xlfn.XLOOKUP($A207,Pistols!$C:$C,Pistols!I:I,0,0)</f>
        <v>0</v>
      </c>
      <c r="G207">
        <f>_xlfn.XLOOKUP($A207,Pistols!$C:$C,Pistols!J:J,0,0)</f>
        <v>0</v>
      </c>
      <c r="H207">
        <f>_xlfn.XLOOKUP($A207,Pistols!$C:$C,Pistols!K:K,0,0)</f>
        <v>0</v>
      </c>
      <c r="I207">
        <f>_xlfn.XLOOKUP($A207,Pistols!$C:$C,Pistols!L:L,0,0)</f>
        <v>0</v>
      </c>
      <c r="J207">
        <f>_xlfn.XLOOKUP($A207,Pistols!$C:$C,Pistols!M:M,0,0)</f>
        <v>0</v>
      </c>
      <c r="K207">
        <f>_xlfn.XLOOKUP($A207,Pistols!$C:$C,Pistols!N:N,0,0)</f>
        <v>0</v>
      </c>
      <c r="L207">
        <f>_xlfn.XLOOKUP($A207,Revolvers!$C:$C,Revolvers!O:O,0,0)</f>
        <v>0</v>
      </c>
      <c r="M207">
        <f>_xlfn.XLOOKUP($A207,Revolvers!$C:$C,Revolvers!P:P,0,0)</f>
        <v>0</v>
      </c>
      <c r="N207">
        <f>_xlfn.XLOOKUP($A207,Revolvers!$C:$C,Revolvers!Q:Q,0,0)</f>
        <v>0</v>
      </c>
      <c r="O207">
        <f>_xlfn.XLOOKUP($A207,Revolvers!$C:$C,Revolvers!R:R,0,0)</f>
        <v>0</v>
      </c>
      <c r="P207">
        <f>_xlfn.XLOOKUP($A207,Revolvers!$C:$C,Revolvers!S:S,0,0)</f>
        <v>0</v>
      </c>
      <c r="Q207">
        <f>_xlfn.XLOOKUP($A207,Revolvers!$C:$C,Revolvers!T:T,0,0)</f>
        <v>0</v>
      </c>
      <c r="R207">
        <f>_xlfn.XLOOKUP($A207,Rifles!C:C,Rifles!H:H,0,0)</f>
        <v>1</v>
      </c>
      <c r="S207">
        <f>_xlfn.XLOOKUP($A207,Shotguns!C:C,Shotguns!H:H,0,0)</f>
        <v>0</v>
      </c>
      <c r="T207">
        <f t="shared" si="3"/>
        <v>1</v>
      </c>
    </row>
    <row r="208" spans="1:20" x14ac:dyDescent="0.25">
      <c r="A208">
        <f>Rifles!C208</f>
        <v>54801863</v>
      </c>
      <c r="B208" t="str">
        <f>_xlfn.XLOOKUP($A208, Rifles!$C$2:$C$419,Rifles!D$2:D$419,"N/A",0)</f>
        <v>STRACHAN, JIMMY LEE</v>
      </c>
      <c r="C208" t="str">
        <f>_xlfn.XLOOKUP($A208, Rifles!$C$2:$C$419,Rifles!F$2:F$419,"N/A",0)</f>
        <v>BUNKER HILL</v>
      </c>
      <c r="D208" t="str">
        <f>_xlfn.XLOOKUP($A208, Rifles!$C$2:$C$419,Rifles!G$2:G$419,"N/A",0)</f>
        <v>KS</v>
      </c>
      <c r="E208">
        <f>_xlfn.XLOOKUP($A208,Pistols!$C:$C,Pistols!H:H,0,0)</f>
        <v>0</v>
      </c>
      <c r="F208">
        <f>_xlfn.XLOOKUP($A208,Pistols!$C:$C,Pistols!I:I,0,0)</f>
        <v>0</v>
      </c>
      <c r="G208">
        <f>_xlfn.XLOOKUP($A208,Pistols!$C:$C,Pistols!J:J,0,0)</f>
        <v>0</v>
      </c>
      <c r="H208">
        <f>_xlfn.XLOOKUP($A208,Pistols!$C:$C,Pistols!K:K,0,0)</f>
        <v>0</v>
      </c>
      <c r="I208">
        <f>_xlfn.XLOOKUP($A208,Pistols!$C:$C,Pistols!L:L,0,0)</f>
        <v>0</v>
      </c>
      <c r="J208">
        <f>_xlfn.XLOOKUP($A208,Pistols!$C:$C,Pistols!M:M,0,0)</f>
        <v>0</v>
      </c>
      <c r="K208">
        <f>_xlfn.XLOOKUP($A208,Pistols!$C:$C,Pistols!N:N,0,0)</f>
        <v>0</v>
      </c>
      <c r="L208">
        <f>_xlfn.XLOOKUP($A208,Revolvers!$C:$C,Revolvers!O:O,0,0)</f>
        <v>0</v>
      </c>
      <c r="M208">
        <f>_xlfn.XLOOKUP($A208,Revolvers!$C:$C,Revolvers!P:P,0,0)</f>
        <v>0</v>
      </c>
      <c r="N208">
        <f>_xlfn.XLOOKUP($A208,Revolvers!$C:$C,Revolvers!Q:Q,0,0)</f>
        <v>0</v>
      </c>
      <c r="O208">
        <f>_xlfn.XLOOKUP($A208,Revolvers!$C:$C,Revolvers!R:R,0,0)</f>
        <v>0</v>
      </c>
      <c r="P208">
        <f>_xlfn.XLOOKUP($A208,Revolvers!$C:$C,Revolvers!S:S,0,0)</f>
        <v>0</v>
      </c>
      <c r="Q208">
        <f>_xlfn.XLOOKUP($A208,Revolvers!$C:$C,Revolvers!T:T,0,0)</f>
        <v>0</v>
      </c>
      <c r="R208">
        <f>_xlfn.XLOOKUP($A208,Rifles!C:C,Rifles!H:H,0,0)</f>
        <v>1</v>
      </c>
      <c r="S208">
        <f>_xlfn.XLOOKUP($A208,Shotguns!C:C,Shotguns!H:H,0,0)</f>
        <v>0</v>
      </c>
      <c r="T208">
        <f t="shared" si="3"/>
        <v>1</v>
      </c>
    </row>
    <row r="209" spans="1:20" x14ac:dyDescent="0.25">
      <c r="A209">
        <f>Rifles!C209</f>
        <v>54800618</v>
      </c>
      <c r="B209" t="str">
        <f>_xlfn.XLOOKUP($A209, Rifles!$C$2:$C$419,Rifles!D$2:D$419,"N/A",0)</f>
        <v>VAN DYKE, JOHN WILLIAM</v>
      </c>
      <c r="C209" t="str">
        <f>_xlfn.XLOOKUP($A209, Rifles!$C$2:$C$419,Rifles!F$2:F$419,"N/A",0)</f>
        <v>PLAINVILLE</v>
      </c>
      <c r="D209" t="str">
        <f>_xlfn.XLOOKUP($A209, Rifles!$C$2:$C$419,Rifles!G$2:G$419,"N/A",0)</f>
        <v>KS</v>
      </c>
      <c r="E209">
        <f>_xlfn.XLOOKUP($A209,Pistols!$C:$C,Pistols!H:H,0,0)</f>
        <v>0</v>
      </c>
      <c r="F209">
        <f>_xlfn.XLOOKUP($A209,Pistols!$C:$C,Pistols!I:I,0,0)</f>
        <v>0</v>
      </c>
      <c r="G209">
        <f>_xlfn.XLOOKUP($A209,Pistols!$C:$C,Pistols!J:J,0,0)</f>
        <v>0</v>
      </c>
      <c r="H209">
        <f>_xlfn.XLOOKUP($A209,Pistols!$C:$C,Pistols!K:K,0,0)</f>
        <v>0</v>
      </c>
      <c r="I209">
        <f>_xlfn.XLOOKUP($A209,Pistols!$C:$C,Pistols!L:L,0,0)</f>
        <v>0</v>
      </c>
      <c r="J209">
        <f>_xlfn.XLOOKUP($A209,Pistols!$C:$C,Pistols!M:M,0,0)</f>
        <v>0</v>
      </c>
      <c r="K209">
        <f>_xlfn.XLOOKUP($A209,Pistols!$C:$C,Pistols!N:N,0,0)</f>
        <v>0</v>
      </c>
      <c r="L209">
        <f>_xlfn.XLOOKUP($A209,Revolvers!$C:$C,Revolvers!O:O,0,0)</f>
        <v>0</v>
      </c>
      <c r="M209">
        <f>_xlfn.XLOOKUP($A209,Revolvers!$C:$C,Revolvers!P:P,0,0)</f>
        <v>0</v>
      </c>
      <c r="N209">
        <f>_xlfn.XLOOKUP($A209,Revolvers!$C:$C,Revolvers!Q:Q,0,0)</f>
        <v>0</v>
      </c>
      <c r="O209">
        <f>_xlfn.XLOOKUP($A209,Revolvers!$C:$C,Revolvers!R:R,0,0)</f>
        <v>0</v>
      </c>
      <c r="P209">
        <f>_xlfn.XLOOKUP($A209,Revolvers!$C:$C,Revolvers!S:S,0,0)</f>
        <v>0</v>
      </c>
      <c r="Q209">
        <f>_xlfn.XLOOKUP($A209,Revolvers!$C:$C,Revolvers!T:T,0,0)</f>
        <v>0</v>
      </c>
      <c r="R209">
        <f>_xlfn.XLOOKUP($A209,Rifles!C:C,Rifles!H:H,0,0)</f>
        <v>11</v>
      </c>
      <c r="S209">
        <f>_xlfn.XLOOKUP($A209,Shotguns!C:C,Shotguns!H:H,0,0)</f>
        <v>0</v>
      </c>
      <c r="T209">
        <f t="shared" si="3"/>
        <v>11</v>
      </c>
    </row>
    <row r="210" spans="1:20" x14ac:dyDescent="0.25">
      <c r="A210">
        <f>Rifles!C210</f>
        <v>54801775</v>
      </c>
      <c r="B210" t="str">
        <f>_xlfn.XLOOKUP($A210, Rifles!$C$2:$C$419,Rifles!D$2:D$419,"N/A",0)</f>
        <v>YEE, MON S JR</v>
      </c>
      <c r="C210" t="str">
        <f>_xlfn.XLOOKUP($A210, Rifles!$C$2:$C$419,Rifles!F$2:F$419,"N/A",0)</f>
        <v>DODGE CITY</v>
      </c>
      <c r="D210" t="str">
        <f>_xlfn.XLOOKUP($A210, Rifles!$C$2:$C$419,Rifles!G$2:G$419,"N/A",0)</f>
        <v>KS</v>
      </c>
      <c r="E210">
        <f>_xlfn.XLOOKUP($A210,Pistols!$C:$C,Pistols!H:H,0,0)</f>
        <v>0</v>
      </c>
      <c r="F210">
        <f>_xlfn.XLOOKUP($A210,Pistols!$C:$C,Pistols!I:I,0,0)</f>
        <v>0</v>
      </c>
      <c r="G210">
        <f>_xlfn.XLOOKUP($A210,Pistols!$C:$C,Pistols!J:J,0,0)</f>
        <v>0</v>
      </c>
      <c r="H210">
        <f>_xlfn.XLOOKUP($A210,Pistols!$C:$C,Pistols!K:K,0,0)</f>
        <v>0</v>
      </c>
      <c r="I210">
        <f>_xlfn.XLOOKUP($A210,Pistols!$C:$C,Pistols!L:L,0,0)</f>
        <v>0</v>
      </c>
      <c r="J210">
        <f>_xlfn.XLOOKUP($A210,Pistols!$C:$C,Pistols!M:M,0,0)</f>
        <v>0</v>
      </c>
      <c r="K210">
        <f>_xlfn.XLOOKUP($A210,Pistols!$C:$C,Pistols!N:N,0,0)</f>
        <v>0</v>
      </c>
      <c r="L210">
        <f>_xlfn.XLOOKUP($A210,Revolvers!$C:$C,Revolvers!O:O,0,0)</f>
        <v>0</v>
      </c>
      <c r="M210">
        <f>_xlfn.XLOOKUP($A210,Revolvers!$C:$C,Revolvers!P:P,0,0)</f>
        <v>0</v>
      </c>
      <c r="N210">
        <f>_xlfn.XLOOKUP($A210,Revolvers!$C:$C,Revolvers!Q:Q,0,0)</f>
        <v>0</v>
      </c>
      <c r="O210">
        <f>_xlfn.XLOOKUP($A210,Revolvers!$C:$C,Revolvers!R:R,0,0)</f>
        <v>0</v>
      </c>
      <c r="P210">
        <f>_xlfn.XLOOKUP($A210,Revolvers!$C:$C,Revolvers!S:S,0,0)</f>
        <v>0</v>
      </c>
      <c r="Q210">
        <f>_xlfn.XLOOKUP($A210,Revolvers!$C:$C,Revolvers!T:T,0,0)</f>
        <v>0</v>
      </c>
      <c r="R210">
        <f>_xlfn.XLOOKUP($A210,Rifles!C:C,Rifles!H:H,0,0)</f>
        <v>1</v>
      </c>
      <c r="S210">
        <f>_xlfn.XLOOKUP($A210,Shotguns!C:C,Shotguns!H:H,0,0)</f>
        <v>0</v>
      </c>
      <c r="T210">
        <f t="shared" si="3"/>
        <v>1</v>
      </c>
    </row>
    <row r="211" spans="1:20" x14ac:dyDescent="0.25">
      <c r="A211">
        <f>Rifles!C211</f>
        <v>46103421</v>
      </c>
      <c r="B211" t="str">
        <f>_xlfn.XLOOKUP($A211, Rifles!$C$2:$C$419,Rifles!D$2:D$419,"N/A",0)</f>
        <v>ACCURATE TOOL &amp; MFG CO INC</v>
      </c>
      <c r="C211" t="str">
        <f>_xlfn.XLOOKUP($A211, Rifles!$C$2:$C$419,Rifles!F$2:F$419,"N/A",0)</f>
        <v>LEXINGTON</v>
      </c>
      <c r="D211" t="str">
        <f>_xlfn.XLOOKUP($A211, Rifles!$C$2:$C$419,Rifles!G$2:G$419,"N/A",0)</f>
        <v>KY</v>
      </c>
      <c r="E211">
        <f>_xlfn.XLOOKUP($A211,Pistols!$C:$C,Pistols!H:H,0,0)</f>
        <v>0</v>
      </c>
      <c r="F211">
        <f>_xlfn.XLOOKUP($A211,Pistols!$C:$C,Pistols!I:I,0,0)</f>
        <v>0</v>
      </c>
      <c r="G211">
        <f>_xlfn.XLOOKUP($A211,Pistols!$C:$C,Pistols!J:J,0,0)</f>
        <v>0</v>
      </c>
      <c r="H211">
        <f>_xlfn.XLOOKUP($A211,Pistols!$C:$C,Pistols!K:K,0,0)</f>
        <v>0</v>
      </c>
      <c r="I211">
        <f>_xlfn.XLOOKUP($A211,Pistols!$C:$C,Pistols!L:L,0,0)</f>
        <v>0</v>
      </c>
      <c r="J211">
        <f>_xlfn.XLOOKUP($A211,Pistols!$C:$C,Pistols!M:M,0,0)</f>
        <v>0</v>
      </c>
      <c r="K211">
        <f>_xlfn.XLOOKUP($A211,Pistols!$C:$C,Pistols!N:N,0,0)</f>
        <v>0</v>
      </c>
      <c r="L211">
        <f>_xlfn.XLOOKUP($A211,Revolvers!$C:$C,Revolvers!O:O,0,0)</f>
        <v>0</v>
      </c>
      <c r="M211">
        <f>_xlfn.XLOOKUP($A211,Revolvers!$C:$C,Revolvers!P:P,0,0)</f>
        <v>0</v>
      </c>
      <c r="N211">
        <f>_xlfn.XLOOKUP($A211,Revolvers!$C:$C,Revolvers!Q:Q,0,0)</f>
        <v>0</v>
      </c>
      <c r="O211">
        <f>_xlfn.XLOOKUP($A211,Revolvers!$C:$C,Revolvers!R:R,0,0)</f>
        <v>0</v>
      </c>
      <c r="P211">
        <f>_xlfn.XLOOKUP($A211,Revolvers!$C:$C,Revolvers!S:S,0,0)</f>
        <v>0</v>
      </c>
      <c r="Q211">
        <f>_xlfn.XLOOKUP($A211,Revolvers!$C:$C,Revolvers!T:T,0,0)</f>
        <v>0</v>
      </c>
      <c r="R211">
        <f>_xlfn.XLOOKUP($A211,Rifles!C:C,Rifles!H:H,0,0)</f>
        <v>6</v>
      </c>
      <c r="S211">
        <f>_xlfn.XLOOKUP($A211,Shotguns!C:C,Shotguns!H:H,0,0)</f>
        <v>0</v>
      </c>
      <c r="T211">
        <f t="shared" si="3"/>
        <v>6</v>
      </c>
    </row>
    <row r="212" spans="1:20" x14ac:dyDescent="0.25">
      <c r="A212">
        <f>Rifles!C212</f>
        <v>46100968</v>
      </c>
      <c r="B212" t="str">
        <f>_xlfn.XLOOKUP($A212, Rifles!$C$2:$C$419,Rifles!D$2:D$419,"N/A",0)</f>
        <v>BLUEGRASS ARMORY LLC</v>
      </c>
      <c r="C212" t="str">
        <f>_xlfn.XLOOKUP($A212, Rifles!$C$2:$C$419,Rifles!F$2:F$419,"N/A",0)</f>
        <v>RICHMOND</v>
      </c>
      <c r="D212" t="str">
        <f>_xlfn.XLOOKUP($A212, Rifles!$C$2:$C$419,Rifles!G$2:G$419,"N/A",0)</f>
        <v>KY</v>
      </c>
      <c r="E212">
        <f>_xlfn.XLOOKUP($A212,Pistols!$C:$C,Pistols!H:H,0,0)</f>
        <v>0</v>
      </c>
      <c r="F212">
        <f>_xlfn.XLOOKUP($A212,Pistols!$C:$C,Pistols!I:I,0,0)</f>
        <v>0</v>
      </c>
      <c r="G212">
        <f>_xlfn.XLOOKUP($A212,Pistols!$C:$C,Pistols!J:J,0,0)</f>
        <v>0</v>
      </c>
      <c r="H212">
        <f>_xlfn.XLOOKUP($A212,Pistols!$C:$C,Pistols!K:K,0,0)</f>
        <v>0</v>
      </c>
      <c r="I212">
        <f>_xlfn.XLOOKUP($A212,Pistols!$C:$C,Pistols!L:L,0,0)</f>
        <v>0</v>
      </c>
      <c r="J212">
        <f>_xlfn.XLOOKUP($A212,Pistols!$C:$C,Pistols!M:M,0,0)</f>
        <v>0</v>
      </c>
      <c r="K212">
        <f>_xlfn.XLOOKUP($A212,Pistols!$C:$C,Pistols!N:N,0,0)</f>
        <v>0</v>
      </c>
      <c r="L212">
        <f>_xlfn.XLOOKUP($A212,Revolvers!$C:$C,Revolvers!O:O,0,0)</f>
        <v>0</v>
      </c>
      <c r="M212">
        <f>_xlfn.XLOOKUP($A212,Revolvers!$C:$C,Revolvers!P:P,0,0)</f>
        <v>0</v>
      </c>
      <c r="N212">
        <f>_xlfn.XLOOKUP($A212,Revolvers!$C:$C,Revolvers!Q:Q,0,0)</f>
        <v>0</v>
      </c>
      <c r="O212">
        <f>_xlfn.XLOOKUP($A212,Revolvers!$C:$C,Revolvers!R:R,0,0)</f>
        <v>0</v>
      </c>
      <c r="P212">
        <f>_xlfn.XLOOKUP($A212,Revolvers!$C:$C,Revolvers!S:S,0,0)</f>
        <v>0</v>
      </c>
      <c r="Q212">
        <f>_xlfn.XLOOKUP($A212,Revolvers!$C:$C,Revolvers!T:T,0,0)</f>
        <v>0</v>
      </c>
      <c r="R212">
        <f>_xlfn.XLOOKUP($A212,Rifles!C:C,Rifles!H:H,0,0)</f>
        <v>79</v>
      </c>
      <c r="S212">
        <f>_xlfn.XLOOKUP($A212,Shotguns!C:C,Shotguns!H:H,0,0)</f>
        <v>0</v>
      </c>
      <c r="T212">
        <f t="shared" si="3"/>
        <v>79</v>
      </c>
    </row>
    <row r="213" spans="1:20" x14ac:dyDescent="0.25">
      <c r="A213">
        <f>Rifles!C213</f>
        <v>46103174</v>
      </c>
      <c r="B213" t="str">
        <f>_xlfn.XLOOKUP($A213, Rifles!$C$2:$C$419,Rifles!D$2:D$419,"N/A",0)</f>
        <v>C &amp; J WEAPON SYSTEMS LLC</v>
      </c>
      <c r="C213" t="str">
        <f>_xlfn.XLOOKUP($A213, Rifles!$C$2:$C$419,Rifles!F$2:F$419,"N/A",0)</f>
        <v>BOWLING GREEN</v>
      </c>
      <c r="D213" t="str">
        <f>_xlfn.XLOOKUP($A213, Rifles!$C$2:$C$419,Rifles!G$2:G$419,"N/A",0)</f>
        <v>KY</v>
      </c>
      <c r="E213">
        <f>_xlfn.XLOOKUP($A213,Pistols!$C:$C,Pistols!H:H,0,0)</f>
        <v>0</v>
      </c>
      <c r="F213">
        <f>_xlfn.XLOOKUP($A213,Pistols!$C:$C,Pistols!I:I,0,0)</f>
        <v>0</v>
      </c>
      <c r="G213">
        <f>_xlfn.XLOOKUP($A213,Pistols!$C:$C,Pistols!J:J,0,0)</f>
        <v>0</v>
      </c>
      <c r="H213">
        <f>_xlfn.XLOOKUP($A213,Pistols!$C:$C,Pistols!K:K,0,0)</f>
        <v>0</v>
      </c>
      <c r="I213">
        <f>_xlfn.XLOOKUP($A213,Pistols!$C:$C,Pistols!L:L,0,0)</f>
        <v>0</v>
      </c>
      <c r="J213">
        <f>_xlfn.XLOOKUP($A213,Pistols!$C:$C,Pistols!M:M,0,0)</f>
        <v>0</v>
      </c>
      <c r="K213">
        <f>_xlfn.XLOOKUP($A213,Pistols!$C:$C,Pistols!N:N,0,0)</f>
        <v>0</v>
      </c>
      <c r="L213">
        <f>_xlfn.XLOOKUP($A213,Revolvers!$C:$C,Revolvers!O:O,0,0)</f>
        <v>0</v>
      </c>
      <c r="M213">
        <f>_xlfn.XLOOKUP($A213,Revolvers!$C:$C,Revolvers!P:P,0,0)</f>
        <v>0</v>
      </c>
      <c r="N213">
        <f>_xlfn.XLOOKUP($A213,Revolvers!$C:$C,Revolvers!Q:Q,0,0)</f>
        <v>0</v>
      </c>
      <c r="O213">
        <f>_xlfn.XLOOKUP($A213,Revolvers!$C:$C,Revolvers!R:R,0,0)</f>
        <v>0</v>
      </c>
      <c r="P213">
        <f>_xlfn.XLOOKUP($A213,Revolvers!$C:$C,Revolvers!S:S,0,0)</f>
        <v>0</v>
      </c>
      <c r="Q213">
        <f>_xlfn.XLOOKUP($A213,Revolvers!$C:$C,Revolvers!T:T,0,0)</f>
        <v>0</v>
      </c>
      <c r="R213">
        <f>_xlfn.XLOOKUP($A213,Rifles!C:C,Rifles!H:H,0,0)</f>
        <v>1</v>
      </c>
      <c r="S213">
        <f>_xlfn.XLOOKUP($A213,Shotguns!C:C,Shotguns!H:H,0,0)</f>
        <v>0</v>
      </c>
      <c r="T213">
        <f t="shared" si="3"/>
        <v>1</v>
      </c>
    </row>
    <row r="214" spans="1:20" x14ac:dyDescent="0.25">
      <c r="A214">
        <f>Rifles!C214</f>
        <v>46102904</v>
      </c>
      <c r="B214" t="str">
        <f>_xlfn.XLOOKUP($A214, Rifles!$C$2:$C$419,Rifles!D$2:D$419,"N/A",0)</f>
        <v>COLE DISTRIBUTING INC</v>
      </c>
      <c r="C214" t="str">
        <f>_xlfn.XLOOKUP($A214, Rifles!$C$2:$C$419,Rifles!F$2:F$419,"N/A",0)</f>
        <v>SCOTTSVILLE</v>
      </c>
      <c r="D214" t="str">
        <f>_xlfn.XLOOKUP($A214, Rifles!$C$2:$C$419,Rifles!G$2:G$419,"N/A",0)</f>
        <v>KY</v>
      </c>
      <c r="E214">
        <f>_xlfn.XLOOKUP($A214,Pistols!$C:$C,Pistols!H:H,0,0)</f>
        <v>0</v>
      </c>
      <c r="F214">
        <f>_xlfn.XLOOKUP($A214,Pistols!$C:$C,Pistols!I:I,0,0)</f>
        <v>0</v>
      </c>
      <c r="G214">
        <f>_xlfn.XLOOKUP($A214,Pistols!$C:$C,Pistols!J:J,0,0)</f>
        <v>0</v>
      </c>
      <c r="H214">
        <f>_xlfn.XLOOKUP($A214,Pistols!$C:$C,Pistols!K:K,0,0)</f>
        <v>0</v>
      </c>
      <c r="I214">
        <f>_xlfn.XLOOKUP($A214,Pistols!$C:$C,Pistols!L:L,0,0)</f>
        <v>0</v>
      </c>
      <c r="J214">
        <f>_xlfn.XLOOKUP($A214,Pistols!$C:$C,Pistols!M:M,0,0)</f>
        <v>0</v>
      </c>
      <c r="K214">
        <f>_xlfn.XLOOKUP($A214,Pistols!$C:$C,Pistols!N:N,0,0)</f>
        <v>0</v>
      </c>
      <c r="L214">
        <f>_xlfn.XLOOKUP($A214,Revolvers!$C:$C,Revolvers!O:O,0,0)</f>
        <v>0</v>
      </c>
      <c r="M214">
        <f>_xlfn.XLOOKUP($A214,Revolvers!$C:$C,Revolvers!P:P,0,0)</f>
        <v>0</v>
      </c>
      <c r="N214">
        <f>_xlfn.XLOOKUP($A214,Revolvers!$C:$C,Revolvers!Q:Q,0,0)</f>
        <v>0</v>
      </c>
      <c r="O214">
        <f>_xlfn.XLOOKUP($A214,Revolvers!$C:$C,Revolvers!R:R,0,0)</f>
        <v>0</v>
      </c>
      <c r="P214">
        <f>_xlfn.XLOOKUP($A214,Revolvers!$C:$C,Revolvers!S:S,0,0)</f>
        <v>0</v>
      </c>
      <c r="Q214">
        <f>_xlfn.XLOOKUP($A214,Revolvers!$C:$C,Revolvers!T:T,0,0)</f>
        <v>0</v>
      </c>
      <c r="R214">
        <f>_xlfn.XLOOKUP($A214,Rifles!C:C,Rifles!H:H,0,0)</f>
        <v>25</v>
      </c>
      <c r="S214">
        <f>_xlfn.XLOOKUP($A214,Shotguns!C:C,Shotguns!H:H,0,0)</f>
        <v>0</v>
      </c>
      <c r="T214">
        <f t="shared" si="3"/>
        <v>25</v>
      </c>
    </row>
    <row r="215" spans="1:20" x14ac:dyDescent="0.25">
      <c r="A215">
        <f>Rifles!C215</f>
        <v>46100511</v>
      </c>
      <c r="B215" t="str">
        <f>_xlfn.XLOOKUP($A215, Rifles!$C$2:$C$419,Rifles!D$2:D$419,"N/A",0)</f>
        <v>DOUBLE STAR CORP</v>
      </c>
      <c r="C215" t="str">
        <f>_xlfn.XLOOKUP($A215, Rifles!$C$2:$C$419,Rifles!F$2:F$419,"N/A",0)</f>
        <v>WINCHESTER</v>
      </c>
      <c r="D215" t="str">
        <f>_xlfn.XLOOKUP($A215, Rifles!$C$2:$C$419,Rifles!G$2:G$419,"N/A",0)</f>
        <v>KY</v>
      </c>
      <c r="E215">
        <f>_xlfn.XLOOKUP($A215,Pistols!$C:$C,Pistols!H:H,0,0)</f>
        <v>0</v>
      </c>
      <c r="F215">
        <f>_xlfn.XLOOKUP($A215,Pistols!$C:$C,Pistols!I:I,0,0)</f>
        <v>0</v>
      </c>
      <c r="G215">
        <f>_xlfn.XLOOKUP($A215,Pistols!$C:$C,Pistols!J:J,0,0)</f>
        <v>0</v>
      </c>
      <c r="H215">
        <f>_xlfn.XLOOKUP($A215,Pistols!$C:$C,Pistols!K:K,0,0)</f>
        <v>0</v>
      </c>
      <c r="I215">
        <f>_xlfn.XLOOKUP($A215,Pistols!$C:$C,Pistols!L:L,0,0)</f>
        <v>0</v>
      </c>
      <c r="J215">
        <f>_xlfn.XLOOKUP($A215,Pistols!$C:$C,Pistols!M:M,0,0)</f>
        <v>109</v>
      </c>
      <c r="K215">
        <f>_xlfn.XLOOKUP($A215,Pistols!$C:$C,Pistols!N:N,0,0)</f>
        <v>109</v>
      </c>
      <c r="L215">
        <f>_xlfn.XLOOKUP($A215,Revolvers!$C:$C,Revolvers!O:O,0,0)</f>
        <v>0</v>
      </c>
      <c r="M215">
        <f>_xlfn.XLOOKUP($A215,Revolvers!$C:$C,Revolvers!P:P,0,0)</f>
        <v>0</v>
      </c>
      <c r="N215">
        <f>_xlfn.XLOOKUP($A215,Revolvers!$C:$C,Revolvers!Q:Q,0,0)</f>
        <v>0</v>
      </c>
      <c r="O215">
        <f>_xlfn.XLOOKUP($A215,Revolvers!$C:$C,Revolvers!R:R,0,0)</f>
        <v>0</v>
      </c>
      <c r="P215">
        <f>_xlfn.XLOOKUP($A215,Revolvers!$C:$C,Revolvers!S:S,0,0)</f>
        <v>0</v>
      </c>
      <c r="Q215">
        <f>_xlfn.XLOOKUP($A215,Revolvers!$C:$C,Revolvers!T:T,0,0)</f>
        <v>0</v>
      </c>
      <c r="R215">
        <f>_xlfn.XLOOKUP($A215,Rifles!C:C,Rifles!H:H,0,0)</f>
        <v>5864</v>
      </c>
      <c r="S215">
        <f>_xlfn.XLOOKUP($A215,Shotguns!C:C,Shotguns!H:H,0,0)</f>
        <v>0</v>
      </c>
      <c r="T215">
        <f t="shared" si="3"/>
        <v>5973</v>
      </c>
    </row>
    <row r="216" spans="1:20" x14ac:dyDescent="0.25">
      <c r="A216">
        <f>Rifles!C216</f>
        <v>46133576</v>
      </c>
      <c r="B216" t="str">
        <f>_xlfn.XLOOKUP($A216, Rifles!$C$2:$C$419,Rifles!D$2:D$419,"N/A",0)</f>
        <v>LANDEN, RANDAL S</v>
      </c>
      <c r="C216" t="str">
        <f>_xlfn.XLOOKUP($A216, Rifles!$C$2:$C$419,Rifles!F$2:F$419,"N/A",0)</f>
        <v>LONDON</v>
      </c>
      <c r="D216" t="str">
        <f>_xlfn.XLOOKUP($A216, Rifles!$C$2:$C$419,Rifles!G$2:G$419,"N/A",0)</f>
        <v>KY</v>
      </c>
      <c r="E216">
        <f>_xlfn.XLOOKUP($A216,Pistols!$C:$C,Pistols!H:H,0,0)</f>
        <v>0</v>
      </c>
      <c r="F216">
        <f>_xlfn.XLOOKUP($A216,Pistols!$C:$C,Pistols!I:I,0,0)</f>
        <v>0</v>
      </c>
      <c r="G216">
        <f>_xlfn.XLOOKUP($A216,Pistols!$C:$C,Pistols!J:J,0,0)</f>
        <v>0</v>
      </c>
      <c r="H216">
        <f>_xlfn.XLOOKUP($A216,Pistols!$C:$C,Pistols!K:K,0,0)</f>
        <v>0</v>
      </c>
      <c r="I216">
        <f>_xlfn.XLOOKUP($A216,Pistols!$C:$C,Pistols!L:L,0,0)</f>
        <v>0</v>
      </c>
      <c r="J216">
        <f>_xlfn.XLOOKUP($A216,Pistols!$C:$C,Pistols!M:M,0,0)</f>
        <v>0</v>
      </c>
      <c r="K216">
        <f>_xlfn.XLOOKUP($A216,Pistols!$C:$C,Pistols!N:N,0,0)</f>
        <v>0</v>
      </c>
      <c r="L216">
        <f>_xlfn.XLOOKUP($A216,Revolvers!$C:$C,Revolvers!O:O,0,0)</f>
        <v>0</v>
      </c>
      <c r="M216">
        <f>_xlfn.XLOOKUP($A216,Revolvers!$C:$C,Revolvers!P:P,0,0)</f>
        <v>0</v>
      </c>
      <c r="N216">
        <f>_xlfn.XLOOKUP($A216,Revolvers!$C:$C,Revolvers!Q:Q,0,0)</f>
        <v>0</v>
      </c>
      <c r="O216">
        <f>_xlfn.XLOOKUP($A216,Revolvers!$C:$C,Revolvers!R:R,0,0)</f>
        <v>0</v>
      </c>
      <c r="P216">
        <f>_xlfn.XLOOKUP($A216,Revolvers!$C:$C,Revolvers!S:S,0,0)</f>
        <v>0</v>
      </c>
      <c r="Q216">
        <f>_xlfn.XLOOKUP($A216,Revolvers!$C:$C,Revolvers!T:T,0,0)</f>
        <v>0</v>
      </c>
      <c r="R216">
        <f>_xlfn.XLOOKUP($A216,Rifles!C:C,Rifles!H:H,0,0)</f>
        <v>8</v>
      </c>
      <c r="S216">
        <f>_xlfn.XLOOKUP($A216,Shotguns!C:C,Shotguns!H:H,0,0)</f>
        <v>0</v>
      </c>
      <c r="T216">
        <f t="shared" si="3"/>
        <v>8</v>
      </c>
    </row>
    <row r="217" spans="1:20" x14ac:dyDescent="0.25">
      <c r="A217">
        <f>Rifles!C217</f>
        <v>46101973</v>
      </c>
      <c r="B217" t="str">
        <f>_xlfn.XLOOKUP($A217, Rifles!$C$2:$C$419,Rifles!D$2:D$419,"N/A",0)</f>
        <v>REMINGTON ARMS CO INC</v>
      </c>
      <c r="C217" t="str">
        <f>_xlfn.XLOOKUP($A217, Rifles!$C$2:$C$419,Rifles!F$2:F$419,"N/A",0)</f>
        <v>HICKORY</v>
      </c>
      <c r="D217" t="str">
        <f>_xlfn.XLOOKUP($A217, Rifles!$C$2:$C$419,Rifles!G$2:G$419,"N/A",0)</f>
        <v>KY</v>
      </c>
      <c r="E217">
        <f>_xlfn.XLOOKUP($A217,Pistols!$C:$C,Pistols!H:H,0,0)</f>
        <v>0</v>
      </c>
      <c r="F217">
        <f>_xlfn.XLOOKUP($A217,Pistols!$C:$C,Pistols!I:I,0,0)</f>
        <v>0</v>
      </c>
      <c r="G217">
        <f>_xlfn.XLOOKUP($A217,Pistols!$C:$C,Pistols!J:J,0,0)</f>
        <v>0</v>
      </c>
      <c r="H217">
        <f>_xlfn.XLOOKUP($A217,Pistols!$C:$C,Pistols!K:K,0,0)</f>
        <v>0</v>
      </c>
      <c r="I217">
        <f>_xlfn.XLOOKUP($A217,Pistols!$C:$C,Pistols!L:L,0,0)</f>
        <v>0</v>
      </c>
      <c r="J217">
        <f>_xlfn.XLOOKUP($A217,Pistols!$C:$C,Pistols!M:M,0,0)</f>
        <v>0</v>
      </c>
      <c r="K217">
        <f>_xlfn.XLOOKUP($A217,Pistols!$C:$C,Pistols!N:N,0,0)</f>
        <v>0</v>
      </c>
      <c r="L217">
        <f>_xlfn.XLOOKUP($A217,Revolvers!$C:$C,Revolvers!O:O,0,0)</f>
        <v>0</v>
      </c>
      <c r="M217">
        <f>_xlfn.XLOOKUP($A217,Revolvers!$C:$C,Revolvers!P:P,0,0)</f>
        <v>0</v>
      </c>
      <c r="N217">
        <f>_xlfn.XLOOKUP($A217,Revolvers!$C:$C,Revolvers!Q:Q,0,0)</f>
        <v>0</v>
      </c>
      <c r="O217">
        <f>_xlfn.XLOOKUP($A217,Revolvers!$C:$C,Revolvers!R:R,0,0)</f>
        <v>0</v>
      </c>
      <c r="P217">
        <f>_xlfn.XLOOKUP($A217,Revolvers!$C:$C,Revolvers!S:S,0,0)</f>
        <v>0</v>
      </c>
      <c r="Q217">
        <f>_xlfn.XLOOKUP($A217,Revolvers!$C:$C,Revolvers!T:T,0,0)</f>
        <v>0</v>
      </c>
      <c r="R217">
        <f>_xlfn.XLOOKUP($A217,Rifles!C:C,Rifles!H:H,0,0)</f>
        <v>134390</v>
      </c>
      <c r="S217">
        <f>_xlfn.XLOOKUP($A217,Shotguns!C:C,Shotguns!H:H,0,0)</f>
        <v>0</v>
      </c>
      <c r="T217">
        <f t="shared" si="3"/>
        <v>134390</v>
      </c>
    </row>
    <row r="218" spans="1:20" x14ac:dyDescent="0.25">
      <c r="A218">
        <f>Rifles!C218</f>
        <v>46103033</v>
      </c>
      <c r="B218" t="str">
        <f>_xlfn.XLOOKUP($A218, Rifles!$C$2:$C$419,Rifles!D$2:D$419,"N/A",0)</f>
        <v>SUPERIOR TACTICAL SOLUTIONS INC</v>
      </c>
      <c r="C218" t="str">
        <f>_xlfn.XLOOKUP($A218, Rifles!$C$2:$C$419,Rifles!F$2:F$419,"N/A",0)</f>
        <v>HENDERSON</v>
      </c>
      <c r="D218" t="str">
        <f>_xlfn.XLOOKUP($A218, Rifles!$C$2:$C$419,Rifles!G$2:G$419,"N/A",0)</f>
        <v>KY</v>
      </c>
      <c r="E218">
        <f>_xlfn.XLOOKUP($A218,Pistols!$C:$C,Pistols!H:H,0,0)</f>
        <v>0</v>
      </c>
      <c r="F218">
        <f>_xlfn.XLOOKUP($A218,Pistols!$C:$C,Pistols!I:I,0,0)</f>
        <v>0</v>
      </c>
      <c r="G218">
        <f>_xlfn.XLOOKUP($A218,Pistols!$C:$C,Pistols!J:J,0,0)</f>
        <v>0</v>
      </c>
      <c r="H218">
        <f>_xlfn.XLOOKUP($A218,Pistols!$C:$C,Pistols!K:K,0,0)</f>
        <v>0</v>
      </c>
      <c r="I218">
        <f>_xlfn.XLOOKUP($A218,Pistols!$C:$C,Pistols!L:L,0,0)</f>
        <v>0</v>
      </c>
      <c r="J218">
        <f>_xlfn.XLOOKUP($A218,Pistols!$C:$C,Pistols!M:M,0,0)</f>
        <v>0</v>
      </c>
      <c r="K218">
        <f>_xlfn.XLOOKUP($A218,Pistols!$C:$C,Pistols!N:N,0,0)</f>
        <v>0</v>
      </c>
      <c r="L218">
        <f>_xlfn.XLOOKUP($A218,Revolvers!$C:$C,Revolvers!O:O,0,0)</f>
        <v>0</v>
      </c>
      <c r="M218">
        <f>_xlfn.XLOOKUP($A218,Revolvers!$C:$C,Revolvers!P:P,0,0)</f>
        <v>0</v>
      </c>
      <c r="N218">
        <f>_xlfn.XLOOKUP($A218,Revolvers!$C:$C,Revolvers!Q:Q,0,0)</f>
        <v>0</v>
      </c>
      <c r="O218">
        <f>_xlfn.XLOOKUP($A218,Revolvers!$C:$C,Revolvers!R:R,0,0)</f>
        <v>0</v>
      </c>
      <c r="P218">
        <f>_xlfn.XLOOKUP($A218,Revolvers!$C:$C,Revolvers!S:S,0,0)</f>
        <v>0</v>
      </c>
      <c r="Q218">
        <f>_xlfn.XLOOKUP($A218,Revolvers!$C:$C,Revolvers!T:T,0,0)</f>
        <v>0</v>
      </c>
      <c r="R218">
        <f>_xlfn.XLOOKUP($A218,Rifles!C:C,Rifles!H:H,0,0)</f>
        <v>14</v>
      </c>
      <c r="S218">
        <f>_xlfn.XLOOKUP($A218,Shotguns!C:C,Shotguns!H:H,0,0)</f>
        <v>0</v>
      </c>
      <c r="T218">
        <f t="shared" si="3"/>
        <v>14</v>
      </c>
    </row>
    <row r="219" spans="1:20" x14ac:dyDescent="0.25">
      <c r="A219">
        <f>Rifles!C219</f>
        <v>57202013</v>
      </c>
      <c r="B219" t="str">
        <f>_xlfn.XLOOKUP($A219, Rifles!$C$2:$C$419,Rifles!D$2:D$419,"N/A",0)</f>
        <v>BROKEN ARROW ARMORY INC</v>
      </c>
      <c r="C219" t="str">
        <f>_xlfn.XLOOKUP($A219, Rifles!$C$2:$C$419,Rifles!F$2:F$419,"N/A",0)</f>
        <v>LAFAYETTE</v>
      </c>
      <c r="D219" t="str">
        <f>_xlfn.XLOOKUP($A219, Rifles!$C$2:$C$419,Rifles!G$2:G$419,"N/A",0)</f>
        <v>LA</v>
      </c>
      <c r="E219">
        <f>_xlfn.XLOOKUP($A219,Pistols!$C:$C,Pistols!H:H,0,0)</f>
        <v>0</v>
      </c>
      <c r="F219">
        <f>_xlfn.XLOOKUP($A219,Pistols!$C:$C,Pistols!I:I,0,0)</f>
        <v>0</v>
      </c>
      <c r="G219">
        <f>_xlfn.XLOOKUP($A219,Pistols!$C:$C,Pistols!J:J,0,0)</f>
        <v>0</v>
      </c>
      <c r="H219">
        <f>_xlfn.XLOOKUP($A219,Pistols!$C:$C,Pistols!K:K,0,0)</f>
        <v>0</v>
      </c>
      <c r="I219">
        <f>_xlfn.XLOOKUP($A219,Pistols!$C:$C,Pistols!L:L,0,0)</f>
        <v>0</v>
      </c>
      <c r="J219">
        <f>_xlfn.XLOOKUP($A219,Pistols!$C:$C,Pistols!M:M,0,0)</f>
        <v>0</v>
      </c>
      <c r="K219">
        <f>_xlfn.XLOOKUP($A219,Pistols!$C:$C,Pistols!N:N,0,0)</f>
        <v>0</v>
      </c>
      <c r="L219">
        <f>_xlfn.XLOOKUP($A219,Revolvers!$C:$C,Revolvers!O:O,0,0)</f>
        <v>0</v>
      </c>
      <c r="M219">
        <f>_xlfn.XLOOKUP($A219,Revolvers!$C:$C,Revolvers!P:P,0,0)</f>
        <v>0</v>
      </c>
      <c r="N219">
        <f>_xlfn.XLOOKUP($A219,Revolvers!$C:$C,Revolvers!Q:Q,0,0)</f>
        <v>0</v>
      </c>
      <c r="O219">
        <f>_xlfn.XLOOKUP($A219,Revolvers!$C:$C,Revolvers!R:R,0,0)</f>
        <v>0</v>
      </c>
      <c r="P219">
        <f>_xlfn.XLOOKUP($A219,Revolvers!$C:$C,Revolvers!S:S,0,0)</f>
        <v>0</v>
      </c>
      <c r="Q219">
        <f>_xlfn.XLOOKUP($A219,Revolvers!$C:$C,Revolvers!T:T,0,0)</f>
        <v>0</v>
      </c>
      <c r="R219">
        <f>_xlfn.XLOOKUP($A219,Rifles!C:C,Rifles!H:H,0,0)</f>
        <v>3</v>
      </c>
      <c r="S219">
        <f>_xlfn.XLOOKUP($A219,Shotguns!C:C,Shotguns!H:H,0,0)</f>
        <v>3</v>
      </c>
      <c r="T219">
        <f t="shared" si="3"/>
        <v>6</v>
      </c>
    </row>
    <row r="220" spans="1:20" x14ac:dyDescent="0.25">
      <c r="A220">
        <f>Rifles!C220</f>
        <v>57200825</v>
      </c>
      <c r="B220" t="str">
        <f>_xlfn.XLOOKUP($A220, Rifles!$C$2:$C$419,Rifles!D$2:D$419,"N/A",0)</f>
        <v>ESSENTIAL ARMS CO</v>
      </c>
      <c r="C220" t="str">
        <f>_xlfn.XLOOKUP($A220, Rifles!$C$2:$C$419,Rifles!F$2:F$419,"N/A",0)</f>
        <v>KROTZ SPRINGS</v>
      </c>
      <c r="D220" t="str">
        <f>_xlfn.XLOOKUP($A220, Rifles!$C$2:$C$419,Rifles!G$2:G$419,"N/A",0)</f>
        <v>LA</v>
      </c>
      <c r="E220">
        <f>_xlfn.XLOOKUP($A220,Pistols!$C:$C,Pistols!H:H,0,0)</f>
        <v>0</v>
      </c>
      <c r="F220">
        <f>_xlfn.XLOOKUP($A220,Pistols!$C:$C,Pistols!I:I,0,0)</f>
        <v>0</v>
      </c>
      <c r="G220">
        <f>_xlfn.XLOOKUP($A220,Pistols!$C:$C,Pistols!J:J,0,0)</f>
        <v>0</v>
      </c>
      <c r="H220">
        <f>_xlfn.XLOOKUP($A220,Pistols!$C:$C,Pistols!K:K,0,0)</f>
        <v>0</v>
      </c>
      <c r="I220">
        <f>_xlfn.XLOOKUP($A220,Pistols!$C:$C,Pistols!L:L,0,0)</f>
        <v>0</v>
      </c>
      <c r="J220">
        <f>_xlfn.XLOOKUP($A220,Pistols!$C:$C,Pistols!M:M,0,0)</f>
        <v>0</v>
      </c>
      <c r="K220">
        <f>_xlfn.XLOOKUP($A220,Pistols!$C:$C,Pistols!N:N,0,0)</f>
        <v>0</v>
      </c>
      <c r="L220">
        <f>_xlfn.XLOOKUP($A220,Revolvers!$C:$C,Revolvers!O:O,0,0)</f>
        <v>0</v>
      </c>
      <c r="M220">
        <f>_xlfn.XLOOKUP($A220,Revolvers!$C:$C,Revolvers!P:P,0,0)</f>
        <v>0</v>
      </c>
      <c r="N220">
        <f>_xlfn.XLOOKUP($A220,Revolvers!$C:$C,Revolvers!Q:Q,0,0)</f>
        <v>0</v>
      </c>
      <c r="O220">
        <f>_xlfn.XLOOKUP($A220,Revolvers!$C:$C,Revolvers!R:R,0,0)</f>
        <v>0</v>
      </c>
      <c r="P220">
        <f>_xlfn.XLOOKUP($A220,Revolvers!$C:$C,Revolvers!S:S,0,0)</f>
        <v>0</v>
      </c>
      <c r="Q220">
        <f>_xlfn.XLOOKUP($A220,Revolvers!$C:$C,Revolvers!T:T,0,0)</f>
        <v>0</v>
      </c>
      <c r="R220">
        <f>_xlfn.XLOOKUP($A220,Rifles!C:C,Rifles!H:H,0,0)</f>
        <v>5573</v>
      </c>
      <c r="S220">
        <f>_xlfn.XLOOKUP($A220,Shotguns!C:C,Shotguns!H:H,0,0)</f>
        <v>0</v>
      </c>
      <c r="T220">
        <f t="shared" si="3"/>
        <v>5573</v>
      </c>
    </row>
    <row r="221" spans="1:20" x14ac:dyDescent="0.25">
      <c r="A221">
        <f>Rifles!C221</f>
        <v>57202487</v>
      </c>
      <c r="B221" t="str">
        <f>_xlfn.XLOOKUP($A221, Rifles!$C$2:$C$419,Rifles!D$2:D$419,"N/A",0)</f>
        <v>LOVELL, MICHAEL I</v>
      </c>
      <c r="C221" t="str">
        <f>_xlfn.XLOOKUP($A221, Rifles!$C$2:$C$419,Rifles!F$2:F$419,"N/A",0)</f>
        <v>WEST MONROE</v>
      </c>
      <c r="D221" t="str">
        <f>_xlfn.XLOOKUP($A221, Rifles!$C$2:$C$419,Rifles!G$2:G$419,"N/A",0)</f>
        <v>LA</v>
      </c>
      <c r="E221">
        <f>_xlfn.XLOOKUP($A221,Pistols!$C:$C,Pistols!H:H,0,0)</f>
        <v>0</v>
      </c>
      <c r="F221">
        <f>_xlfn.XLOOKUP($A221,Pistols!$C:$C,Pistols!I:I,0,0)</f>
        <v>0</v>
      </c>
      <c r="G221">
        <f>_xlfn.XLOOKUP($A221,Pistols!$C:$C,Pistols!J:J,0,0)</f>
        <v>0</v>
      </c>
      <c r="H221">
        <f>_xlfn.XLOOKUP($A221,Pistols!$C:$C,Pistols!K:K,0,0)</f>
        <v>0</v>
      </c>
      <c r="I221">
        <f>_xlfn.XLOOKUP($A221,Pistols!$C:$C,Pistols!L:L,0,0)</f>
        <v>0</v>
      </c>
      <c r="J221">
        <f>_xlfn.XLOOKUP($A221,Pistols!$C:$C,Pistols!M:M,0,0)</f>
        <v>0</v>
      </c>
      <c r="K221">
        <f>_xlfn.XLOOKUP($A221,Pistols!$C:$C,Pistols!N:N,0,0)</f>
        <v>0</v>
      </c>
      <c r="L221">
        <f>_xlfn.XLOOKUP($A221,Revolvers!$C:$C,Revolvers!O:O,0,0)</f>
        <v>0</v>
      </c>
      <c r="M221">
        <f>_xlfn.XLOOKUP($A221,Revolvers!$C:$C,Revolvers!P:P,0,0)</f>
        <v>0</v>
      </c>
      <c r="N221">
        <f>_xlfn.XLOOKUP($A221,Revolvers!$C:$C,Revolvers!Q:Q,0,0)</f>
        <v>0</v>
      </c>
      <c r="O221">
        <f>_xlfn.XLOOKUP($A221,Revolvers!$C:$C,Revolvers!R:R,0,0)</f>
        <v>0</v>
      </c>
      <c r="P221">
        <f>_xlfn.XLOOKUP($A221,Revolvers!$C:$C,Revolvers!S:S,0,0)</f>
        <v>0</v>
      </c>
      <c r="Q221">
        <f>_xlfn.XLOOKUP($A221,Revolvers!$C:$C,Revolvers!T:T,0,0)</f>
        <v>0</v>
      </c>
      <c r="R221">
        <f>_xlfn.XLOOKUP($A221,Rifles!C:C,Rifles!H:H,0,0)</f>
        <v>28</v>
      </c>
      <c r="S221">
        <f>_xlfn.XLOOKUP($A221,Shotguns!C:C,Shotguns!H:H,0,0)</f>
        <v>0</v>
      </c>
      <c r="T221">
        <f t="shared" si="3"/>
        <v>28</v>
      </c>
    </row>
    <row r="222" spans="1:20" x14ac:dyDescent="0.25">
      <c r="A222">
        <f>Rifles!C222</f>
        <v>57200714</v>
      </c>
      <c r="B222" t="str">
        <f>_xlfn.XLOOKUP($A222, Rifles!$C$2:$C$419,Rifles!D$2:D$419,"N/A",0)</f>
        <v>RED JACKET FIREARMS, INC.</v>
      </c>
      <c r="C222" t="str">
        <f>_xlfn.XLOOKUP($A222, Rifles!$C$2:$C$419,Rifles!F$2:F$419,"N/A",0)</f>
        <v>BATON ROUGE</v>
      </c>
      <c r="D222" t="str">
        <f>_xlfn.XLOOKUP($A222, Rifles!$C$2:$C$419,Rifles!G$2:G$419,"N/A",0)</f>
        <v>LA</v>
      </c>
      <c r="E222">
        <f>_xlfn.XLOOKUP($A222,Pistols!$C:$C,Pistols!H:H,0,0)</f>
        <v>0</v>
      </c>
      <c r="F222">
        <f>_xlfn.XLOOKUP($A222,Pistols!$C:$C,Pistols!I:I,0,0)</f>
        <v>0</v>
      </c>
      <c r="G222">
        <f>_xlfn.XLOOKUP($A222,Pistols!$C:$C,Pistols!J:J,0,0)</f>
        <v>0</v>
      </c>
      <c r="H222">
        <f>_xlfn.XLOOKUP($A222,Pistols!$C:$C,Pistols!K:K,0,0)</f>
        <v>0</v>
      </c>
      <c r="I222">
        <f>_xlfn.XLOOKUP($A222,Pistols!$C:$C,Pistols!L:L,0,0)</f>
        <v>0</v>
      </c>
      <c r="J222">
        <f>_xlfn.XLOOKUP($A222,Pistols!$C:$C,Pistols!M:M,0,0)</f>
        <v>0</v>
      </c>
      <c r="K222">
        <f>_xlfn.XLOOKUP($A222,Pistols!$C:$C,Pistols!N:N,0,0)</f>
        <v>0</v>
      </c>
      <c r="L222">
        <f>_xlfn.XLOOKUP($A222,Revolvers!$C:$C,Revolvers!O:O,0,0)</f>
        <v>0</v>
      </c>
      <c r="M222">
        <f>_xlfn.XLOOKUP($A222,Revolvers!$C:$C,Revolvers!P:P,0,0)</f>
        <v>0</v>
      </c>
      <c r="N222">
        <f>_xlfn.XLOOKUP($A222,Revolvers!$C:$C,Revolvers!Q:Q,0,0)</f>
        <v>0</v>
      </c>
      <c r="O222">
        <f>_xlfn.XLOOKUP($A222,Revolvers!$C:$C,Revolvers!R:R,0,0)</f>
        <v>0</v>
      </c>
      <c r="P222">
        <f>_xlfn.XLOOKUP($A222,Revolvers!$C:$C,Revolvers!S:S,0,0)</f>
        <v>0</v>
      </c>
      <c r="Q222">
        <f>_xlfn.XLOOKUP($A222,Revolvers!$C:$C,Revolvers!T:T,0,0)</f>
        <v>0</v>
      </c>
      <c r="R222">
        <f>_xlfn.XLOOKUP($A222,Rifles!C:C,Rifles!H:H,0,0)</f>
        <v>1</v>
      </c>
      <c r="S222">
        <f>_xlfn.XLOOKUP($A222,Shotguns!C:C,Shotguns!H:H,0,0)</f>
        <v>0</v>
      </c>
      <c r="T222">
        <f t="shared" si="3"/>
        <v>1</v>
      </c>
    </row>
    <row r="223" spans="1:20" x14ac:dyDescent="0.25">
      <c r="A223">
        <f>Rifles!C223</f>
        <v>60411509</v>
      </c>
      <c r="B223" t="str">
        <f>_xlfn.XLOOKUP($A223, Rifles!$C$2:$C$419,Rifles!D$2:D$419,"N/A",0)</f>
        <v>CAKOUNES, HARRY G</v>
      </c>
      <c r="C223" t="str">
        <f>_xlfn.XLOOKUP($A223, Rifles!$C$2:$C$419,Rifles!F$2:F$419,"N/A",0)</f>
        <v>SAUGUS</v>
      </c>
      <c r="D223" t="str">
        <f>_xlfn.XLOOKUP($A223, Rifles!$C$2:$C$419,Rifles!G$2:G$419,"N/A",0)</f>
        <v>MA</v>
      </c>
      <c r="E223">
        <f>_xlfn.XLOOKUP($A223,Pistols!$C:$C,Pistols!H:H,0,0)</f>
        <v>0</v>
      </c>
      <c r="F223">
        <f>_xlfn.XLOOKUP($A223,Pistols!$C:$C,Pistols!I:I,0,0)</f>
        <v>0</v>
      </c>
      <c r="G223">
        <f>_xlfn.XLOOKUP($A223,Pistols!$C:$C,Pistols!J:J,0,0)</f>
        <v>0</v>
      </c>
      <c r="H223">
        <f>_xlfn.XLOOKUP($A223,Pistols!$C:$C,Pistols!K:K,0,0)</f>
        <v>0</v>
      </c>
      <c r="I223">
        <f>_xlfn.XLOOKUP($A223,Pistols!$C:$C,Pistols!L:L,0,0)</f>
        <v>0</v>
      </c>
      <c r="J223">
        <f>_xlfn.XLOOKUP($A223,Pistols!$C:$C,Pistols!M:M,0,0)</f>
        <v>0</v>
      </c>
      <c r="K223">
        <f>_xlfn.XLOOKUP($A223,Pistols!$C:$C,Pistols!N:N,0,0)</f>
        <v>0</v>
      </c>
      <c r="L223">
        <f>_xlfn.XLOOKUP($A223,Revolvers!$C:$C,Revolvers!O:O,0,0)</f>
        <v>0</v>
      </c>
      <c r="M223">
        <f>_xlfn.XLOOKUP($A223,Revolvers!$C:$C,Revolvers!P:P,0,0)</f>
        <v>0</v>
      </c>
      <c r="N223">
        <f>_xlfn.XLOOKUP($A223,Revolvers!$C:$C,Revolvers!Q:Q,0,0)</f>
        <v>0</v>
      </c>
      <c r="O223">
        <f>_xlfn.XLOOKUP($A223,Revolvers!$C:$C,Revolvers!R:R,0,0)</f>
        <v>0</v>
      </c>
      <c r="P223">
        <f>_xlfn.XLOOKUP($A223,Revolvers!$C:$C,Revolvers!S:S,0,0)</f>
        <v>0</v>
      </c>
      <c r="Q223">
        <f>_xlfn.XLOOKUP($A223,Revolvers!$C:$C,Revolvers!T:T,0,0)</f>
        <v>0</v>
      </c>
      <c r="R223">
        <f>_xlfn.XLOOKUP($A223,Rifles!C:C,Rifles!H:H,0,0)</f>
        <v>8</v>
      </c>
      <c r="S223">
        <f>_xlfn.XLOOKUP($A223,Shotguns!C:C,Shotguns!H:H,0,0)</f>
        <v>0</v>
      </c>
      <c r="T223">
        <f t="shared" si="3"/>
        <v>8</v>
      </c>
    </row>
    <row r="224" spans="1:20" x14ac:dyDescent="0.25">
      <c r="A224">
        <f>Rifles!C224</f>
        <v>60400915</v>
      </c>
      <c r="B224" t="str">
        <f>_xlfn.XLOOKUP($A224, Rifles!$C$2:$C$419,Rifles!D$2:D$419,"N/A",0)</f>
        <v>RCS DIESEL SERVICE INC</v>
      </c>
      <c r="C224" t="str">
        <f>_xlfn.XLOOKUP($A224, Rifles!$C$2:$C$419,Rifles!F$2:F$419,"N/A",0)</f>
        <v>LUDLOW</v>
      </c>
      <c r="D224" t="str">
        <f>_xlfn.XLOOKUP($A224, Rifles!$C$2:$C$419,Rifles!G$2:G$419,"N/A",0)</f>
        <v>MA</v>
      </c>
      <c r="E224">
        <f>_xlfn.XLOOKUP($A224,Pistols!$C:$C,Pistols!H:H,0,0)</f>
        <v>0</v>
      </c>
      <c r="F224">
        <f>_xlfn.XLOOKUP($A224,Pistols!$C:$C,Pistols!I:I,0,0)</f>
        <v>0</v>
      </c>
      <c r="G224">
        <f>_xlfn.XLOOKUP($A224,Pistols!$C:$C,Pistols!J:J,0,0)</f>
        <v>0</v>
      </c>
      <c r="H224">
        <f>_xlfn.XLOOKUP($A224,Pistols!$C:$C,Pistols!K:K,0,0)</f>
        <v>0</v>
      </c>
      <c r="I224">
        <f>_xlfn.XLOOKUP($A224,Pistols!$C:$C,Pistols!L:L,0,0)</f>
        <v>0</v>
      </c>
      <c r="J224">
        <f>_xlfn.XLOOKUP($A224,Pistols!$C:$C,Pistols!M:M,0,0)</f>
        <v>0</v>
      </c>
      <c r="K224">
        <f>_xlfn.XLOOKUP($A224,Pistols!$C:$C,Pistols!N:N,0,0)</f>
        <v>0</v>
      </c>
      <c r="L224">
        <f>_xlfn.XLOOKUP($A224,Revolvers!$C:$C,Revolvers!O:O,0,0)</f>
        <v>0</v>
      </c>
      <c r="M224">
        <f>_xlfn.XLOOKUP($A224,Revolvers!$C:$C,Revolvers!P:P,0,0)</f>
        <v>0</v>
      </c>
      <c r="N224">
        <f>_xlfn.XLOOKUP($A224,Revolvers!$C:$C,Revolvers!Q:Q,0,0)</f>
        <v>0</v>
      </c>
      <c r="O224">
        <f>_xlfn.XLOOKUP($A224,Revolvers!$C:$C,Revolvers!R:R,0,0)</f>
        <v>0</v>
      </c>
      <c r="P224">
        <f>_xlfn.XLOOKUP($A224,Revolvers!$C:$C,Revolvers!S:S,0,0)</f>
        <v>0</v>
      </c>
      <c r="Q224">
        <f>_xlfn.XLOOKUP($A224,Revolvers!$C:$C,Revolvers!T:T,0,0)</f>
        <v>0</v>
      </c>
      <c r="R224">
        <f>_xlfn.XLOOKUP($A224,Rifles!C:C,Rifles!H:H,0,0)</f>
        <v>505</v>
      </c>
      <c r="S224">
        <f>_xlfn.XLOOKUP($A224,Shotguns!C:C,Shotguns!H:H,0,0)</f>
        <v>0</v>
      </c>
      <c r="T224">
        <f t="shared" si="3"/>
        <v>505</v>
      </c>
    </row>
    <row r="225" spans="1:20" x14ac:dyDescent="0.25">
      <c r="A225">
        <f>Rifles!C225</f>
        <v>60435456</v>
      </c>
      <c r="B225" t="str">
        <f>_xlfn.XLOOKUP($A225, Rifles!$C$2:$C$419,Rifles!D$2:D$419,"N/A",0)</f>
        <v>SAEILO, INC</v>
      </c>
      <c r="C225" t="str">
        <f>_xlfn.XLOOKUP($A225, Rifles!$C$2:$C$419,Rifles!F$2:F$419,"N/A",0)</f>
        <v>WORCESTER</v>
      </c>
      <c r="D225" t="str">
        <f>_xlfn.XLOOKUP($A225, Rifles!$C$2:$C$419,Rifles!G$2:G$419,"N/A",0)</f>
        <v>MA</v>
      </c>
      <c r="E225">
        <f>_xlfn.XLOOKUP($A225,Pistols!$C:$C,Pistols!H:H,0,0)</f>
        <v>0</v>
      </c>
      <c r="F225">
        <f>_xlfn.XLOOKUP($A225,Pistols!$C:$C,Pistols!I:I,0,0)</f>
        <v>0</v>
      </c>
      <c r="G225">
        <f>_xlfn.XLOOKUP($A225,Pistols!$C:$C,Pistols!J:J,0,0)</f>
        <v>0</v>
      </c>
      <c r="H225">
        <f>_xlfn.XLOOKUP($A225,Pistols!$C:$C,Pistols!K:K,0,0)</f>
        <v>3719</v>
      </c>
      <c r="I225">
        <f>_xlfn.XLOOKUP($A225,Pistols!$C:$C,Pistols!L:L,0,0)</f>
        <v>16495</v>
      </c>
      <c r="J225">
        <f>_xlfn.XLOOKUP($A225,Pistols!$C:$C,Pistols!M:M,0,0)</f>
        <v>13729</v>
      </c>
      <c r="K225">
        <f>_xlfn.XLOOKUP($A225,Pistols!$C:$C,Pistols!N:N,0,0)</f>
        <v>33943</v>
      </c>
      <c r="L225">
        <f>_xlfn.XLOOKUP($A225,Revolvers!$C:$C,Revolvers!O:O,0,0)</f>
        <v>0</v>
      </c>
      <c r="M225">
        <f>_xlfn.XLOOKUP($A225,Revolvers!$C:$C,Revolvers!P:P,0,0)</f>
        <v>0</v>
      </c>
      <c r="N225">
        <f>_xlfn.XLOOKUP($A225,Revolvers!$C:$C,Revolvers!Q:Q,0,0)</f>
        <v>0</v>
      </c>
      <c r="O225">
        <f>_xlfn.XLOOKUP($A225,Revolvers!$C:$C,Revolvers!R:R,0,0)</f>
        <v>0</v>
      </c>
      <c r="P225">
        <f>_xlfn.XLOOKUP($A225,Revolvers!$C:$C,Revolvers!S:S,0,0)</f>
        <v>0</v>
      </c>
      <c r="Q225">
        <f>_xlfn.XLOOKUP($A225,Revolvers!$C:$C,Revolvers!T:T,0,0)</f>
        <v>0</v>
      </c>
      <c r="R225">
        <f>_xlfn.XLOOKUP($A225,Rifles!C:C,Rifles!H:H,0,0)</f>
        <v>7889</v>
      </c>
      <c r="S225">
        <f>_xlfn.XLOOKUP($A225,Shotguns!C:C,Shotguns!H:H,0,0)</f>
        <v>0</v>
      </c>
      <c r="T225">
        <f t="shared" si="3"/>
        <v>41832</v>
      </c>
    </row>
    <row r="226" spans="1:20" x14ac:dyDescent="0.25">
      <c r="A226">
        <f>Rifles!C226</f>
        <v>60433152</v>
      </c>
      <c r="B226" t="str">
        <f>_xlfn.XLOOKUP($A226, Rifles!$C$2:$C$419,Rifles!D$2:D$419,"N/A",0)</f>
        <v>SAVAGE ARMS, INC</v>
      </c>
      <c r="C226" t="str">
        <f>_xlfn.XLOOKUP($A226, Rifles!$C$2:$C$419,Rifles!F$2:F$419,"N/A",0)</f>
        <v>WESTFIELD</v>
      </c>
      <c r="D226" t="str">
        <f>_xlfn.XLOOKUP($A226, Rifles!$C$2:$C$419,Rifles!G$2:G$419,"N/A",0)</f>
        <v>MA</v>
      </c>
      <c r="E226">
        <f>_xlfn.XLOOKUP($A226,Pistols!$C:$C,Pistols!H:H,0,0)</f>
        <v>0</v>
      </c>
      <c r="F226">
        <f>_xlfn.XLOOKUP($A226,Pistols!$C:$C,Pistols!I:I,0,0)</f>
        <v>0</v>
      </c>
      <c r="G226">
        <f>_xlfn.XLOOKUP($A226,Pistols!$C:$C,Pistols!J:J,0,0)</f>
        <v>0</v>
      </c>
      <c r="H226">
        <f>_xlfn.XLOOKUP($A226,Pistols!$C:$C,Pistols!K:K,0,0)</f>
        <v>0</v>
      </c>
      <c r="I226">
        <f>_xlfn.XLOOKUP($A226,Pistols!$C:$C,Pistols!L:L,0,0)</f>
        <v>0</v>
      </c>
      <c r="J226">
        <f>_xlfn.XLOOKUP($A226,Pistols!$C:$C,Pistols!M:M,0,0)</f>
        <v>0</v>
      </c>
      <c r="K226">
        <f>_xlfn.XLOOKUP($A226,Pistols!$C:$C,Pistols!N:N,0,0)</f>
        <v>0</v>
      </c>
      <c r="L226">
        <f>_xlfn.XLOOKUP($A226,Revolvers!$C:$C,Revolvers!O:O,0,0)</f>
        <v>0</v>
      </c>
      <c r="M226">
        <f>_xlfn.XLOOKUP($A226,Revolvers!$C:$C,Revolvers!P:P,0,0)</f>
        <v>0</v>
      </c>
      <c r="N226">
        <f>_xlfn.XLOOKUP($A226,Revolvers!$C:$C,Revolvers!Q:Q,0,0)</f>
        <v>0</v>
      </c>
      <c r="O226">
        <f>_xlfn.XLOOKUP($A226,Revolvers!$C:$C,Revolvers!R:R,0,0)</f>
        <v>0</v>
      </c>
      <c r="P226">
        <f>_xlfn.XLOOKUP($A226,Revolvers!$C:$C,Revolvers!S:S,0,0)</f>
        <v>0</v>
      </c>
      <c r="Q226">
        <f>_xlfn.XLOOKUP($A226,Revolvers!$C:$C,Revolvers!T:T,0,0)</f>
        <v>0</v>
      </c>
      <c r="R226">
        <f>_xlfn.XLOOKUP($A226,Rifles!C:C,Rifles!H:H,0,0)</f>
        <v>130853</v>
      </c>
      <c r="S226">
        <f>_xlfn.XLOOKUP($A226,Shotguns!C:C,Shotguns!H:H,0,0)</f>
        <v>1548</v>
      </c>
      <c r="T226">
        <f t="shared" si="3"/>
        <v>132401</v>
      </c>
    </row>
    <row r="227" spans="1:20" x14ac:dyDescent="0.25">
      <c r="A227">
        <f>Rifles!C227</f>
        <v>60402299</v>
      </c>
      <c r="B227" t="str">
        <f>_xlfn.XLOOKUP($A227, Rifles!$C$2:$C$419,Rifles!D$2:D$419,"N/A",0)</f>
        <v>SHEPPARD, JAMES ROBERT</v>
      </c>
      <c r="C227" t="str">
        <f>_xlfn.XLOOKUP($A227, Rifles!$C$2:$C$419,Rifles!F$2:F$419,"N/A",0)</f>
        <v>EASTON</v>
      </c>
      <c r="D227" t="str">
        <f>_xlfn.XLOOKUP($A227, Rifles!$C$2:$C$419,Rifles!G$2:G$419,"N/A",0)</f>
        <v>MA</v>
      </c>
      <c r="E227">
        <f>_xlfn.XLOOKUP($A227,Pistols!$C:$C,Pistols!H:H,0,0)</f>
        <v>0</v>
      </c>
      <c r="F227">
        <f>_xlfn.XLOOKUP($A227,Pistols!$C:$C,Pistols!I:I,0,0)</f>
        <v>0</v>
      </c>
      <c r="G227">
        <f>_xlfn.XLOOKUP($A227,Pistols!$C:$C,Pistols!J:J,0,0)</f>
        <v>0</v>
      </c>
      <c r="H227">
        <f>_xlfn.XLOOKUP($A227,Pistols!$C:$C,Pistols!K:K,0,0)</f>
        <v>0</v>
      </c>
      <c r="I227">
        <f>_xlfn.XLOOKUP($A227,Pistols!$C:$C,Pistols!L:L,0,0)</f>
        <v>0</v>
      </c>
      <c r="J227">
        <f>_xlfn.XLOOKUP($A227,Pistols!$C:$C,Pistols!M:M,0,0)</f>
        <v>0</v>
      </c>
      <c r="K227">
        <f>_xlfn.XLOOKUP($A227,Pistols!$C:$C,Pistols!N:N,0,0)</f>
        <v>0</v>
      </c>
      <c r="L227">
        <f>_xlfn.XLOOKUP($A227,Revolvers!$C:$C,Revolvers!O:O,0,0)</f>
        <v>0</v>
      </c>
      <c r="M227">
        <f>_xlfn.XLOOKUP($A227,Revolvers!$C:$C,Revolvers!P:P,0,0)</f>
        <v>0</v>
      </c>
      <c r="N227">
        <f>_xlfn.XLOOKUP($A227,Revolvers!$C:$C,Revolvers!Q:Q,0,0)</f>
        <v>0</v>
      </c>
      <c r="O227">
        <f>_xlfn.XLOOKUP($A227,Revolvers!$C:$C,Revolvers!R:R,0,0)</f>
        <v>0</v>
      </c>
      <c r="P227">
        <f>_xlfn.XLOOKUP($A227,Revolvers!$C:$C,Revolvers!S:S,0,0)</f>
        <v>0</v>
      </c>
      <c r="Q227">
        <f>_xlfn.XLOOKUP($A227,Revolvers!$C:$C,Revolvers!T:T,0,0)</f>
        <v>0</v>
      </c>
      <c r="R227">
        <f>_xlfn.XLOOKUP($A227,Rifles!C:C,Rifles!H:H,0,0)</f>
        <v>12</v>
      </c>
      <c r="S227">
        <f>_xlfn.XLOOKUP($A227,Shotguns!C:C,Shotguns!H:H,0,0)</f>
        <v>0</v>
      </c>
      <c r="T227">
        <f t="shared" si="3"/>
        <v>12</v>
      </c>
    </row>
    <row r="228" spans="1:20" x14ac:dyDescent="0.25">
      <c r="A228">
        <f>Rifles!C228</f>
        <v>60401684</v>
      </c>
      <c r="B228" t="str">
        <f>_xlfn.XLOOKUP($A228, Rifles!$C$2:$C$419,Rifles!D$2:D$419,"N/A",0)</f>
        <v>SMITH &amp; WESSON CORP</v>
      </c>
      <c r="C228" t="str">
        <f>_xlfn.XLOOKUP($A228, Rifles!$C$2:$C$419,Rifles!F$2:F$419,"N/A",0)</f>
        <v>SPRINGFIELD</v>
      </c>
      <c r="D228" t="str">
        <f>_xlfn.XLOOKUP($A228, Rifles!$C$2:$C$419,Rifles!G$2:G$419,"N/A",0)</f>
        <v>MA</v>
      </c>
      <c r="E228">
        <f>_xlfn.XLOOKUP($A228,Pistols!$C:$C,Pistols!H:H,0,0)</f>
        <v>0</v>
      </c>
      <c r="F228">
        <f>_xlfn.XLOOKUP($A228,Pistols!$C:$C,Pistols!I:I,0,0)</f>
        <v>0</v>
      </c>
      <c r="G228">
        <f>_xlfn.XLOOKUP($A228,Pistols!$C:$C,Pistols!J:J,0,0)</f>
        <v>0</v>
      </c>
      <c r="H228">
        <f>_xlfn.XLOOKUP($A228,Pistols!$C:$C,Pistols!K:K,0,0)</f>
        <v>2176</v>
      </c>
      <c r="I228">
        <f>_xlfn.XLOOKUP($A228,Pistols!$C:$C,Pistols!L:L,0,0)</f>
        <v>122661</v>
      </c>
      <c r="J228">
        <f>_xlfn.XLOOKUP($A228,Pistols!$C:$C,Pistols!M:M,0,0)</f>
        <v>155594</v>
      </c>
      <c r="K228">
        <f>_xlfn.XLOOKUP($A228,Pistols!$C:$C,Pistols!N:N,0,0)</f>
        <v>280431</v>
      </c>
      <c r="L228">
        <f>_xlfn.XLOOKUP($A228,Revolvers!$C:$C,Revolvers!O:O,0,0)</f>
        <v>0</v>
      </c>
      <c r="M228">
        <f>_xlfn.XLOOKUP($A228,Revolvers!$C:$C,Revolvers!P:P,0,0)</f>
        <v>0</v>
      </c>
      <c r="N228">
        <f>_xlfn.XLOOKUP($A228,Revolvers!$C:$C,Revolvers!Q:Q,0,0)</f>
        <v>0</v>
      </c>
      <c r="O228">
        <f>_xlfn.XLOOKUP($A228,Revolvers!$C:$C,Revolvers!R:R,0,0)</f>
        <v>0</v>
      </c>
      <c r="P228">
        <f>_xlfn.XLOOKUP($A228,Revolvers!$C:$C,Revolvers!S:S,0,0)</f>
        <v>0</v>
      </c>
      <c r="Q228">
        <f>_xlfn.XLOOKUP($A228,Revolvers!$C:$C,Revolvers!T:T,0,0)</f>
        <v>0</v>
      </c>
      <c r="R228">
        <f>_xlfn.XLOOKUP($A228,Rifles!C:C,Rifles!H:H,0,0)</f>
        <v>110057</v>
      </c>
      <c r="S228">
        <f>_xlfn.XLOOKUP($A228,Shotguns!C:C,Shotguns!H:H,0,0)</f>
        <v>0</v>
      </c>
      <c r="T228">
        <f t="shared" si="3"/>
        <v>390488</v>
      </c>
    </row>
    <row r="229" spans="1:20" x14ac:dyDescent="0.25">
      <c r="A229">
        <f>Rifles!C229</f>
        <v>60401163</v>
      </c>
      <c r="B229" t="str">
        <f>_xlfn.XLOOKUP($A229, Rifles!$C$2:$C$419,Rifles!D$2:D$419,"N/A",0)</f>
        <v>TAUGWANK SPUR CORP</v>
      </c>
      <c r="C229" t="str">
        <f>_xlfn.XLOOKUP($A229, Rifles!$C$2:$C$419,Rifles!F$2:F$419,"N/A",0)</f>
        <v>AGAWAM</v>
      </c>
      <c r="D229" t="str">
        <f>_xlfn.XLOOKUP($A229, Rifles!$C$2:$C$419,Rifles!G$2:G$419,"N/A",0)</f>
        <v>MA</v>
      </c>
      <c r="E229">
        <f>_xlfn.XLOOKUP($A229,Pistols!$C:$C,Pistols!H:H,0,0)</f>
        <v>0</v>
      </c>
      <c r="F229">
        <f>_xlfn.XLOOKUP($A229,Pistols!$C:$C,Pistols!I:I,0,0)</f>
        <v>0</v>
      </c>
      <c r="G229">
        <f>_xlfn.XLOOKUP($A229,Pistols!$C:$C,Pistols!J:J,0,0)</f>
        <v>0</v>
      </c>
      <c r="H229">
        <f>_xlfn.XLOOKUP($A229,Pistols!$C:$C,Pistols!K:K,0,0)</f>
        <v>0</v>
      </c>
      <c r="I229">
        <f>_xlfn.XLOOKUP($A229,Pistols!$C:$C,Pistols!L:L,0,0)</f>
        <v>0</v>
      </c>
      <c r="J229">
        <f>_xlfn.XLOOKUP($A229,Pistols!$C:$C,Pistols!M:M,0,0)</f>
        <v>0</v>
      </c>
      <c r="K229">
        <f>_xlfn.XLOOKUP($A229,Pistols!$C:$C,Pistols!N:N,0,0)</f>
        <v>0</v>
      </c>
      <c r="L229">
        <f>_xlfn.XLOOKUP($A229,Revolvers!$C:$C,Revolvers!O:O,0,0)</f>
        <v>0</v>
      </c>
      <c r="M229">
        <f>_xlfn.XLOOKUP($A229,Revolvers!$C:$C,Revolvers!P:P,0,0)</f>
        <v>0</v>
      </c>
      <c r="N229">
        <f>_xlfn.XLOOKUP($A229,Revolvers!$C:$C,Revolvers!Q:Q,0,0)</f>
        <v>0</v>
      </c>
      <c r="O229">
        <f>_xlfn.XLOOKUP($A229,Revolvers!$C:$C,Revolvers!R:R,0,0)</f>
        <v>0</v>
      </c>
      <c r="P229">
        <f>_xlfn.XLOOKUP($A229,Revolvers!$C:$C,Revolvers!S:S,0,0)</f>
        <v>0</v>
      </c>
      <c r="Q229">
        <f>_xlfn.XLOOKUP($A229,Revolvers!$C:$C,Revolvers!T:T,0,0)</f>
        <v>0</v>
      </c>
      <c r="R229">
        <f>_xlfn.XLOOKUP($A229,Rifles!C:C,Rifles!H:H,0,0)</f>
        <v>11</v>
      </c>
      <c r="S229">
        <f>_xlfn.XLOOKUP($A229,Shotguns!C:C,Shotguns!H:H,0,0)</f>
        <v>0</v>
      </c>
      <c r="T229">
        <f t="shared" si="3"/>
        <v>11</v>
      </c>
    </row>
    <row r="230" spans="1:20" x14ac:dyDescent="0.25">
      <c r="A230">
        <f>Rifles!C230</f>
        <v>60436644</v>
      </c>
      <c r="B230" t="str">
        <f>_xlfn.XLOOKUP($A230, Rifles!$C$2:$C$419,Rifles!D$2:D$419,"N/A",0)</f>
        <v>YANKEE HILL MACHINE CO INC</v>
      </c>
      <c r="C230" t="str">
        <f>_xlfn.XLOOKUP($A230, Rifles!$C$2:$C$419,Rifles!F$2:F$419,"N/A",0)</f>
        <v>FLORENCE</v>
      </c>
      <c r="D230" t="str">
        <f>_xlfn.XLOOKUP($A230, Rifles!$C$2:$C$419,Rifles!G$2:G$419,"N/A",0)</f>
        <v>MA</v>
      </c>
      <c r="E230">
        <f>_xlfn.XLOOKUP($A230,Pistols!$C:$C,Pistols!H:H,0,0)</f>
        <v>0</v>
      </c>
      <c r="F230">
        <f>_xlfn.XLOOKUP($A230,Pistols!$C:$C,Pistols!I:I,0,0)</f>
        <v>0</v>
      </c>
      <c r="G230">
        <f>_xlfn.XLOOKUP($A230,Pistols!$C:$C,Pistols!J:J,0,0)</f>
        <v>0</v>
      </c>
      <c r="H230">
        <f>_xlfn.XLOOKUP($A230,Pistols!$C:$C,Pistols!K:K,0,0)</f>
        <v>0</v>
      </c>
      <c r="I230">
        <f>_xlfn.XLOOKUP($A230,Pistols!$C:$C,Pistols!L:L,0,0)</f>
        <v>0</v>
      </c>
      <c r="J230">
        <f>_xlfn.XLOOKUP($A230,Pistols!$C:$C,Pistols!M:M,0,0)</f>
        <v>0</v>
      </c>
      <c r="K230">
        <f>_xlfn.XLOOKUP($A230,Pistols!$C:$C,Pistols!N:N,0,0)</f>
        <v>0</v>
      </c>
      <c r="L230">
        <f>_xlfn.XLOOKUP($A230,Revolvers!$C:$C,Revolvers!O:O,0,0)</f>
        <v>0</v>
      </c>
      <c r="M230">
        <f>_xlfn.XLOOKUP($A230,Revolvers!$C:$C,Revolvers!P:P,0,0)</f>
        <v>0</v>
      </c>
      <c r="N230">
        <f>_xlfn.XLOOKUP($A230,Revolvers!$C:$C,Revolvers!Q:Q,0,0)</f>
        <v>0</v>
      </c>
      <c r="O230">
        <f>_xlfn.XLOOKUP($A230,Revolvers!$C:$C,Revolvers!R:R,0,0)</f>
        <v>0</v>
      </c>
      <c r="P230">
        <f>_xlfn.XLOOKUP($A230,Revolvers!$C:$C,Revolvers!S:S,0,0)</f>
        <v>0</v>
      </c>
      <c r="Q230">
        <f>_xlfn.XLOOKUP($A230,Revolvers!$C:$C,Revolvers!T:T,0,0)</f>
        <v>0</v>
      </c>
      <c r="R230">
        <f>_xlfn.XLOOKUP($A230,Rifles!C:C,Rifles!H:H,0,0)</f>
        <v>56</v>
      </c>
      <c r="S230">
        <f>_xlfn.XLOOKUP($A230,Shotguns!C:C,Shotguns!H:H,0,0)</f>
        <v>0</v>
      </c>
      <c r="T230">
        <f t="shared" si="3"/>
        <v>56</v>
      </c>
    </row>
    <row r="231" spans="1:20" x14ac:dyDescent="0.25">
      <c r="A231">
        <f>Rifles!C231</f>
        <v>85202525</v>
      </c>
      <c r="B231" t="str">
        <f>_xlfn.XLOOKUP($A231, Rifles!$C$2:$C$419,Rifles!D$2:D$419,"N/A",0)</f>
        <v>GOVERNMENT INITIATIVES INC</v>
      </c>
      <c r="C231" t="str">
        <f>_xlfn.XLOOKUP($A231, Rifles!$C$2:$C$419,Rifles!F$2:F$419,"N/A",0)</f>
        <v>CENTREVILLE</v>
      </c>
      <c r="D231" t="str">
        <f>_xlfn.XLOOKUP($A231, Rifles!$C$2:$C$419,Rifles!G$2:G$419,"N/A",0)</f>
        <v>MD</v>
      </c>
      <c r="E231">
        <f>_xlfn.XLOOKUP($A231,Pistols!$C:$C,Pistols!H:H,0,0)</f>
        <v>0</v>
      </c>
      <c r="F231">
        <f>_xlfn.XLOOKUP($A231,Pistols!$C:$C,Pistols!I:I,0,0)</f>
        <v>0</v>
      </c>
      <c r="G231">
        <f>_xlfn.XLOOKUP($A231,Pistols!$C:$C,Pistols!J:J,0,0)</f>
        <v>0</v>
      </c>
      <c r="H231">
        <f>_xlfn.XLOOKUP($A231,Pistols!$C:$C,Pistols!K:K,0,0)</f>
        <v>0</v>
      </c>
      <c r="I231">
        <f>_xlfn.XLOOKUP($A231,Pistols!$C:$C,Pistols!L:L,0,0)</f>
        <v>0</v>
      </c>
      <c r="J231">
        <f>_xlfn.XLOOKUP($A231,Pistols!$C:$C,Pistols!M:M,0,0)</f>
        <v>0</v>
      </c>
      <c r="K231">
        <f>_xlfn.XLOOKUP($A231,Pistols!$C:$C,Pistols!N:N,0,0)</f>
        <v>0</v>
      </c>
      <c r="L231">
        <f>_xlfn.XLOOKUP($A231,Revolvers!$C:$C,Revolvers!O:O,0,0)</f>
        <v>0</v>
      </c>
      <c r="M231">
        <f>_xlfn.XLOOKUP($A231,Revolvers!$C:$C,Revolvers!P:P,0,0)</f>
        <v>0</v>
      </c>
      <c r="N231">
        <f>_xlfn.XLOOKUP($A231,Revolvers!$C:$C,Revolvers!Q:Q,0,0)</f>
        <v>0</v>
      </c>
      <c r="O231">
        <f>_xlfn.XLOOKUP($A231,Revolvers!$C:$C,Revolvers!R:R,0,0)</f>
        <v>0</v>
      </c>
      <c r="P231">
        <f>_xlfn.XLOOKUP($A231,Revolvers!$C:$C,Revolvers!S:S,0,0)</f>
        <v>0</v>
      </c>
      <c r="Q231">
        <f>_xlfn.XLOOKUP($A231,Revolvers!$C:$C,Revolvers!T:T,0,0)</f>
        <v>0</v>
      </c>
      <c r="R231">
        <f>_xlfn.XLOOKUP($A231,Rifles!C:C,Rifles!H:H,0,0)</f>
        <v>1</v>
      </c>
      <c r="S231">
        <f>_xlfn.XLOOKUP($A231,Shotguns!C:C,Shotguns!H:H,0,0)</f>
        <v>0</v>
      </c>
      <c r="T231">
        <f t="shared" si="3"/>
        <v>1</v>
      </c>
    </row>
    <row r="232" spans="1:20" x14ac:dyDescent="0.25">
      <c r="A232">
        <f>Rifles!C232</f>
        <v>85202227</v>
      </c>
      <c r="B232" t="str">
        <f>_xlfn.XLOOKUP($A232, Rifles!$C$2:$C$419,Rifles!D$2:D$419,"N/A",0)</f>
        <v>JAMES RIVER MANUFACTURING INC</v>
      </c>
      <c r="C232" t="str">
        <f>_xlfn.XLOOKUP($A232, Rifles!$C$2:$C$419,Rifles!F$2:F$419,"N/A",0)</f>
        <v>BALTIMORE</v>
      </c>
      <c r="D232" t="str">
        <f>_xlfn.XLOOKUP($A232, Rifles!$C$2:$C$419,Rifles!G$2:G$419,"N/A",0)</f>
        <v>MD</v>
      </c>
      <c r="E232">
        <f>_xlfn.XLOOKUP($A232,Pistols!$C:$C,Pistols!H:H,0,0)</f>
        <v>0</v>
      </c>
      <c r="F232">
        <f>_xlfn.XLOOKUP($A232,Pistols!$C:$C,Pistols!I:I,0,0)</f>
        <v>0</v>
      </c>
      <c r="G232">
        <f>_xlfn.XLOOKUP($A232,Pistols!$C:$C,Pistols!J:J,0,0)</f>
        <v>0</v>
      </c>
      <c r="H232">
        <f>_xlfn.XLOOKUP($A232,Pistols!$C:$C,Pistols!K:K,0,0)</f>
        <v>0</v>
      </c>
      <c r="I232">
        <f>_xlfn.XLOOKUP($A232,Pistols!$C:$C,Pistols!L:L,0,0)</f>
        <v>0</v>
      </c>
      <c r="J232">
        <f>_xlfn.XLOOKUP($A232,Pistols!$C:$C,Pistols!M:M,0,0)</f>
        <v>0</v>
      </c>
      <c r="K232">
        <f>_xlfn.XLOOKUP($A232,Pistols!$C:$C,Pistols!N:N,0,0)</f>
        <v>0</v>
      </c>
      <c r="L232">
        <f>_xlfn.XLOOKUP($A232,Revolvers!$C:$C,Revolvers!O:O,0,0)</f>
        <v>0</v>
      </c>
      <c r="M232">
        <f>_xlfn.XLOOKUP($A232,Revolvers!$C:$C,Revolvers!P:P,0,0)</f>
        <v>0</v>
      </c>
      <c r="N232">
        <f>_xlfn.XLOOKUP($A232,Revolvers!$C:$C,Revolvers!Q:Q,0,0)</f>
        <v>0</v>
      </c>
      <c r="O232">
        <f>_xlfn.XLOOKUP($A232,Revolvers!$C:$C,Revolvers!R:R,0,0)</f>
        <v>0</v>
      </c>
      <c r="P232">
        <f>_xlfn.XLOOKUP($A232,Revolvers!$C:$C,Revolvers!S:S,0,0)</f>
        <v>0</v>
      </c>
      <c r="Q232">
        <f>_xlfn.XLOOKUP($A232,Revolvers!$C:$C,Revolvers!T:T,0,0)</f>
        <v>0</v>
      </c>
      <c r="R232">
        <f>_xlfn.XLOOKUP($A232,Rifles!C:C,Rifles!H:H,0,0)</f>
        <v>24</v>
      </c>
      <c r="S232">
        <f>_xlfn.XLOOKUP($A232,Shotguns!C:C,Shotguns!H:H,0,0)</f>
        <v>0</v>
      </c>
      <c r="T232">
        <f t="shared" si="3"/>
        <v>24</v>
      </c>
    </row>
    <row r="233" spans="1:20" x14ac:dyDescent="0.25">
      <c r="A233">
        <f>Rifles!C233</f>
        <v>85202711</v>
      </c>
      <c r="B233" t="str">
        <f>_xlfn.XLOOKUP($A233, Rifles!$C$2:$C$419,Rifles!D$2:D$419,"N/A",0)</f>
        <v>LITTLE, MICHAEL HAMILTON</v>
      </c>
      <c r="C233" t="str">
        <f>_xlfn.XLOOKUP($A233, Rifles!$C$2:$C$419,Rifles!F$2:F$419,"N/A",0)</f>
        <v>PRESTON</v>
      </c>
      <c r="D233" t="str">
        <f>_xlfn.XLOOKUP($A233, Rifles!$C$2:$C$419,Rifles!G$2:G$419,"N/A",0)</f>
        <v>MD</v>
      </c>
      <c r="E233">
        <f>_xlfn.XLOOKUP($A233,Pistols!$C:$C,Pistols!H:H,0,0)</f>
        <v>0</v>
      </c>
      <c r="F233">
        <f>_xlfn.XLOOKUP($A233,Pistols!$C:$C,Pistols!I:I,0,0)</f>
        <v>0</v>
      </c>
      <c r="G233">
        <f>_xlfn.XLOOKUP($A233,Pistols!$C:$C,Pistols!J:J,0,0)</f>
        <v>0</v>
      </c>
      <c r="H233">
        <f>_xlfn.XLOOKUP($A233,Pistols!$C:$C,Pistols!K:K,0,0)</f>
        <v>0</v>
      </c>
      <c r="I233">
        <f>_xlfn.XLOOKUP($A233,Pistols!$C:$C,Pistols!L:L,0,0)</f>
        <v>0</v>
      </c>
      <c r="J233">
        <f>_xlfn.XLOOKUP($A233,Pistols!$C:$C,Pistols!M:M,0,0)</f>
        <v>0</v>
      </c>
      <c r="K233">
        <f>_xlfn.XLOOKUP($A233,Pistols!$C:$C,Pistols!N:N,0,0)</f>
        <v>0</v>
      </c>
      <c r="L233">
        <f>_xlfn.XLOOKUP($A233,Revolvers!$C:$C,Revolvers!O:O,0,0)</f>
        <v>0</v>
      </c>
      <c r="M233">
        <f>_xlfn.XLOOKUP($A233,Revolvers!$C:$C,Revolvers!P:P,0,0)</f>
        <v>0</v>
      </c>
      <c r="N233">
        <f>_xlfn.XLOOKUP($A233,Revolvers!$C:$C,Revolvers!Q:Q,0,0)</f>
        <v>0</v>
      </c>
      <c r="O233">
        <f>_xlfn.XLOOKUP($A233,Revolvers!$C:$C,Revolvers!R:R,0,0)</f>
        <v>0</v>
      </c>
      <c r="P233">
        <f>_xlfn.XLOOKUP($A233,Revolvers!$C:$C,Revolvers!S:S,0,0)</f>
        <v>0</v>
      </c>
      <c r="Q233">
        <f>_xlfn.XLOOKUP($A233,Revolvers!$C:$C,Revolvers!T:T,0,0)</f>
        <v>0</v>
      </c>
      <c r="R233">
        <f>_xlfn.XLOOKUP($A233,Rifles!C:C,Rifles!H:H,0,0)</f>
        <v>7</v>
      </c>
      <c r="S233">
        <f>_xlfn.XLOOKUP($A233,Shotguns!C:C,Shotguns!H:H,0,0)</f>
        <v>1</v>
      </c>
      <c r="T233">
        <f t="shared" si="3"/>
        <v>8</v>
      </c>
    </row>
    <row r="234" spans="1:20" x14ac:dyDescent="0.25">
      <c r="A234">
        <f>Rifles!C234</f>
        <v>85202358</v>
      </c>
      <c r="B234" t="str">
        <f>_xlfn.XLOOKUP($A234, Rifles!$C$2:$C$419,Rifles!D$2:D$419,"N/A",0)</f>
        <v>LWRC INTERNATIONAL LLC</v>
      </c>
      <c r="C234" t="str">
        <f>_xlfn.XLOOKUP($A234, Rifles!$C$2:$C$419,Rifles!F$2:F$419,"N/A",0)</f>
        <v>CAMBRIDGE</v>
      </c>
      <c r="D234" t="str">
        <f>_xlfn.XLOOKUP($A234, Rifles!$C$2:$C$419,Rifles!G$2:G$419,"N/A",0)</f>
        <v>MD</v>
      </c>
      <c r="E234">
        <f>_xlfn.XLOOKUP($A234,Pistols!$C:$C,Pistols!H:H,0,0)</f>
        <v>207</v>
      </c>
      <c r="F234">
        <f>_xlfn.XLOOKUP($A234,Pistols!$C:$C,Pistols!I:I,0,0)</f>
        <v>0</v>
      </c>
      <c r="G234">
        <f>_xlfn.XLOOKUP($A234,Pistols!$C:$C,Pistols!J:J,0,0)</f>
        <v>0</v>
      </c>
      <c r="H234">
        <f>_xlfn.XLOOKUP($A234,Pistols!$C:$C,Pistols!K:K,0,0)</f>
        <v>0</v>
      </c>
      <c r="I234">
        <f>_xlfn.XLOOKUP($A234,Pistols!$C:$C,Pistols!L:L,0,0)</f>
        <v>0</v>
      </c>
      <c r="J234">
        <f>_xlfn.XLOOKUP($A234,Pistols!$C:$C,Pistols!M:M,0,0)</f>
        <v>0</v>
      </c>
      <c r="K234">
        <f>_xlfn.XLOOKUP($A234,Pistols!$C:$C,Pistols!N:N,0,0)</f>
        <v>207</v>
      </c>
      <c r="L234">
        <f>_xlfn.XLOOKUP($A234,Revolvers!$C:$C,Revolvers!O:O,0,0)</f>
        <v>0</v>
      </c>
      <c r="M234">
        <f>_xlfn.XLOOKUP($A234,Revolvers!$C:$C,Revolvers!P:P,0,0)</f>
        <v>0</v>
      </c>
      <c r="N234">
        <f>_xlfn.XLOOKUP($A234,Revolvers!$C:$C,Revolvers!Q:Q,0,0)</f>
        <v>0</v>
      </c>
      <c r="O234">
        <f>_xlfn.XLOOKUP($A234,Revolvers!$C:$C,Revolvers!R:R,0,0)</f>
        <v>0</v>
      </c>
      <c r="P234">
        <f>_xlfn.XLOOKUP($A234,Revolvers!$C:$C,Revolvers!S:S,0,0)</f>
        <v>0</v>
      </c>
      <c r="Q234">
        <f>_xlfn.XLOOKUP($A234,Revolvers!$C:$C,Revolvers!T:T,0,0)</f>
        <v>0</v>
      </c>
      <c r="R234">
        <f>_xlfn.XLOOKUP($A234,Rifles!C:C,Rifles!H:H,0,0)</f>
        <v>9100</v>
      </c>
      <c r="S234">
        <f>_xlfn.XLOOKUP($A234,Shotguns!C:C,Shotguns!H:H,0,0)</f>
        <v>0</v>
      </c>
      <c r="T234">
        <f t="shared" si="3"/>
        <v>9307</v>
      </c>
    </row>
    <row r="235" spans="1:20" x14ac:dyDescent="0.25">
      <c r="A235">
        <f>Rifles!C235</f>
        <v>85211500</v>
      </c>
      <c r="B235" t="str">
        <f>_xlfn.XLOOKUP($A235, Rifles!$C$2:$C$419,Rifles!D$2:D$419,"N/A",0)</f>
        <v>MC KEE, INC</v>
      </c>
      <c r="C235" t="str">
        <f>_xlfn.XLOOKUP($A235, Rifles!$C$2:$C$419,Rifles!F$2:F$419,"N/A",0)</f>
        <v>SAVAGE</v>
      </c>
      <c r="D235" t="str">
        <f>_xlfn.XLOOKUP($A235, Rifles!$C$2:$C$419,Rifles!G$2:G$419,"N/A",0)</f>
        <v>MD</v>
      </c>
      <c r="E235">
        <f>_xlfn.XLOOKUP($A235,Pistols!$C:$C,Pistols!H:H,0,0)</f>
        <v>0</v>
      </c>
      <c r="F235">
        <f>_xlfn.XLOOKUP($A235,Pistols!$C:$C,Pistols!I:I,0,0)</f>
        <v>0</v>
      </c>
      <c r="G235">
        <f>_xlfn.XLOOKUP($A235,Pistols!$C:$C,Pistols!J:J,0,0)</f>
        <v>0</v>
      </c>
      <c r="H235">
        <f>_xlfn.XLOOKUP($A235,Pistols!$C:$C,Pistols!K:K,0,0)</f>
        <v>0</v>
      </c>
      <c r="I235">
        <f>_xlfn.XLOOKUP($A235,Pistols!$C:$C,Pistols!L:L,0,0)</f>
        <v>0</v>
      </c>
      <c r="J235">
        <f>_xlfn.XLOOKUP($A235,Pistols!$C:$C,Pistols!M:M,0,0)</f>
        <v>0</v>
      </c>
      <c r="K235">
        <f>_xlfn.XLOOKUP($A235,Pistols!$C:$C,Pistols!N:N,0,0)</f>
        <v>0</v>
      </c>
      <c r="L235">
        <f>_xlfn.XLOOKUP($A235,Revolvers!$C:$C,Revolvers!O:O,0,0)</f>
        <v>0</v>
      </c>
      <c r="M235">
        <f>_xlfn.XLOOKUP($A235,Revolvers!$C:$C,Revolvers!P:P,0,0)</f>
        <v>0</v>
      </c>
      <c r="N235">
        <f>_xlfn.XLOOKUP($A235,Revolvers!$C:$C,Revolvers!Q:Q,0,0)</f>
        <v>0</v>
      </c>
      <c r="O235">
        <f>_xlfn.XLOOKUP($A235,Revolvers!$C:$C,Revolvers!R:R,0,0)</f>
        <v>0</v>
      </c>
      <c r="P235">
        <f>_xlfn.XLOOKUP($A235,Revolvers!$C:$C,Revolvers!S:S,0,0)</f>
        <v>0</v>
      </c>
      <c r="Q235">
        <f>_xlfn.XLOOKUP($A235,Revolvers!$C:$C,Revolvers!T:T,0,0)</f>
        <v>0</v>
      </c>
      <c r="R235">
        <f>_xlfn.XLOOKUP($A235,Rifles!C:C,Rifles!H:H,0,0)</f>
        <v>289</v>
      </c>
      <c r="S235">
        <f>_xlfn.XLOOKUP($A235,Shotguns!C:C,Shotguns!H:H,0,0)</f>
        <v>0</v>
      </c>
      <c r="T235">
        <f t="shared" si="3"/>
        <v>289</v>
      </c>
    </row>
    <row r="236" spans="1:20" x14ac:dyDescent="0.25">
      <c r="A236">
        <f>Rifles!C236</f>
        <v>60100956</v>
      </c>
      <c r="B236" t="str">
        <f>_xlfn.XLOOKUP($A236, Rifles!$C$2:$C$419,Rifles!D$2:D$419,"N/A",0)</f>
        <v>BUSHMASTER FIREARMS INTERNATIONAL LLC</v>
      </c>
      <c r="C236" t="str">
        <f>_xlfn.XLOOKUP($A236, Rifles!$C$2:$C$419,Rifles!F$2:F$419,"N/A",0)</f>
        <v>WINDHAM</v>
      </c>
      <c r="D236" t="str">
        <f>_xlfn.XLOOKUP($A236, Rifles!$C$2:$C$419,Rifles!G$2:G$419,"N/A",0)</f>
        <v>ME</v>
      </c>
      <c r="E236">
        <f>_xlfn.XLOOKUP($A236,Pistols!$C:$C,Pistols!H:H,0,0)</f>
        <v>0</v>
      </c>
      <c r="F236">
        <f>_xlfn.XLOOKUP($A236,Pistols!$C:$C,Pistols!I:I,0,0)</f>
        <v>0</v>
      </c>
      <c r="G236">
        <f>_xlfn.XLOOKUP($A236,Pistols!$C:$C,Pistols!J:J,0,0)</f>
        <v>0</v>
      </c>
      <c r="H236">
        <f>_xlfn.XLOOKUP($A236,Pistols!$C:$C,Pistols!K:K,0,0)</f>
        <v>0</v>
      </c>
      <c r="I236">
        <f>_xlfn.XLOOKUP($A236,Pistols!$C:$C,Pistols!L:L,0,0)</f>
        <v>0</v>
      </c>
      <c r="J236">
        <f>_xlfn.XLOOKUP($A236,Pistols!$C:$C,Pistols!M:M,0,0)</f>
        <v>0</v>
      </c>
      <c r="K236">
        <f>_xlfn.XLOOKUP($A236,Pistols!$C:$C,Pistols!N:N,0,0)</f>
        <v>0</v>
      </c>
      <c r="L236">
        <f>_xlfn.XLOOKUP($A236,Revolvers!$C:$C,Revolvers!O:O,0,0)</f>
        <v>0</v>
      </c>
      <c r="M236">
        <f>_xlfn.XLOOKUP($A236,Revolvers!$C:$C,Revolvers!P:P,0,0)</f>
        <v>0</v>
      </c>
      <c r="N236">
        <f>_xlfn.XLOOKUP($A236,Revolvers!$C:$C,Revolvers!Q:Q,0,0)</f>
        <v>0</v>
      </c>
      <c r="O236">
        <f>_xlfn.XLOOKUP($A236,Revolvers!$C:$C,Revolvers!R:R,0,0)</f>
        <v>0</v>
      </c>
      <c r="P236">
        <f>_xlfn.XLOOKUP($A236,Revolvers!$C:$C,Revolvers!S:S,0,0)</f>
        <v>0</v>
      </c>
      <c r="Q236">
        <f>_xlfn.XLOOKUP($A236,Revolvers!$C:$C,Revolvers!T:T,0,0)</f>
        <v>0</v>
      </c>
      <c r="R236">
        <f>_xlfn.XLOOKUP($A236,Rifles!C:C,Rifles!H:H,0,0)</f>
        <v>83382</v>
      </c>
      <c r="S236">
        <f>_xlfn.XLOOKUP($A236,Shotguns!C:C,Shotguns!H:H,0,0)</f>
        <v>0</v>
      </c>
      <c r="T236">
        <f t="shared" si="3"/>
        <v>83382</v>
      </c>
    </row>
    <row r="237" spans="1:20" x14ac:dyDescent="0.25">
      <c r="A237">
        <f>Rifles!C237</f>
        <v>60101126</v>
      </c>
      <c r="B237" t="str">
        <f>_xlfn.XLOOKUP($A237, Rifles!$C$2:$C$419,Rifles!D$2:D$419,"N/A",0)</f>
        <v>GREENHALGH, DAVID ANDREW</v>
      </c>
      <c r="C237" t="str">
        <f>_xlfn.XLOOKUP($A237, Rifles!$C$2:$C$419,Rifles!F$2:F$419,"N/A",0)</f>
        <v>FLETCHER'S LANDING</v>
      </c>
      <c r="D237" t="str">
        <f>_xlfn.XLOOKUP($A237, Rifles!$C$2:$C$419,Rifles!G$2:G$419,"N/A",0)</f>
        <v>ME</v>
      </c>
      <c r="E237">
        <f>_xlfn.XLOOKUP($A237,Pistols!$C:$C,Pistols!H:H,0,0)</f>
        <v>0</v>
      </c>
      <c r="F237">
        <f>_xlfn.XLOOKUP($A237,Pistols!$C:$C,Pistols!I:I,0,0)</f>
        <v>0</v>
      </c>
      <c r="G237">
        <f>_xlfn.XLOOKUP($A237,Pistols!$C:$C,Pistols!J:J,0,0)</f>
        <v>0</v>
      </c>
      <c r="H237">
        <f>_xlfn.XLOOKUP($A237,Pistols!$C:$C,Pistols!K:K,0,0)</f>
        <v>0</v>
      </c>
      <c r="I237">
        <f>_xlfn.XLOOKUP($A237,Pistols!$C:$C,Pistols!L:L,0,0)</f>
        <v>0</v>
      </c>
      <c r="J237">
        <f>_xlfn.XLOOKUP($A237,Pistols!$C:$C,Pistols!M:M,0,0)</f>
        <v>0</v>
      </c>
      <c r="K237">
        <f>_xlfn.XLOOKUP($A237,Pistols!$C:$C,Pistols!N:N,0,0)</f>
        <v>0</v>
      </c>
      <c r="L237">
        <f>_xlfn.XLOOKUP($A237,Revolvers!$C:$C,Revolvers!O:O,0,0)</f>
        <v>0</v>
      </c>
      <c r="M237">
        <f>_xlfn.XLOOKUP($A237,Revolvers!$C:$C,Revolvers!P:P,0,0)</f>
        <v>0</v>
      </c>
      <c r="N237">
        <f>_xlfn.XLOOKUP($A237,Revolvers!$C:$C,Revolvers!Q:Q,0,0)</f>
        <v>0</v>
      </c>
      <c r="O237">
        <f>_xlfn.XLOOKUP($A237,Revolvers!$C:$C,Revolvers!R:R,0,0)</f>
        <v>0</v>
      </c>
      <c r="P237">
        <f>_xlfn.XLOOKUP($A237,Revolvers!$C:$C,Revolvers!S:S,0,0)</f>
        <v>0</v>
      </c>
      <c r="Q237">
        <f>_xlfn.XLOOKUP($A237,Revolvers!$C:$C,Revolvers!T:T,0,0)</f>
        <v>0</v>
      </c>
      <c r="R237">
        <f>_xlfn.XLOOKUP($A237,Rifles!C:C,Rifles!H:H,0,0)</f>
        <v>6</v>
      </c>
      <c r="S237">
        <f>_xlfn.XLOOKUP($A237,Shotguns!C:C,Shotguns!H:H,0,0)</f>
        <v>0</v>
      </c>
      <c r="T237">
        <f t="shared" si="3"/>
        <v>6</v>
      </c>
    </row>
    <row r="238" spans="1:20" x14ac:dyDescent="0.25">
      <c r="A238">
        <f>Rifles!C238</f>
        <v>60101041</v>
      </c>
      <c r="B238" t="str">
        <f>_xlfn.XLOOKUP($A238, Rifles!$C$2:$C$419,Rifles!D$2:D$419,"N/A",0)</f>
        <v>HUBERT, JAMES ALLEN</v>
      </c>
      <c r="C238" t="str">
        <f>_xlfn.XLOOKUP($A238, Rifles!$C$2:$C$419,Rifles!F$2:F$419,"N/A",0)</f>
        <v>WINSLOW</v>
      </c>
      <c r="D238" t="str">
        <f>_xlfn.XLOOKUP($A238, Rifles!$C$2:$C$419,Rifles!G$2:G$419,"N/A",0)</f>
        <v>ME</v>
      </c>
      <c r="E238">
        <f>_xlfn.XLOOKUP($A238,Pistols!$C:$C,Pistols!H:H,0,0)</f>
        <v>0</v>
      </c>
      <c r="F238">
        <f>_xlfn.XLOOKUP($A238,Pistols!$C:$C,Pistols!I:I,0,0)</f>
        <v>0</v>
      </c>
      <c r="G238">
        <f>_xlfn.XLOOKUP($A238,Pistols!$C:$C,Pistols!J:J,0,0)</f>
        <v>0</v>
      </c>
      <c r="H238">
        <f>_xlfn.XLOOKUP($A238,Pistols!$C:$C,Pistols!K:K,0,0)</f>
        <v>0</v>
      </c>
      <c r="I238">
        <f>_xlfn.XLOOKUP($A238,Pistols!$C:$C,Pistols!L:L,0,0)</f>
        <v>0</v>
      </c>
      <c r="J238">
        <f>_xlfn.XLOOKUP($A238,Pistols!$C:$C,Pistols!M:M,0,0)</f>
        <v>0</v>
      </c>
      <c r="K238">
        <f>_xlfn.XLOOKUP($A238,Pistols!$C:$C,Pistols!N:N,0,0)</f>
        <v>0</v>
      </c>
      <c r="L238">
        <f>_xlfn.XLOOKUP($A238,Revolvers!$C:$C,Revolvers!O:O,0,0)</f>
        <v>0</v>
      </c>
      <c r="M238">
        <f>_xlfn.XLOOKUP($A238,Revolvers!$C:$C,Revolvers!P:P,0,0)</f>
        <v>0</v>
      </c>
      <c r="N238">
        <f>_xlfn.XLOOKUP($A238,Revolvers!$C:$C,Revolvers!Q:Q,0,0)</f>
        <v>0</v>
      </c>
      <c r="O238">
        <f>_xlfn.XLOOKUP($A238,Revolvers!$C:$C,Revolvers!R:R,0,0)</f>
        <v>0</v>
      </c>
      <c r="P238">
        <f>_xlfn.XLOOKUP($A238,Revolvers!$C:$C,Revolvers!S:S,0,0)</f>
        <v>0</v>
      </c>
      <c r="Q238">
        <f>_xlfn.XLOOKUP($A238,Revolvers!$C:$C,Revolvers!T:T,0,0)</f>
        <v>0</v>
      </c>
      <c r="R238">
        <f>_xlfn.XLOOKUP($A238,Rifles!C:C,Rifles!H:H,0,0)</f>
        <v>3</v>
      </c>
      <c r="S238">
        <f>_xlfn.XLOOKUP($A238,Shotguns!C:C,Shotguns!H:H,0,0)</f>
        <v>0</v>
      </c>
      <c r="T238">
        <f t="shared" si="3"/>
        <v>3</v>
      </c>
    </row>
    <row r="239" spans="1:20" x14ac:dyDescent="0.25">
      <c r="A239">
        <f>Rifles!C239</f>
        <v>60101351</v>
      </c>
      <c r="B239" t="str">
        <f>_xlfn.XLOOKUP($A239, Rifles!$C$2:$C$419,Rifles!D$2:D$419,"N/A",0)</f>
        <v>WEAPONCRAFT LLC</v>
      </c>
      <c r="C239" t="str">
        <f>_xlfn.XLOOKUP($A239, Rifles!$C$2:$C$419,Rifles!F$2:F$419,"N/A",0)</f>
        <v>PORTLAND</v>
      </c>
      <c r="D239" t="str">
        <f>_xlfn.XLOOKUP($A239, Rifles!$C$2:$C$419,Rifles!G$2:G$419,"N/A",0)</f>
        <v>ME</v>
      </c>
      <c r="E239">
        <f>_xlfn.XLOOKUP($A239,Pistols!$C:$C,Pistols!H:H,0,0)</f>
        <v>0</v>
      </c>
      <c r="F239">
        <f>_xlfn.XLOOKUP($A239,Pistols!$C:$C,Pistols!I:I,0,0)</f>
        <v>0</v>
      </c>
      <c r="G239">
        <f>_xlfn.XLOOKUP($A239,Pistols!$C:$C,Pistols!J:J,0,0)</f>
        <v>0</v>
      </c>
      <c r="H239">
        <f>_xlfn.XLOOKUP($A239,Pistols!$C:$C,Pistols!K:K,0,0)</f>
        <v>0</v>
      </c>
      <c r="I239">
        <f>_xlfn.XLOOKUP($A239,Pistols!$C:$C,Pistols!L:L,0,0)</f>
        <v>0</v>
      </c>
      <c r="J239">
        <f>_xlfn.XLOOKUP($A239,Pistols!$C:$C,Pistols!M:M,0,0)</f>
        <v>0</v>
      </c>
      <c r="K239">
        <f>_xlfn.XLOOKUP($A239,Pistols!$C:$C,Pistols!N:N,0,0)</f>
        <v>0</v>
      </c>
      <c r="L239">
        <f>_xlfn.XLOOKUP($A239,Revolvers!$C:$C,Revolvers!O:O,0,0)</f>
        <v>0</v>
      </c>
      <c r="M239">
        <f>_xlfn.XLOOKUP($A239,Revolvers!$C:$C,Revolvers!P:P,0,0)</f>
        <v>0</v>
      </c>
      <c r="N239">
        <f>_xlfn.XLOOKUP($A239,Revolvers!$C:$C,Revolvers!Q:Q,0,0)</f>
        <v>0</v>
      </c>
      <c r="O239">
        <f>_xlfn.XLOOKUP($A239,Revolvers!$C:$C,Revolvers!R:R,0,0)</f>
        <v>0</v>
      </c>
      <c r="P239">
        <f>_xlfn.XLOOKUP($A239,Revolvers!$C:$C,Revolvers!S:S,0,0)</f>
        <v>0</v>
      </c>
      <c r="Q239">
        <f>_xlfn.XLOOKUP($A239,Revolvers!$C:$C,Revolvers!T:T,0,0)</f>
        <v>0</v>
      </c>
      <c r="R239">
        <f>_xlfn.XLOOKUP($A239,Rifles!C:C,Rifles!H:H,0,0)</f>
        <v>11</v>
      </c>
      <c r="S239">
        <f>_xlfn.XLOOKUP($A239,Shotguns!C:C,Shotguns!H:H,0,0)</f>
        <v>0</v>
      </c>
      <c r="T239">
        <f t="shared" si="3"/>
        <v>11</v>
      </c>
    </row>
    <row r="240" spans="1:20" x14ac:dyDescent="0.25">
      <c r="A240">
        <f>Rifles!C240</f>
        <v>60101487</v>
      </c>
      <c r="B240" t="str">
        <f>_xlfn.XLOOKUP($A240, Rifles!$C$2:$C$419,Rifles!D$2:D$419,"N/A",0)</f>
        <v>WILLIAM F LEROSE SR</v>
      </c>
      <c r="C240" t="str">
        <f>_xlfn.XLOOKUP($A240, Rifles!$C$2:$C$419,Rifles!F$2:F$419,"N/A",0)</f>
        <v>ORRINGTON</v>
      </c>
      <c r="D240" t="str">
        <f>_xlfn.XLOOKUP($A240, Rifles!$C$2:$C$419,Rifles!G$2:G$419,"N/A",0)</f>
        <v>ME</v>
      </c>
      <c r="E240">
        <f>_xlfn.XLOOKUP($A240,Pistols!$C:$C,Pistols!H:H,0,0)</f>
        <v>0</v>
      </c>
      <c r="F240">
        <f>_xlfn.XLOOKUP($A240,Pistols!$C:$C,Pistols!I:I,0,0)</f>
        <v>0</v>
      </c>
      <c r="G240">
        <f>_xlfn.XLOOKUP($A240,Pistols!$C:$C,Pistols!J:J,0,0)</f>
        <v>0</v>
      </c>
      <c r="H240">
        <f>_xlfn.XLOOKUP($A240,Pistols!$C:$C,Pistols!K:K,0,0)</f>
        <v>0</v>
      </c>
      <c r="I240">
        <f>_xlfn.XLOOKUP($A240,Pistols!$C:$C,Pistols!L:L,0,0)</f>
        <v>0</v>
      </c>
      <c r="J240">
        <f>_xlfn.XLOOKUP($A240,Pistols!$C:$C,Pistols!M:M,0,0)</f>
        <v>0</v>
      </c>
      <c r="K240">
        <f>_xlfn.XLOOKUP($A240,Pistols!$C:$C,Pistols!N:N,0,0)</f>
        <v>0</v>
      </c>
      <c r="L240">
        <f>_xlfn.XLOOKUP($A240,Revolvers!$C:$C,Revolvers!O:O,0,0)</f>
        <v>0</v>
      </c>
      <c r="M240">
        <f>_xlfn.XLOOKUP($A240,Revolvers!$C:$C,Revolvers!P:P,0,0)</f>
        <v>0</v>
      </c>
      <c r="N240">
        <f>_xlfn.XLOOKUP($A240,Revolvers!$C:$C,Revolvers!Q:Q,0,0)</f>
        <v>0</v>
      </c>
      <c r="O240">
        <f>_xlfn.XLOOKUP($A240,Revolvers!$C:$C,Revolvers!R:R,0,0)</f>
        <v>0</v>
      </c>
      <c r="P240">
        <f>_xlfn.XLOOKUP($A240,Revolvers!$C:$C,Revolvers!S:S,0,0)</f>
        <v>0</v>
      </c>
      <c r="Q240">
        <f>_xlfn.XLOOKUP($A240,Revolvers!$C:$C,Revolvers!T:T,0,0)</f>
        <v>0</v>
      </c>
      <c r="R240">
        <f>_xlfn.XLOOKUP($A240,Rifles!C:C,Rifles!H:H,0,0)</f>
        <v>1</v>
      </c>
      <c r="S240">
        <f>_xlfn.XLOOKUP($A240,Shotguns!C:C,Shotguns!H:H,0,0)</f>
        <v>0</v>
      </c>
      <c r="T240">
        <f t="shared" si="3"/>
        <v>1</v>
      </c>
    </row>
    <row r="241" spans="1:20" x14ac:dyDescent="0.25">
      <c r="A241">
        <f>Rifles!C241</f>
        <v>43804221</v>
      </c>
      <c r="B241" t="str">
        <f>_xlfn.XLOOKUP($A241, Rifles!$C$2:$C$419,Rifles!D$2:D$419,"N/A",0)</f>
        <v>BALLARD RIFLE &amp; CARTRIDGE CO</v>
      </c>
      <c r="C241" t="str">
        <f>_xlfn.XLOOKUP($A241, Rifles!$C$2:$C$419,Rifles!F$2:F$419,"N/A",0)</f>
        <v>ONSTED</v>
      </c>
      <c r="D241" t="str">
        <f>_xlfn.XLOOKUP($A241, Rifles!$C$2:$C$419,Rifles!G$2:G$419,"N/A",0)</f>
        <v>MI</v>
      </c>
      <c r="E241">
        <f>_xlfn.XLOOKUP($A241,Pistols!$C:$C,Pistols!H:H,0,0)</f>
        <v>0</v>
      </c>
      <c r="F241">
        <f>_xlfn.XLOOKUP($A241,Pistols!$C:$C,Pistols!I:I,0,0)</f>
        <v>0</v>
      </c>
      <c r="G241">
        <f>_xlfn.XLOOKUP($A241,Pistols!$C:$C,Pistols!J:J,0,0)</f>
        <v>0</v>
      </c>
      <c r="H241">
        <f>_xlfn.XLOOKUP($A241,Pistols!$C:$C,Pistols!K:K,0,0)</f>
        <v>0</v>
      </c>
      <c r="I241">
        <f>_xlfn.XLOOKUP($A241,Pistols!$C:$C,Pistols!L:L,0,0)</f>
        <v>0</v>
      </c>
      <c r="J241">
        <f>_xlfn.XLOOKUP($A241,Pistols!$C:$C,Pistols!M:M,0,0)</f>
        <v>0</v>
      </c>
      <c r="K241">
        <f>_xlfn.XLOOKUP($A241,Pistols!$C:$C,Pistols!N:N,0,0)</f>
        <v>0</v>
      </c>
      <c r="L241">
        <f>_xlfn.XLOOKUP($A241,Revolvers!$C:$C,Revolvers!O:O,0,0)</f>
        <v>0</v>
      </c>
      <c r="M241">
        <f>_xlfn.XLOOKUP($A241,Revolvers!$C:$C,Revolvers!P:P,0,0)</f>
        <v>0</v>
      </c>
      <c r="N241">
        <f>_xlfn.XLOOKUP($A241,Revolvers!$C:$C,Revolvers!Q:Q,0,0)</f>
        <v>0</v>
      </c>
      <c r="O241">
        <f>_xlfn.XLOOKUP($A241,Revolvers!$C:$C,Revolvers!R:R,0,0)</f>
        <v>0</v>
      </c>
      <c r="P241">
        <f>_xlfn.XLOOKUP($A241,Revolvers!$C:$C,Revolvers!S:S,0,0)</f>
        <v>0</v>
      </c>
      <c r="Q241">
        <f>_xlfn.XLOOKUP($A241,Revolvers!$C:$C,Revolvers!T:T,0,0)</f>
        <v>0</v>
      </c>
      <c r="R241">
        <f>_xlfn.XLOOKUP($A241,Rifles!C:C,Rifles!H:H,0,0)</f>
        <v>19</v>
      </c>
      <c r="S241">
        <f>_xlfn.XLOOKUP($A241,Shotguns!C:C,Shotguns!H:H,0,0)</f>
        <v>0</v>
      </c>
      <c r="T241">
        <f t="shared" si="3"/>
        <v>19</v>
      </c>
    </row>
    <row r="242" spans="1:20" x14ac:dyDescent="0.25">
      <c r="A242">
        <f>Rifles!C242</f>
        <v>43813395</v>
      </c>
      <c r="B242" t="str">
        <f>_xlfn.XLOOKUP($A242, Rifles!$C$2:$C$419,Rifles!D$2:D$419,"N/A",0)</f>
        <v>FALLING BLOCK WORKS INC</v>
      </c>
      <c r="C242" t="str">
        <f>_xlfn.XLOOKUP($A242, Rifles!$C$2:$C$419,Rifles!F$2:F$419,"N/A",0)</f>
        <v>MAYBEE</v>
      </c>
      <c r="D242" t="str">
        <f>_xlfn.XLOOKUP($A242, Rifles!$C$2:$C$419,Rifles!G$2:G$419,"N/A",0)</f>
        <v>MI</v>
      </c>
      <c r="E242">
        <f>_xlfn.XLOOKUP($A242,Pistols!$C:$C,Pistols!H:H,0,0)</f>
        <v>0</v>
      </c>
      <c r="F242">
        <f>_xlfn.XLOOKUP($A242,Pistols!$C:$C,Pistols!I:I,0,0)</f>
        <v>0</v>
      </c>
      <c r="G242">
        <f>_xlfn.XLOOKUP($A242,Pistols!$C:$C,Pistols!J:J,0,0)</f>
        <v>0</v>
      </c>
      <c r="H242">
        <f>_xlfn.XLOOKUP($A242,Pistols!$C:$C,Pistols!K:K,0,0)</f>
        <v>0</v>
      </c>
      <c r="I242">
        <f>_xlfn.XLOOKUP($A242,Pistols!$C:$C,Pistols!L:L,0,0)</f>
        <v>0</v>
      </c>
      <c r="J242">
        <f>_xlfn.XLOOKUP($A242,Pistols!$C:$C,Pistols!M:M,0,0)</f>
        <v>0</v>
      </c>
      <c r="K242">
        <f>_xlfn.XLOOKUP($A242,Pistols!$C:$C,Pistols!N:N,0,0)</f>
        <v>0</v>
      </c>
      <c r="L242">
        <f>_xlfn.XLOOKUP($A242,Revolvers!$C:$C,Revolvers!O:O,0,0)</f>
        <v>0</v>
      </c>
      <c r="M242">
        <f>_xlfn.XLOOKUP($A242,Revolvers!$C:$C,Revolvers!P:P,0,0)</f>
        <v>0</v>
      </c>
      <c r="N242">
        <f>_xlfn.XLOOKUP($A242,Revolvers!$C:$C,Revolvers!Q:Q,0,0)</f>
        <v>0</v>
      </c>
      <c r="O242">
        <f>_xlfn.XLOOKUP($A242,Revolvers!$C:$C,Revolvers!R:R,0,0)</f>
        <v>0</v>
      </c>
      <c r="P242">
        <f>_xlfn.XLOOKUP($A242,Revolvers!$C:$C,Revolvers!S:S,0,0)</f>
        <v>0</v>
      </c>
      <c r="Q242">
        <f>_xlfn.XLOOKUP($A242,Revolvers!$C:$C,Revolvers!T:T,0,0)</f>
        <v>0</v>
      </c>
      <c r="R242">
        <f>_xlfn.XLOOKUP($A242,Rifles!C:C,Rifles!H:H,0,0)</f>
        <v>2</v>
      </c>
      <c r="S242">
        <f>_xlfn.XLOOKUP($A242,Shotguns!C:C,Shotguns!H:H,0,0)</f>
        <v>0</v>
      </c>
      <c r="T242">
        <f t="shared" si="3"/>
        <v>2</v>
      </c>
    </row>
    <row r="243" spans="1:20" x14ac:dyDescent="0.25">
      <c r="A243">
        <f>Rifles!C243</f>
        <v>43804707</v>
      </c>
      <c r="B243" t="str">
        <f>_xlfn.XLOOKUP($A243, Rifles!$C$2:$C$419,Rifles!D$2:D$419,"N/A",0)</f>
        <v>FOSNAUGH CUSTOMS, LLC</v>
      </c>
      <c r="C243" t="str">
        <f>_xlfn.XLOOKUP($A243, Rifles!$C$2:$C$419,Rifles!F$2:F$419,"N/A",0)</f>
        <v>LUNA PIER</v>
      </c>
      <c r="D243" t="str">
        <f>_xlfn.XLOOKUP($A243, Rifles!$C$2:$C$419,Rifles!G$2:G$419,"N/A",0)</f>
        <v>MI</v>
      </c>
      <c r="E243">
        <f>_xlfn.XLOOKUP($A243,Pistols!$C:$C,Pistols!H:H,0,0)</f>
        <v>0</v>
      </c>
      <c r="F243">
        <f>_xlfn.XLOOKUP($A243,Pistols!$C:$C,Pistols!I:I,0,0)</f>
        <v>0</v>
      </c>
      <c r="G243">
        <f>_xlfn.XLOOKUP($A243,Pistols!$C:$C,Pistols!J:J,0,0)</f>
        <v>0</v>
      </c>
      <c r="H243">
        <f>_xlfn.XLOOKUP($A243,Pistols!$C:$C,Pistols!K:K,0,0)</f>
        <v>0</v>
      </c>
      <c r="I243">
        <f>_xlfn.XLOOKUP($A243,Pistols!$C:$C,Pistols!L:L,0,0)</f>
        <v>0</v>
      </c>
      <c r="J243">
        <f>_xlfn.XLOOKUP($A243,Pistols!$C:$C,Pistols!M:M,0,0)</f>
        <v>0</v>
      </c>
      <c r="K243">
        <f>_xlfn.XLOOKUP($A243,Pistols!$C:$C,Pistols!N:N,0,0)</f>
        <v>0</v>
      </c>
      <c r="L243">
        <f>_xlfn.XLOOKUP($A243,Revolvers!$C:$C,Revolvers!O:O,0,0)</f>
        <v>0</v>
      </c>
      <c r="M243">
        <f>_xlfn.XLOOKUP($A243,Revolvers!$C:$C,Revolvers!P:P,0,0)</f>
        <v>0</v>
      </c>
      <c r="N243">
        <f>_xlfn.XLOOKUP($A243,Revolvers!$C:$C,Revolvers!Q:Q,0,0)</f>
        <v>0</v>
      </c>
      <c r="O243">
        <f>_xlfn.XLOOKUP($A243,Revolvers!$C:$C,Revolvers!R:R,0,0)</f>
        <v>0</v>
      </c>
      <c r="P243">
        <f>_xlfn.XLOOKUP($A243,Revolvers!$C:$C,Revolvers!S:S,0,0)</f>
        <v>0</v>
      </c>
      <c r="Q243">
        <f>_xlfn.XLOOKUP($A243,Revolvers!$C:$C,Revolvers!T:T,0,0)</f>
        <v>0</v>
      </c>
      <c r="R243">
        <f>_xlfn.XLOOKUP($A243,Rifles!C:C,Rifles!H:H,0,0)</f>
        <v>1</v>
      </c>
      <c r="S243">
        <f>_xlfn.XLOOKUP($A243,Shotguns!C:C,Shotguns!H:H,0,0)</f>
        <v>0</v>
      </c>
      <c r="T243">
        <f t="shared" si="3"/>
        <v>1</v>
      </c>
    </row>
    <row r="244" spans="1:20" x14ac:dyDescent="0.25">
      <c r="A244">
        <f>Rifles!C244</f>
        <v>43842898</v>
      </c>
      <c r="B244" t="str">
        <f>_xlfn.XLOOKUP($A244, Rifles!$C$2:$C$419,Rifles!D$2:D$419,"N/A",0)</f>
        <v>GARBARINO, GARY M</v>
      </c>
      <c r="C244" t="str">
        <f>_xlfn.XLOOKUP($A244, Rifles!$C$2:$C$419,Rifles!F$2:F$419,"N/A",0)</f>
        <v>BYRON</v>
      </c>
      <c r="D244" t="str">
        <f>_xlfn.XLOOKUP($A244, Rifles!$C$2:$C$419,Rifles!G$2:G$419,"N/A",0)</f>
        <v>MI</v>
      </c>
      <c r="E244">
        <f>_xlfn.XLOOKUP($A244,Pistols!$C:$C,Pistols!H:H,0,0)</f>
        <v>0</v>
      </c>
      <c r="F244">
        <f>_xlfn.XLOOKUP($A244,Pistols!$C:$C,Pistols!I:I,0,0)</f>
        <v>0</v>
      </c>
      <c r="G244">
        <f>_xlfn.XLOOKUP($A244,Pistols!$C:$C,Pistols!J:J,0,0)</f>
        <v>0</v>
      </c>
      <c r="H244">
        <f>_xlfn.XLOOKUP($A244,Pistols!$C:$C,Pistols!K:K,0,0)</f>
        <v>0</v>
      </c>
      <c r="I244">
        <f>_xlfn.XLOOKUP($A244,Pistols!$C:$C,Pistols!L:L,0,0)</f>
        <v>0</v>
      </c>
      <c r="J244">
        <f>_xlfn.XLOOKUP($A244,Pistols!$C:$C,Pistols!M:M,0,0)</f>
        <v>0</v>
      </c>
      <c r="K244">
        <f>_xlfn.XLOOKUP($A244,Pistols!$C:$C,Pistols!N:N,0,0)</f>
        <v>0</v>
      </c>
      <c r="L244">
        <f>_xlfn.XLOOKUP($A244,Revolvers!$C:$C,Revolvers!O:O,0,0)</f>
        <v>0</v>
      </c>
      <c r="M244">
        <f>_xlfn.XLOOKUP($A244,Revolvers!$C:$C,Revolvers!P:P,0,0)</f>
        <v>0</v>
      </c>
      <c r="N244">
        <f>_xlfn.XLOOKUP($A244,Revolvers!$C:$C,Revolvers!Q:Q,0,0)</f>
        <v>0</v>
      </c>
      <c r="O244">
        <f>_xlfn.XLOOKUP($A244,Revolvers!$C:$C,Revolvers!R:R,0,0)</f>
        <v>0</v>
      </c>
      <c r="P244">
        <f>_xlfn.XLOOKUP($A244,Revolvers!$C:$C,Revolvers!S:S,0,0)</f>
        <v>0</v>
      </c>
      <c r="Q244">
        <f>_xlfn.XLOOKUP($A244,Revolvers!$C:$C,Revolvers!T:T,0,0)</f>
        <v>0</v>
      </c>
      <c r="R244">
        <f>_xlfn.XLOOKUP($A244,Rifles!C:C,Rifles!H:H,0,0)</f>
        <v>2</v>
      </c>
      <c r="S244">
        <f>_xlfn.XLOOKUP($A244,Shotguns!C:C,Shotguns!H:H,0,0)</f>
        <v>0</v>
      </c>
      <c r="T244">
        <f t="shared" si="3"/>
        <v>2</v>
      </c>
    </row>
    <row r="245" spans="1:20" x14ac:dyDescent="0.25">
      <c r="A245">
        <f>Rifles!C245</f>
        <v>43804650</v>
      </c>
      <c r="B245" t="str">
        <f>_xlfn.XLOOKUP($A245, Rifles!$C$2:$C$419,Rifles!D$2:D$419,"N/A",0)</f>
        <v>GUN OUTFITTERS LLC</v>
      </c>
      <c r="C245" t="str">
        <f>_xlfn.XLOOKUP($A245, Rifles!$C$2:$C$419,Rifles!F$2:F$419,"N/A",0)</f>
        <v>ADRIAN</v>
      </c>
      <c r="D245" t="str">
        <f>_xlfn.XLOOKUP($A245, Rifles!$C$2:$C$419,Rifles!G$2:G$419,"N/A",0)</f>
        <v>MI</v>
      </c>
      <c r="E245">
        <f>_xlfn.XLOOKUP($A245,Pistols!$C:$C,Pistols!H:H,0,0)</f>
        <v>2</v>
      </c>
      <c r="F245">
        <f>_xlfn.XLOOKUP($A245,Pistols!$C:$C,Pistols!I:I,0,0)</f>
        <v>0</v>
      </c>
      <c r="G245">
        <f>_xlfn.XLOOKUP($A245,Pistols!$C:$C,Pistols!J:J,0,0)</f>
        <v>0</v>
      </c>
      <c r="H245">
        <f>_xlfn.XLOOKUP($A245,Pistols!$C:$C,Pistols!K:K,0,0)</f>
        <v>0</v>
      </c>
      <c r="I245">
        <f>_xlfn.XLOOKUP($A245,Pistols!$C:$C,Pistols!L:L,0,0)</f>
        <v>0</v>
      </c>
      <c r="J245">
        <f>_xlfn.XLOOKUP($A245,Pistols!$C:$C,Pistols!M:M,0,0)</f>
        <v>0</v>
      </c>
      <c r="K245">
        <f>_xlfn.XLOOKUP($A245,Pistols!$C:$C,Pistols!N:N,0,0)</f>
        <v>2</v>
      </c>
      <c r="L245">
        <f>_xlfn.XLOOKUP($A245,Revolvers!$C:$C,Revolvers!O:O,0,0)</f>
        <v>0</v>
      </c>
      <c r="M245">
        <f>_xlfn.XLOOKUP($A245,Revolvers!$C:$C,Revolvers!P:P,0,0)</f>
        <v>0</v>
      </c>
      <c r="N245">
        <f>_xlfn.XLOOKUP($A245,Revolvers!$C:$C,Revolvers!Q:Q,0,0)</f>
        <v>0</v>
      </c>
      <c r="O245">
        <f>_xlfn.XLOOKUP($A245,Revolvers!$C:$C,Revolvers!R:R,0,0)</f>
        <v>0</v>
      </c>
      <c r="P245">
        <f>_xlfn.XLOOKUP($A245,Revolvers!$C:$C,Revolvers!S:S,0,0)</f>
        <v>0</v>
      </c>
      <c r="Q245">
        <f>_xlfn.XLOOKUP($A245,Revolvers!$C:$C,Revolvers!T:T,0,0)</f>
        <v>0</v>
      </c>
      <c r="R245">
        <f>_xlfn.XLOOKUP($A245,Rifles!C:C,Rifles!H:H,0,0)</f>
        <v>2</v>
      </c>
      <c r="S245">
        <f>_xlfn.XLOOKUP($A245,Shotguns!C:C,Shotguns!H:H,0,0)</f>
        <v>0</v>
      </c>
      <c r="T245">
        <f t="shared" si="3"/>
        <v>4</v>
      </c>
    </row>
    <row r="246" spans="1:20" x14ac:dyDescent="0.25">
      <c r="A246">
        <f>Rifles!C246</f>
        <v>43802612</v>
      </c>
      <c r="B246" t="str">
        <f>_xlfn.XLOOKUP($A246, Rifles!$C$2:$C$419,Rifles!D$2:D$419,"N/A",0)</f>
        <v>HUELKE, DAVID RICHARD</v>
      </c>
      <c r="C246" t="str">
        <f>_xlfn.XLOOKUP($A246, Rifles!$C$2:$C$419,Rifles!F$2:F$419,"N/A",0)</f>
        <v>MILAN</v>
      </c>
      <c r="D246" t="str">
        <f>_xlfn.XLOOKUP($A246, Rifles!$C$2:$C$419,Rifles!G$2:G$419,"N/A",0)</f>
        <v>MI</v>
      </c>
      <c r="E246">
        <f>_xlfn.XLOOKUP($A246,Pistols!$C:$C,Pistols!H:H,0,0)</f>
        <v>0</v>
      </c>
      <c r="F246">
        <f>_xlfn.XLOOKUP($A246,Pistols!$C:$C,Pistols!I:I,0,0)</f>
        <v>0</v>
      </c>
      <c r="G246">
        <f>_xlfn.XLOOKUP($A246,Pistols!$C:$C,Pistols!J:J,0,0)</f>
        <v>0</v>
      </c>
      <c r="H246">
        <f>_xlfn.XLOOKUP($A246,Pistols!$C:$C,Pistols!K:K,0,0)</f>
        <v>0</v>
      </c>
      <c r="I246">
        <f>_xlfn.XLOOKUP($A246,Pistols!$C:$C,Pistols!L:L,0,0)</f>
        <v>0</v>
      </c>
      <c r="J246">
        <f>_xlfn.XLOOKUP($A246,Pistols!$C:$C,Pistols!M:M,0,0)</f>
        <v>0</v>
      </c>
      <c r="K246">
        <f>_xlfn.XLOOKUP($A246,Pistols!$C:$C,Pistols!N:N,0,0)</f>
        <v>0</v>
      </c>
      <c r="L246">
        <f>_xlfn.XLOOKUP($A246,Revolvers!$C:$C,Revolvers!O:O,0,0)</f>
        <v>0</v>
      </c>
      <c r="M246">
        <f>_xlfn.XLOOKUP($A246,Revolvers!$C:$C,Revolvers!P:P,0,0)</f>
        <v>0</v>
      </c>
      <c r="N246">
        <f>_xlfn.XLOOKUP($A246,Revolvers!$C:$C,Revolvers!Q:Q,0,0)</f>
        <v>0</v>
      </c>
      <c r="O246">
        <f>_xlfn.XLOOKUP($A246,Revolvers!$C:$C,Revolvers!R:R,0,0)</f>
        <v>0</v>
      </c>
      <c r="P246">
        <f>_xlfn.XLOOKUP($A246,Revolvers!$C:$C,Revolvers!S:S,0,0)</f>
        <v>0</v>
      </c>
      <c r="Q246">
        <f>_xlfn.XLOOKUP($A246,Revolvers!$C:$C,Revolvers!T:T,0,0)</f>
        <v>0</v>
      </c>
      <c r="R246">
        <f>_xlfn.XLOOKUP($A246,Rifles!C:C,Rifles!H:H,0,0)</f>
        <v>3</v>
      </c>
      <c r="S246">
        <f>_xlfn.XLOOKUP($A246,Shotguns!C:C,Shotguns!H:H,0,0)</f>
        <v>0</v>
      </c>
      <c r="T246">
        <f t="shared" si="3"/>
        <v>3</v>
      </c>
    </row>
    <row r="247" spans="1:20" x14ac:dyDescent="0.25">
      <c r="A247">
        <f>Rifles!C247</f>
        <v>43803907</v>
      </c>
      <c r="B247" t="str">
        <f>_xlfn.XLOOKUP($A247, Rifles!$C$2:$C$419,Rifles!D$2:D$419,"N/A",0)</f>
        <v>HUGHES PRECISION PRODUCTS LLC</v>
      </c>
      <c r="C247" t="str">
        <f>_xlfn.XLOOKUP($A247, Rifles!$C$2:$C$419,Rifles!F$2:F$419,"N/A",0)</f>
        <v>INDIAN RIVER</v>
      </c>
      <c r="D247" t="str">
        <f>_xlfn.XLOOKUP($A247, Rifles!$C$2:$C$419,Rifles!G$2:G$419,"N/A",0)</f>
        <v>MI</v>
      </c>
      <c r="E247">
        <f>_xlfn.XLOOKUP($A247,Pistols!$C:$C,Pistols!H:H,0,0)</f>
        <v>0</v>
      </c>
      <c r="F247">
        <f>_xlfn.XLOOKUP($A247,Pistols!$C:$C,Pistols!I:I,0,0)</f>
        <v>0</v>
      </c>
      <c r="G247">
        <f>_xlfn.XLOOKUP($A247,Pistols!$C:$C,Pistols!J:J,0,0)</f>
        <v>0</v>
      </c>
      <c r="H247">
        <f>_xlfn.XLOOKUP($A247,Pistols!$C:$C,Pistols!K:K,0,0)</f>
        <v>0</v>
      </c>
      <c r="I247">
        <f>_xlfn.XLOOKUP($A247,Pistols!$C:$C,Pistols!L:L,0,0)</f>
        <v>0</v>
      </c>
      <c r="J247">
        <f>_xlfn.XLOOKUP($A247,Pistols!$C:$C,Pistols!M:M,0,0)</f>
        <v>0</v>
      </c>
      <c r="K247">
        <f>_xlfn.XLOOKUP($A247,Pistols!$C:$C,Pistols!N:N,0,0)</f>
        <v>0</v>
      </c>
      <c r="L247">
        <f>_xlfn.XLOOKUP($A247,Revolvers!$C:$C,Revolvers!O:O,0,0)</f>
        <v>0</v>
      </c>
      <c r="M247">
        <f>_xlfn.XLOOKUP($A247,Revolvers!$C:$C,Revolvers!P:P,0,0)</f>
        <v>0</v>
      </c>
      <c r="N247">
        <f>_xlfn.XLOOKUP($A247,Revolvers!$C:$C,Revolvers!Q:Q,0,0)</f>
        <v>0</v>
      </c>
      <c r="O247">
        <f>_xlfn.XLOOKUP($A247,Revolvers!$C:$C,Revolvers!R:R,0,0)</f>
        <v>0</v>
      </c>
      <c r="P247">
        <f>_xlfn.XLOOKUP($A247,Revolvers!$C:$C,Revolvers!S:S,0,0)</f>
        <v>0</v>
      </c>
      <c r="Q247">
        <f>_xlfn.XLOOKUP($A247,Revolvers!$C:$C,Revolvers!T:T,0,0)</f>
        <v>0</v>
      </c>
      <c r="R247">
        <f>_xlfn.XLOOKUP($A247,Rifles!C:C,Rifles!H:H,0,0)</f>
        <v>46</v>
      </c>
      <c r="S247">
        <f>_xlfn.XLOOKUP($A247,Shotguns!C:C,Shotguns!H:H,0,0)</f>
        <v>0</v>
      </c>
      <c r="T247">
        <f t="shared" si="3"/>
        <v>46</v>
      </c>
    </row>
    <row r="248" spans="1:20" x14ac:dyDescent="0.25">
      <c r="A248">
        <f>Rifles!C248</f>
        <v>43803198</v>
      </c>
      <c r="B248" t="str">
        <f>_xlfn.XLOOKUP($A248, Rifles!$C$2:$C$419,Rifles!D$2:D$419,"N/A",0)</f>
        <v>KAMPFELD CUSTOM INC</v>
      </c>
      <c r="C248" t="str">
        <f>_xlfn.XLOOKUP($A248, Rifles!$C$2:$C$419,Rifles!F$2:F$419,"N/A",0)</f>
        <v>CLINTON</v>
      </c>
      <c r="D248" t="str">
        <f>_xlfn.XLOOKUP($A248, Rifles!$C$2:$C$419,Rifles!G$2:G$419,"N/A",0)</f>
        <v>MI</v>
      </c>
      <c r="E248">
        <f>_xlfn.XLOOKUP($A248,Pistols!$C:$C,Pistols!H:H,0,0)</f>
        <v>0</v>
      </c>
      <c r="F248">
        <f>_xlfn.XLOOKUP($A248,Pistols!$C:$C,Pistols!I:I,0,0)</f>
        <v>0</v>
      </c>
      <c r="G248">
        <f>_xlfn.XLOOKUP($A248,Pistols!$C:$C,Pistols!J:J,0,0)</f>
        <v>0</v>
      </c>
      <c r="H248">
        <f>_xlfn.XLOOKUP($A248,Pistols!$C:$C,Pistols!K:K,0,0)</f>
        <v>0</v>
      </c>
      <c r="I248">
        <f>_xlfn.XLOOKUP($A248,Pistols!$C:$C,Pistols!L:L,0,0)</f>
        <v>0</v>
      </c>
      <c r="J248">
        <f>_xlfn.XLOOKUP($A248,Pistols!$C:$C,Pistols!M:M,0,0)</f>
        <v>0</v>
      </c>
      <c r="K248">
        <f>_xlfn.XLOOKUP($A248,Pistols!$C:$C,Pistols!N:N,0,0)</f>
        <v>0</v>
      </c>
      <c r="L248">
        <f>_xlfn.XLOOKUP($A248,Revolvers!$C:$C,Revolvers!O:O,0,0)</f>
        <v>0</v>
      </c>
      <c r="M248">
        <f>_xlfn.XLOOKUP($A248,Revolvers!$C:$C,Revolvers!P:P,0,0)</f>
        <v>0</v>
      </c>
      <c r="N248">
        <f>_xlfn.XLOOKUP($A248,Revolvers!$C:$C,Revolvers!Q:Q,0,0)</f>
        <v>0</v>
      </c>
      <c r="O248">
        <f>_xlfn.XLOOKUP($A248,Revolvers!$C:$C,Revolvers!R:R,0,0)</f>
        <v>0</v>
      </c>
      <c r="P248">
        <f>_xlfn.XLOOKUP($A248,Revolvers!$C:$C,Revolvers!S:S,0,0)</f>
        <v>0</v>
      </c>
      <c r="Q248">
        <f>_xlfn.XLOOKUP($A248,Revolvers!$C:$C,Revolvers!T:T,0,0)</f>
        <v>0</v>
      </c>
      <c r="R248">
        <f>_xlfn.XLOOKUP($A248,Rifles!C:C,Rifles!H:H,0,0)</f>
        <v>2</v>
      </c>
      <c r="S248">
        <f>_xlfn.XLOOKUP($A248,Shotguns!C:C,Shotguns!H:H,0,0)</f>
        <v>0</v>
      </c>
      <c r="T248">
        <f t="shared" si="3"/>
        <v>2</v>
      </c>
    </row>
    <row r="249" spans="1:20" x14ac:dyDescent="0.25">
      <c r="A249">
        <f>Rifles!C249</f>
        <v>43802543</v>
      </c>
      <c r="B249" t="str">
        <f>_xlfn.XLOOKUP($A249, Rifles!$C$2:$C$419,Rifles!D$2:D$419,"N/A",0)</f>
        <v>NORTHLINK ENT</v>
      </c>
      <c r="C249" t="str">
        <f>_xlfn.XLOOKUP($A249, Rifles!$C$2:$C$419,Rifles!F$2:F$419,"N/A",0)</f>
        <v>WATERS</v>
      </c>
      <c r="D249" t="str">
        <f>_xlfn.XLOOKUP($A249, Rifles!$C$2:$C$419,Rifles!G$2:G$419,"N/A",0)</f>
        <v>MI</v>
      </c>
      <c r="E249">
        <f>_xlfn.XLOOKUP($A249,Pistols!$C:$C,Pistols!H:H,0,0)</f>
        <v>0</v>
      </c>
      <c r="F249">
        <f>_xlfn.XLOOKUP($A249,Pistols!$C:$C,Pistols!I:I,0,0)</f>
        <v>0</v>
      </c>
      <c r="G249">
        <f>_xlfn.XLOOKUP($A249,Pistols!$C:$C,Pistols!J:J,0,0)</f>
        <v>0</v>
      </c>
      <c r="H249">
        <f>_xlfn.XLOOKUP($A249,Pistols!$C:$C,Pistols!K:K,0,0)</f>
        <v>0</v>
      </c>
      <c r="I249">
        <f>_xlfn.XLOOKUP($A249,Pistols!$C:$C,Pistols!L:L,0,0)</f>
        <v>0</v>
      </c>
      <c r="J249">
        <f>_xlfn.XLOOKUP($A249,Pistols!$C:$C,Pistols!M:M,0,0)</f>
        <v>3</v>
      </c>
      <c r="K249">
        <f>_xlfn.XLOOKUP($A249,Pistols!$C:$C,Pistols!N:N,0,0)</f>
        <v>3</v>
      </c>
      <c r="L249">
        <f>_xlfn.XLOOKUP($A249,Revolvers!$C:$C,Revolvers!O:O,0,0)</f>
        <v>0</v>
      </c>
      <c r="M249">
        <f>_xlfn.XLOOKUP($A249,Revolvers!$C:$C,Revolvers!P:P,0,0)</f>
        <v>0</v>
      </c>
      <c r="N249">
        <f>_xlfn.XLOOKUP($A249,Revolvers!$C:$C,Revolvers!Q:Q,0,0)</f>
        <v>0</v>
      </c>
      <c r="O249">
        <f>_xlfn.XLOOKUP($A249,Revolvers!$C:$C,Revolvers!R:R,0,0)</f>
        <v>0</v>
      </c>
      <c r="P249">
        <f>_xlfn.XLOOKUP($A249,Revolvers!$C:$C,Revolvers!S:S,0,0)</f>
        <v>0</v>
      </c>
      <c r="Q249">
        <f>_xlfn.XLOOKUP($A249,Revolvers!$C:$C,Revolvers!T:T,0,0)</f>
        <v>0</v>
      </c>
      <c r="R249">
        <f>_xlfn.XLOOKUP($A249,Rifles!C:C,Rifles!H:H,0,0)</f>
        <v>1</v>
      </c>
      <c r="S249">
        <f>_xlfn.XLOOKUP($A249,Shotguns!C:C,Shotguns!H:H,0,0)</f>
        <v>0</v>
      </c>
      <c r="T249">
        <f t="shared" si="3"/>
        <v>4</v>
      </c>
    </row>
    <row r="250" spans="1:20" x14ac:dyDescent="0.25">
      <c r="A250">
        <f>Rifles!C250</f>
        <v>43800250</v>
      </c>
      <c r="B250" t="str">
        <f>_xlfn.XLOOKUP($A250, Rifles!$C$2:$C$419,Rifles!D$2:D$419,"N/A",0)</f>
        <v>PIERCE ENGINEERING LTD</v>
      </c>
      <c r="C250" t="str">
        <f>_xlfn.XLOOKUP($A250, Rifles!$C$2:$C$419,Rifles!F$2:F$419,"N/A",0)</f>
        <v>LANSING</v>
      </c>
      <c r="D250" t="str">
        <f>_xlfn.XLOOKUP($A250, Rifles!$C$2:$C$419,Rifles!G$2:G$419,"N/A",0)</f>
        <v>MI</v>
      </c>
      <c r="E250">
        <f>_xlfn.XLOOKUP($A250,Pistols!$C:$C,Pistols!H:H,0,0)</f>
        <v>0</v>
      </c>
      <c r="F250">
        <f>_xlfn.XLOOKUP($A250,Pistols!$C:$C,Pistols!I:I,0,0)</f>
        <v>0</v>
      </c>
      <c r="G250">
        <f>_xlfn.XLOOKUP($A250,Pistols!$C:$C,Pistols!J:J,0,0)</f>
        <v>0</v>
      </c>
      <c r="H250">
        <f>_xlfn.XLOOKUP($A250,Pistols!$C:$C,Pistols!K:K,0,0)</f>
        <v>0</v>
      </c>
      <c r="I250">
        <f>_xlfn.XLOOKUP($A250,Pistols!$C:$C,Pistols!L:L,0,0)</f>
        <v>0</v>
      </c>
      <c r="J250">
        <f>_xlfn.XLOOKUP($A250,Pistols!$C:$C,Pistols!M:M,0,0)</f>
        <v>0</v>
      </c>
      <c r="K250">
        <f>_xlfn.XLOOKUP($A250,Pistols!$C:$C,Pistols!N:N,0,0)</f>
        <v>0</v>
      </c>
      <c r="L250">
        <f>_xlfn.XLOOKUP($A250,Revolvers!$C:$C,Revolvers!O:O,0,0)</f>
        <v>0</v>
      </c>
      <c r="M250">
        <f>_xlfn.XLOOKUP($A250,Revolvers!$C:$C,Revolvers!P:P,0,0)</f>
        <v>0</v>
      </c>
      <c r="N250">
        <f>_xlfn.XLOOKUP($A250,Revolvers!$C:$C,Revolvers!Q:Q,0,0)</f>
        <v>0</v>
      </c>
      <c r="O250">
        <f>_xlfn.XLOOKUP($A250,Revolvers!$C:$C,Revolvers!R:R,0,0)</f>
        <v>0</v>
      </c>
      <c r="P250">
        <f>_xlfn.XLOOKUP($A250,Revolvers!$C:$C,Revolvers!S:S,0,0)</f>
        <v>0</v>
      </c>
      <c r="Q250">
        <f>_xlfn.XLOOKUP($A250,Revolvers!$C:$C,Revolvers!T:T,0,0)</f>
        <v>0</v>
      </c>
      <c r="R250">
        <f>_xlfn.XLOOKUP($A250,Rifles!C:C,Rifles!H:H,0,0)</f>
        <v>112</v>
      </c>
      <c r="S250">
        <f>_xlfn.XLOOKUP($A250,Shotguns!C:C,Shotguns!H:H,0,0)</f>
        <v>0</v>
      </c>
      <c r="T250">
        <f t="shared" si="3"/>
        <v>112</v>
      </c>
    </row>
    <row r="251" spans="1:20" x14ac:dyDescent="0.25">
      <c r="A251">
        <f>Rifles!C251</f>
        <v>43803551</v>
      </c>
      <c r="B251" t="str">
        <f>_xlfn.XLOOKUP($A251, Rifles!$C$2:$C$419,Rifles!D$2:D$419,"N/A",0)</f>
        <v>RED OAK GUNSMITHING, LTD</v>
      </c>
      <c r="C251" t="str">
        <f>_xlfn.XLOOKUP($A251, Rifles!$C$2:$C$419,Rifles!F$2:F$419,"N/A",0)</f>
        <v>ONAWAY</v>
      </c>
      <c r="D251" t="str">
        <f>_xlfn.XLOOKUP($A251, Rifles!$C$2:$C$419,Rifles!G$2:G$419,"N/A",0)</f>
        <v>MI</v>
      </c>
      <c r="E251">
        <f>_xlfn.XLOOKUP($A251,Pistols!$C:$C,Pistols!H:H,0,0)</f>
        <v>0</v>
      </c>
      <c r="F251">
        <f>_xlfn.XLOOKUP($A251,Pistols!$C:$C,Pistols!I:I,0,0)</f>
        <v>0</v>
      </c>
      <c r="G251">
        <f>_xlfn.XLOOKUP($A251,Pistols!$C:$C,Pistols!J:J,0,0)</f>
        <v>0</v>
      </c>
      <c r="H251">
        <f>_xlfn.XLOOKUP($A251,Pistols!$C:$C,Pistols!K:K,0,0)</f>
        <v>0</v>
      </c>
      <c r="I251">
        <f>_xlfn.XLOOKUP($A251,Pistols!$C:$C,Pistols!L:L,0,0)</f>
        <v>0</v>
      </c>
      <c r="J251">
        <f>_xlfn.XLOOKUP($A251,Pistols!$C:$C,Pistols!M:M,0,0)</f>
        <v>1</v>
      </c>
      <c r="K251">
        <f>_xlfn.XLOOKUP($A251,Pistols!$C:$C,Pistols!N:N,0,0)</f>
        <v>1</v>
      </c>
      <c r="L251">
        <f>_xlfn.XLOOKUP($A251,Revolvers!$C:$C,Revolvers!O:O,0,0)</f>
        <v>0</v>
      </c>
      <c r="M251">
        <f>_xlfn.XLOOKUP($A251,Revolvers!$C:$C,Revolvers!P:P,0,0)</f>
        <v>0</v>
      </c>
      <c r="N251">
        <f>_xlfn.XLOOKUP($A251,Revolvers!$C:$C,Revolvers!Q:Q,0,0)</f>
        <v>0</v>
      </c>
      <c r="O251">
        <f>_xlfn.XLOOKUP($A251,Revolvers!$C:$C,Revolvers!R:R,0,0)</f>
        <v>0</v>
      </c>
      <c r="P251">
        <f>_xlfn.XLOOKUP($A251,Revolvers!$C:$C,Revolvers!S:S,0,0)</f>
        <v>0</v>
      </c>
      <c r="Q251">
        <f>_xlfn.XLOOKUP($A251,Revolvers!$C:$C,Revolvers!T:T,0,0)</f>
        <v>0</v>
      </c>
      <c r="R251">
        <f>_xlfn.XLOOKUP($A251,Rifles!C:C,Rifles!H:H,0,0)</f>
        <v>1</v>
      </c>
      <c r="S251">
        <f>_xlfn.XLOOKUP($A251,Shotguns!C:C,Shotguns!H:H,0,0)</f>
        <v>0</v>
      </c>
      <c r="T251">
        <f t="shared" si="3"/>
        <v>2</v>
      </c>
    </row>
    <row r="252" spans="1:20" x14ac:dyDescent="0.25">
      <c r="A252">
        <f>Rifles!C252</f>
        <v>43803362</v>
      </c>
      <c r="B252" t="str">
        <f>_xlfn.XLOOKUP($A252, Rifles!$C$2:$C$419,Rifles!D$2:D$419,"N/A",0)</f>
        <v>ROSS PRECISION MANUFACTURING, INC</v>
      </c>
      <c r="C252" t="str">
        <f>_xlfn.XLOOKUP($A252, Rifles!$C$2:$C$419,Rifles!F$2:F$419,"N/A",0)</f>
        <v>FREMONT</v>
      </c>
      <c r="D252" t="str">
        <f>_xlfn.XLOOKUP($A252, Rifles!$C$2:$C$419,Rifles!G$2:G$419,"N/A",0)</f>
        <v>MI</v>
      </c>
      <c r="E252">
        <f>_xlfn.XLOOKUP($A252,Pistols!$C:$C,Pistols!H:H,0,0)</f>
        <v>0</v>
      </c>
      <c r="F252">
        <f>_xlfn.XLOOKUP($A252,Pistols!$C:$C,Pistols!I:I,0,0)</f>
        <v>0</v>
      </c>
      <c r="G252">
        <f>_xlfn.XLOOKUP($A252,Pistols!$C:$C,Pistols!J:J,0,0)</f>
        <v>0</v>
      </c>
      <c r="H252">
        <f>_xlfn.XLOOKUP($A252,Pistols!$C:$C,Pistols!K:K,0,0)</f>
        <v>0</v>
      </c>
      <c r="I252">
        <f>_xlfn.XLOOKUP($A252,Pistols!$C:$C,Pistols!L:L,0,0)</f>
        <v>0</v>
      </c>
      <c r="J252">
        <f>_xlfn.XLOOKUP($A252,Pistols!$C:$C,Pistols!M:M,0,0)</f>
        <v>0</v>
      </c>
      <c r="K252">
        <f>_xlfn.XLOOKUP($A252,Pistols!$C:$C,Pistols!N:N,0,0)</f>
        <v>0</v>
      </c>
      <c r="L252">
        <f>_xlfn.XLOOKUP($A252,Revolvers!$C:$C,Revolvers!O:O,0,0)</f>
        <v>0</v>
      </c>
      <c r="M252">
        <f>_xlfn.XLOOKUP($A252,Revolvers!$C:$C,Revolvers!P:P,0,0)</f>
        <v>0</v>
      </c>
      <c r="N252">
        <f>_xlfn.XLOOKUP($A252,Revolvers!$C:$C,Revolvers!Q:Q,0,0)</f>
        <v>0</v>
      </c>
      <c r="O252">
        <f>_xlfn.XLOOKUP($A252,Revolvers!$C:$C,Revolvers!R:R,0,0)</f>
        <v>0</v>
      </c>
      <c r="P252">
        <f>_xlfn.XLOOKUP($A252,Revolvers!$C:$C,Revolvers!S:S,0,0)</f>
        <v>0</v>
      </c>
      <c r="Q252">
        <f>_xlfn.XLOOKUP($A252,Revolvers!$C:$C,Revolvers!T:T,0,0)</f>
        <v>0</v>
      </c>
      <c r="R252">
        <f>_xlfn.XLOOKUP($A252,Rifles!C:C,Rifles!H:H,0,0)</f>
        <v>1</v>
      </c>
      <c r="S252">
        <f>_xlfn.XLOOKUP($A252,Shotguns!C:C,Shotguns!H:H,0,0)</f>
        <v>0</v>
      </c>
      <c r="T252">
        <f t="shared" si="3"/>
        <v>1</v>
      </c>
    </row>
    <row r="253" spans="1:20" x14ac:dyDescent="0.25">
      <c r="A253">
        <f>Rifles!C253</f>
        <v>43804970</v>
      </c>
      <c r="B253" t="str">
        <f>_xlfn.XLOOKUP($A253, Rifles!$C$2:$C$419,Rifles!D$2:D$419,"N/A",0)</f>
        <v>SHUFF'S PARKERIZING LLC</v>
      </c>
      <c r="C253" t="str">
        <f>_xlfn.XLOOKUP($A253, Rifles!$C$2:$C$419,Rifles!F$2:F$419,"N/A",0)</f>
        <v>JEROME</v>
      </c>
      <c r="D253" t="str">
        <f>_xlfn.XLOOKUP($A253, Rifles!$C$2:$C$419,Rifles!G$2:G$419,"N/A",0)</f>
        <v>MI</v>
      </c>
      <c r="E253">
        <f>_xlfn.XLOOKUP($A253,Pistols!$C:$C,Pistols!H:H,0,0)</f>
        <v>0</v>
      </c>
      <c r="F253">
        <f>_xlfn.XLOOKUP($A253,Pistols!$C:$C,Pistols!I:I,0,0)</f>
        <v>0</v>
      </c>
      <c r="G253">
        <f>_xlfn.XLOOKUP($A253,Pistols!$C:$C,Pistols!J:J,0,0)</f>
        <v>0</v>
      </c>
      <c r="H253">
        <f>_xlfn.XLOOKUP($A253,Pistols!$C:$C,Pistols!K:K,0,0)</f>
        <v>0</v>
      </c>
      <c r="I253">
        <f>_xlfn.XLOOKUP($A253,Pistols!$C:$C,Pistols!L:L,0,0)</f>
        <v>0</v>
      </c>
      <c r="J253">
        <f>_xlfn.XLOOKUP($A253,Pistols!$C:$C,Pistols!M:M,0,0)</f>
        <v>0</v>
      </c>
      <c r="K253">
        <f>_xlfn.XLOOKUP($A253,Pistols!$C:$C,Pistols!N:N,0,0)</f>
        <v>0</v>
      </c>
      <c r="L253">
        <f>_xlfn.XLOOKUP($A253,Revolvers!$C:$C,Revolvers!O:O,0,0)</f>
        <v>0</v>
      </c>
      <c r="M253">
        <f>_xlfn.XLOOKUP($A253,Revolvers!$C:$C,Revolvers!P:P,0,0)</f>
        <v>0</v>
      </c>
      <c r="N253">
        <f>_xlfn.XLOOKUP($A253,Revolvers!$C:$C,Revolvers!Q:Q,0,0)</f>
        <v>0</v>
      </c>
      <c r="O253">
        <f>_xlfn.XLOOKUP($A253,Revolvers!$C:$C,Revolvers!R:R,0,0)</f>
        <v>0</v>
      </c>
      <c r="P253">
        <f>_xlfn.XLOOKUP($A253,Revolvers!$C:$C,Revolvers!S:S,0,0)</f>
        <v>0</v>
      </c>
      <c r="Q253">
        <f>_xlfn.XLOOKUP($A253,Revolvers!$C:$C,Revolvers!T:T,0,0)</f>
        <v>0</v>
      </c>
      <c r="R253">
        <f>_xlfn.XLOOKUP($A253,Rifles!C:C,Rifles!H:H,0,0)</f>
        <v>1</v>
      </c>
      <c r="S253">
        <f>_xlfn.XLOOKUP($A253,Shotguns!C:C,Shotguns!H:H,0,0)</f>
        <v>0</v>
      </c>
      <c r="T253">
        <f t="shared" si="3"/>
        <v>1</v>
      </c>
    </row>
    <row r="254" spans="1:20" x14ac:dyDescent="0.25">
      <c r="A254">
        <f>Rifles!C254</f>
        <v>43804312</v>
      </c>
      <c r="B254" t="str">
        <f>_xlfn.XLOOKUP($A254, Rifles!$C$2:$C$419,Rifles!D$2:D$419,"N/A",0)</f>
        <v>WEBBER, BRUCE FLOYD</v>
      </c>
      <c r="C254" t="str">
        <f>_xlfn.XLOOKUP($A254, Rifles!$C$2:$C$419,Rifles!F$2:F$419,"N/A",0)</f>
        <v>BARODA</v>
      </c>
      <c r="D254" t="str">
        <f>_xlfn.XLOOKUP($A254, Rifles!$C$2:$C$419,Rifles!G$2:G$419,"N/A",0)</f>
        <v>MI</v>
      </c>
      <c r="E254">
        <f>_xlfn.XLOOKUP($A254,Pistols!$C:$C,Pistols!H:H,0,0)</f>
        <v>0</v>
      </c>
      <c r="F254">
        <f>_xlfn.XLOOKUP($A254,Pistols!$C:$C,Pistols!I:I,0,0)</f>
        <v>0</v>
      </c>
      <c r="G254">
        <f>_xlfn.XLOOKUP($A254,Pistols!$C:$C,Pistols!J:J,0,0)</f>
        <v>0</v>
      </c>
      <c r="H254">
        <f>_xlfn.XLOOKUP($A254,Pistols!$C:$C,Pistols!K:K,0,0)</f>
        <v>0</v>
      </c>
      <c r="I254">
        <f>_xlfn.XLOOKUP($A254,Pistols!$C:$C,Pistols!L:L,0,0)</f>
        <v>0</v>
      </c>
      <c r="J254">
        <f>_xlfn.XLOOKUP($A254,Pistols!$C:$C,Pistols!M:M,0,0)</f>
        <v>1</v>
      </c>
      <c r="K254">
        <f>_xlfn.XLOOKUP($A254,Pistols!$C:$C,Pistols!N:N,0,0)</f>
        <v>1</v>
      </c>
      <c r="L254">
        <f>_xlfn.XLOOKUP($A254,Revolvers!$C:$C,Revolvers!O:O,0,0)</f>
        <v>0</v>
      </c>
      <c r="M254">
        <f>_xlfn.XLOOKUP($A254,Revolvers!$C:$C,Revolvers!P:P,0,0)</f>
        <v>0</v>
      </c>
      <c r="N254">
        <f>_xlfn.XLOOKUP($A254,Revolvers!$C:$C,Revolvers!Q:Q,0,0)</f>
        <v>0</v>
      </c>
      <c r="O254">
        <f>_xlfn.XLOOKUP($A254,Revolvers!$C:$C,Revolvers!R:R,0,0)</f>
        <v>0</v>
      </c>
      <c r="P254">
        <f>_xlfn.XLOOKUP($A254,Revolvers!$C:$C,Revolvers!S:S,0,0)</f>
        <v>0</v>
      </c>
      <c r="Q254">
        <f>_xlfn.XLOOKUP($A254,Revolvers!$C:$C,Revolvers!T:T,0,0)</f>
        <v>0</v>
      </c>
      <c r="R254">
        <f>_xlfn.XLOOKUP($A254,Rifles!C:C,Rifles!H:H,0,0)</f>
        <v>1</v>
      </c>
      <c r="S254">
        <f>_xlfn.XLOOKUP($A254,Shotguns!C:C,Shotguns!H:H,0,0)</f>
        <v>0</v>
      </c>
      <c r="T254">
        <f t="shared" si="3"/>
        <v>2</v>
      </c>
    </row>
    <row r="255" spans="1:20" x14ac:dyDescent="0.25">
      <c r="A255">
        <f>Rifles!C255</f>
        <v>34101337</v>
      </c>
      <c r="B255" t="str">
        <f>_xlfn.XLOOKUP($A255, Rifles!$C$2:$C$419,Rifles!D$2:D$419,"N/A",0)</f>
        <v>ATEK PRODUCTS  LLC</v>
      </c>
      <c r="C255" t="str">
        <f>_xlfn.XLOOKUP($A255, Rifles!$C$2:$C$419,Rifles!F$2:F$419,"N/A",0)</f>
        <v>BRAINERD</v>
      </c>
      <c r="D255" t="str">
        <f>_xlfn.XLOOKUP($A255, Rifles!$C$2:$C$419,Rifles!G$2:G$419,"N/A",0)</f>
        <v>MN</v>
      </c>
      <c r="E255">
        <f>_xlfn.XLOOKUP($A255,Pistols!$C:$C,Pistols!H:H,0,0)</f>
        <v>0</v>
      </c>
      <c r="F255">
        <f>_xlfn.XLOOKUP($A255,Pistols!$C:$C,Pistols!I:I,0,0)</f>
        <v>0</v>
      </c>
      <c r="G255">
        <f>_xlfn.XLOOKUP($A255,Pistols!$C:$C,Pistols!J:J,0,0)</f>
        <v>0</v>
      </c>
      <c r="H255">
        <f>_xlfn.XLOOKUP($A255,Pistols!$C:$C,Pistols!K:K,0,0)</f>
        <v>0</v>
      </c>
      <c r="I255">
        <f>_xlfn.XLOOKUP($A255,Pistols!$C:$C,Pistols!L:L,0,0)</f>
        <v>0</v>
      </c>
      <c r="J255">
        <f>_xlfn.XLOOKUP($A255,Pistols!$C:$C,Pistols!M:M,0,0)</f>
        <v>0</v>
      </c>
      <c r="K255">
        <f>_xlfn.XLOOKUP($A255,Pistols!$C:$C,Pistols!N:N,0,0)</f>
        <v>0</v>
      </c>
      <c r="L255">
        <f>_xlfn.XLOOKUP($A255,Revolvers!$C:$C,Revolvers!O:O,0,0)</f>
        <v>0</v>
      </c>
      <c r="M255">
        <f>_xlfn.XLOOKUP($A255,Revolvers!$C:$C,Revolvers!P:P,0,0)</f>
        <v>0</v>
      </c>
      <c r="N255">
        <f>_xlfn.XLOOKUP($A255,Revolvers!$C:$C,Revolvers!Q:Q,0,0)</f>
        <v>0</v>
      </c>
      <c r="O255">
        <f>_xlfn.XLOOKUP($A255,Revolvers!$C:$C,Revolvers!R:R,0,0)</f>
        <v>0</v>
      </c>
      <c r="P255">
        <f>_xlfn.XLOOKUP($A255,Revolvers!$C:$C,Revolvers!S:S,0,0)</f>
        <v>0</v>
      </c>
      <c r="Q255">
        <f>_xlfn.XLOOKUP($A255,Revolvers!$C:$C,Revolvers!T:T,0,0)</f>
        <v>0</v>
      </c>
      <c r="R255">
        <f>_xlfn.XLOOKUP($A255,Rifles!C:C,Rifles!H:H,0,0)</f>
        <v>14436</v>
      </c>
      <c r="S255">
        <f>_xlfn.XLOOKUP($A255,Shotguns!C:C,Shotguns!H:H,0,0)</f>
        <v>0</v>
      </c>
      <c r="T255">
        <f t="shared" si="3"/>
        <v>14436</v>
      </c>
    </row>
    <row r="256" spans="1:20" x14ac:dyDescent="0.25">
      <c r="A256">
        <f>Rifles!C256</f>
        <v>34102861</v>
      </c>
      <c r="B256" t="str">
        <f>_xlfn.XLOOKUP($A256, Rifles!$C$2:$C$419,Rifles!D$2:D$419,"N/A",0)</f>
        <v>COONAN INC</v>
      </c>
      <c r="C256" t="str">
        <f>_xlfn.XLOOKUP($A256, Rifles!$C$2:$C$419,Rifles!F$2:F$419,"N/A",0)</f>
        <v>BLAINE</v>
      </c>
      <c r="D256" t="str">
        <f>_xlfn.XLOOKUP($A256, Rifles!$C$2:$C$419,Rifles!G$2:G$419,"N/A",0)</f>
        <v>MN</v>
      </c>
      <c r="E256">
        <f>_xlfn.XLOOKUP($A256,Pistols!$C:$C,Pistols!H:H,0,0)</f>
        <v>0</v>
      </c>
      <c r="F256">
        <f>_xlfn.XLOOKUP($A256,Pistols!$C:$C,Pistols!I:I,0,0)</f>
        <v>0</v>
      </c>
      <c r="G256">
        <f>_xlfn.XLOOKUP($A256,Pistols!$C:$C,Pistols!J:J,0,0)</f>
        <v>0</v>
      </c>
      <c r="H256">
        <f>_xlfn.XLOOKUP($A256,Pistols!$C:$C,Pistols!K:K,0,0)</f>
        <v>0</v>
      </c>
      <c r="I256">
        <f>_xlfn.XLOOKUP($A256,Pistols!$C:$C,Pistols!L:L,0,0)</f>
        <v>0</v>
      </c>
      <c r="J256">
        <f>_xlfn.XLOOKUP($A256,Pistols!$C:$C,Pistols!M:M,0,0)</f>
        <v>0</v>
      </c>
      <c r="K256">
        <f>_xlfn.XLOOKUP($A256,Pistols!$C:$C,Pistols!N:N,0,0)</f>
        <v>0</v>
      </c>
      <c r="L256">
        <f>_xlfn.XLOOKUP($A256,Revolvers!$C:$C,Revolvers!O:O,0,0)</f>
        <v>0</v>
      </c>
      <c r="M256">
        <f>_xlfn.XLOOKUP($A256,Revolvers!$C:$C,Revolvers!P:P,0,0)</f>
        <v>0</v>
      </c>
      <c r="N256">
        <f>_xlfn.XLOOKUP($A256,Revolvers!$C:$C,Revolvers!Q:Q,0,0)</f>
        <v>0</v>
      </c>
      <c r="O256">
        <f>_xlfn.XLOOKUP($A256,Revolvers!$C:$C,Revolvers!R:R,0,0)</f>
        <v>0</v>
      </c>
      <c r="P256">
        <f>_xlfn.XLOOKUP($A256,Revolvers!$C:$C,Revolvers!S:S,0,0)</f>
        <v>0</v>
      </c>
      <c r="Q256">
        <f>_xlfn.XLOOKUP($A256,Revolvers!$C:$C,Revolvers!T:T,0,0)</f>
        <v>0</v>
      </c>
      <c r="R256">
        <f>_xlfn.XLOOKUP($A256,Rifles!C:C,Rifles!H:H,0,0)</f>
        <v>53</v>
      </c>
      <c r="S256">
        <f>_xlfn.XLOOKUP($A256,Shotguns!C:C,Shotguns!H:H,0,0)</f>
        <v>0</v>
      </c>
      <c r="T256">
        <f t="shared" si="3"/>
        <v>53</v>
      </c>
    </row>
    <row r="257" spans="1:20" x14ac:dyDescent="0.25">
      <c r="A257">
        <f>Rifles!C257</f>
        <v>34136204</v>
      </c>
      <c r="B257" t="str">
        <f>_xlfn.XLOOKUP($A257, Rifles!$C$2:$C$419,Rifles!D$2:D$419,"N/A",0)</f>
        <v>D C INDUSTRIES INC</v>
      </c>
      <c r="C257" t="str">
        <f>_xlfn.XLOOKUP($A257, Rifles!$C$2:$C$419,Rifles!F$2:F$419,"N/A",0)</f>
        <v>BLAINE</v>
      </c>
      <c r="D257" t="str">
        <f>_xlfn.XLOOKUP($A257, Rifles!$C$2:$C$419,Rifles!G$2:G$419,"N/A",0)</f>
        <v>MN</v>
      </c>
      <c r="E257">
        <f>_xlfn.XLOOKUP($A257,Pistols!$C:$C,Pistols!H:H,0,0)</f>
        <v>0</v>
      </c>
      <c r="F257">
        <f>_xlfn.XLOOKUP($A257,Pistols!$C:$C,Pistols!I:I,0,0)</f>
        <v>0</v>
      </c>
      <c r="G257">
        <f>_xlfn.XLOOKUP($A257,Pistols!$C:$C,Pistols!J:J,0,0)</f>
        <v>0</v>
      </c>
      <c r="H257">
        <f>_xlfn.XLOOKUP($A257,Pistols!$C:$C,Pistols!K:K,0,0)</f>
        <v>0</v>
      </c>
      <c r="I257">
        <f>_xlfn.XLOOKUP($A257,Pistols!$C:$C,Pistols!L:L,0,0)</f>
        <v>0</v>
      </c>
      <c r="J257">
        <f>_xlfn.XLOOKUP($A257,Pistols!$C:$C,Pistols!M:M,0,0)</f>
        <v>0</v>
      </c>
      <c r="K257">
        <f>_xlfn.XLOOKUP($A257,Pistols!$C:$C,Pistols!N:N,0,0)</f>
        <v>0</v>
      </c>
      <c r="L257">
        <f>_xlfn.XLOOKUP($A257,Revolvers!$C:$C,Revolvers!O:O,0,0)</f>
        <v>0</v>
      </c>
      <c r="M257">
        <f>_xlfn.XLOOKUP($A257,Revolvers!$C:$C,Revolvers!P:P,0,0)</f>
        <v>0</v>
      </c>
      <c r="N257">
        <f>_xlfn.XLOOKUP($A257,Revolvers!$C:$C,Revolvers!Q:Q,0,0)</f>
        <v>0</v>
      </c>
      <c r="O257">
        <f>_xlfn.XLOOKUP($A257,Revolvers!$C:$C,Revolvers!R:R,0,0)</f>
        <v>0</v>
      </c>
      <c r="P257">
        <f>_xlfn.XLOOKUP($A257,Revolvers!$C:$C,Revolvers!S:S,0,0)</f>
        <v>0</v>
      </c>
      <c r="Q257">
        <f>_xlfn.XLOOKUP($A257,Revolvers!$C:$C,Revolvers!T:T,0,0)</f>
        <v>0</v>
      </c>
      <c r="R257">
        <f>_xlfn.XLOOKUP($A257,Rifles!C:C,Rifles!H:H,0,0)</f>
        <v>309</v>
      </c>
      <c r="S257">
        <f>_xlfn.XLOOKUP($A257,Shotguns!C:C,Shotguns!H:H,0,0)</f>
        <v>0</v>
      </c>
      <c r="T257">
        <f t="shared" si="3"/>
        <v>309</v>
      </c>
    </row>
    <row r="258" spans="1:20" x14ac:dyDescent="0.25">
      <c r="A258">
        <f>Rifles!C258</f>
        <v>34102490</v>
      </c>
      <c r="B258" t="str">
        <f>_xlfn.XLOOKUP($A258, Rifles!$C$2:$C$419,Rifles!D$2:D$419,"N/A",0)</f>
        <v>DPMS FIREARMS LLC</v>
      </c>
      <c r="C258" t="str">
        <f>_xlfn.XLOOKUP($A258, Rifles!$C$2:$C$419,Rifles!F$2:F$419,"N/A",0)</f>
        <v>ST CLOUD</v>
      </c>
      <c r="D258" t="str">
        <f>_xlfn.XLOOKUP($A258, Rifles!$C$2:$C$419,Rifles!G$2:G$419,"N/A",0)</f>
        <v>MN</v>
      </c>
      <c r="E258">
        <f>_xlfn.XLOOKUP($A258,Pistols!$C:$C,Pistols!H:H,0,0)</f>
        <v>0</v>
      </c>
      <c r="F258">
        <f>_xlfn.XLOOKUP($A258,Pistols!$C:$C,Pistols!I:I,0,0)</f>
        <v>0</v>
      </c>
      <c r="G258">
        <f>_xlfn.XLOOKUP($A258,Pistols!$C:$C,Pistols!J:J,0,0)</f>
        <v>0</v>
      </c>
      <c r="H258">
        <f>_xlfn.XLOOKUP($A258,Pistols!$C:$C,Pistols!K:K,0,0)</f>
        <v>0</v>
      </c>
      <c r="I258">
        <f>_xlfn.XLOOKUP($A258,Pistols!$C:$C,Pistols!L:L,0,0)</f>
        <v>0</v>
      </c>
      <c r="J258">
        <f>_xlfn.XLOOKUP($A258,Pistols!$C:$C,Pistols!M:M,0,0)</f>
        <v>0</v>
      </c>
      <c r="K258">
        <f>_xlfn.XLOOKUP($A258,Pistols!$C:$C,Pistols!N:N,0,0)</f>
        <v>0</v>
      </c>
      <c r="L258">
        <f>_xlfn.XLOOKUP($A258,Revolvers!$C:$C,Revolvers!O:O,0,0)</f>
        <v>0</v>
      </c>
      <c r="M258">
        <f>_xlfn.XLOOKUP($A258,Revolvers!$C:$C,Revolvers!P:P,0,0)</f>
        <v>0</v>
      </c>
      <c r="N258">
        <f>_xlfn.XLOOKUP($A258,Revolvers!$C:$C,Revolvers!Q:Q,0,0)</f>
        <v>0</v>
      </c>
      <c r="O258">
        <f>_xlfn.XLOOKUP($A258,Revolvers!$C:$C,Revolvers!R:R,0,0)</f>
        <v>0</v>
      </c>
      <c r="P258">
        <f>_xlfn.XLOOKUP($A258,Revolvers!$C:$C,Revolvers!S:S,0,0)</f>
        <v>0</v>
      </c>
      <c r="Q258">
        <f>_xlfn.XLOOKUP($A258,Revolvers!$C:$C,Revolvers!T:T,0,0)</f>
        <v>0</v>
      </c>
      <c r="R258">
        <f>_xlfn.XLOOKUP($A258,Rifles!C:C,Rifles!H:H,0,0)</f>
        <v>83129</v>
      </c>
      <c r="S258">
        <f>_xlfn.XLOOKUP($A258,Shotguns!C:C,Shotguns!H:H,0,0)</f>
        <v>0</v>
      </c>
      <c r="T258">
        <f t="shared" si="3"/>
        <v>83129</v>
      </c>
    </row>
    <row r="259" spans="1:20" x14ac:dyDescent="0.25">
      <c r="A259">
        <f>Rifles!C259</f>
        <v>34137259</v>
      </c>
      <c r="B259" t="str">
        <f>_xlfn.XLOOKUP($A259, Rifles!$C$2:$C$419,Rifles!D$2:D$419,"N/A",0)</f>
        <v>E ARTHUR BROWN CO INC</v>
      </c>
      <c r="C259" t="str">
        <f>_xlfn.XLOOKUP($A259, Rifles!$C$2:$C$419,Rifles!F$2:F$419,"N/A",0)</f>
        <v>GARFIELD</v>
      </c>
      <c r="D259" t="str">
        <f>_xlfn.XLOOKUP($A259, Rifles!$C$2:$C$419,Rifles!G$2:G$419,"N/A",0)</f>
        <v>MN</v>
      </c>
      <c r="E259">
        <f>_xlfn.XLOOKUP($A259,Pistols!$C:$C,Pistols!H:H,0,0)</f>
        <v>1</v>
      </c>
      <c r="F259">
        <f>_xlfn.XLOOKUP($A259,Pistols!$C:$C,Pistols!I:I,0,0)</f>
        <v>0</v>
      </c>
      <c r="G259">
        <f>_xlfn.XLOOKUP($A259,Pistols!$C:$C,Pistols!J:J,0,0)</f>
        <v>8</v>
      </c>
      <c r="H259">
        <f>_xlfn.XLOOKUP($A259,Pistols!$C:$C,Pistols!K:K,0,0)</f>
        <v>0</v>
      </c>
      <c r="I259">
        <f>_xlfn.XLOOKUP($A259,Pistols!$C:$C,Pistols!L:L,0,0)</f>
        <v>0</v>
      </c>
      <c r="J259">
        <f>_xlfn.XLOOKUP($A259,Pistols!$C:$C,Pistols!M:M,0,0)</f>
        <v>0</v>
      </c>
      <c r="K259">
        <f>_xlfn.XLOOKUP($A259,Pistols!$C:$C,Pistols!N:N,0,0)</f>
        <v>9</v>
      </c>
      <c r="L259">
        <f>_xlfn.XLOOKUP($A259,Revolvers!$C:$C,Revolvers!O:O,0,0)</f>
        <v>0</v>
      </c>
      <c r="M259">
        <f>_xlfn.XLOOKUP($A259,Revolvers!$C:$C,Revolvers!P:P,0,0)</f>
        <v>0</v>
      </c>
      <c r="N259">
        <f>_xlfn.XLOOKUP($A259,Revolvers!$C:$C,Revolvers!Q:Q,0,0)</f>
        <v>0</v>
      </c>
      <c r="O259">
        <f>_xlfn.XLOOKUP($A259,Revolvers!$C:$C,Revolvers!R:R,0,0)</f>
        <v>0</v>
      </c>
      <c r="P259">
        <f>_xlfn.XLOOKUP($A259,Revolvers!$C:$C,Revolvers!S:S,0,0)</f>
        <v>0</v>
      </c>
      <c r="Q259">
        <f>_xlfn.XLOOKUP($A259,Revolvers!$C:$C,Revolvers!T:T,0,0)</f>
        <v>0</v>
      </c>
      <c r="R259">
        <f>_xlfn.XLOOKUP($A259,Rifles!C:C,Rifles!H:H,0,0)</f>
        <v>62</v>
      </c>
      <c r="S259">
        <f>_xlfn.XLOOKUP($A259,Shotguns!C:C,Shotguns!H:H,0,0)</f>
        <v>0</v>
      </c>
      <c r="T259">
        <f t="shared" ref="T259:T322" si="4">K259+P259+R259+S259</f>
        <v>71</v>
      </c>
    </row>
    <row r="260" spans="1:20" x14ac:dyDescent="0.25">
      <c r="A260">
        <f>Rifles!C260</f>
        <v>34136974</v>
      </c>
      <c r="B260" t="str">
        <f>_xlfn.XLOOKUP($A260, Rifles!$C$2:$C$419,Rifles!D$2:D$419,"N/A",0)</f>
        <v>JP ENTERPRISES INC</v>
      </c>
      <c r="C260" t="str">
        <f>_xlfn.XLOOKUP($A260, Rifles!$C$2:$C$419,Rifles!F$2:F$419,"N/A",0)</f>
        <v>HUGO</v>
      </c>
      <c r="D260" t="str">
        <f>_xlfn.XLOOKUP($A260, Rifles!$C$2:$C$419,Rifles!G$2:G$419,"N/A",0)</f>
        <v>MN</v>
      </c>
      <c r="E260">
        <f>_xlfn.XLOOKUP($A260,Pistols!$C:$C,Pistols!H:H,0,0)</f>
        <v>0</v>
      </c>
      <c r="F260">
        <f>_xlfn.XLOOKUP($A260,Pistols!$C:$C,Pistols!I:I,0,0)</f>
        <v>0</v>
      </c>
      <c r="G260">
        <f>_xlfn.XLOOKUP($A260,Pistols!$C:$C,Pistols!J:J,0,0)</f>
        <v>0</v>
      </c>
      <c r="H260">
        <f>_xlfn.XLOOKUP($A260,Pistols!$C:$C,Pistols!K:K,0,0)</f>
        <v>0</v>
      </c>
      <c r="I260">
        <f>_xlfn.XLOOKUP($A260,Pistols!$C:$C,Pistols!L:L,0,0)</f>
        <v>0</v>
      </c>
      <c r="J260">
        <f>_xlfn.XLOOKUP($A260,Pistols!$C:$C,Pistols!M:M,0,0)</f>
        <v>0</v>
      </c>
      <c r="K260">
        <f>_xlfn.XLOOKUP($A260,Pistols!$C:$C,Pistols!N:N,0,0)</f>
        <v>0</v>
      </c>
      <c r="L260">
        <f>_xlfn.XLOOKUP($A260,Revolvers!$C:$C,Revolvers!O:O,0,0)</f>
        <v>0</v>
      </c>
      <c r="M260">
        <f>_xlfn.XLOOKUP($A260,Revolvers!$C:$C,Revolvers!P:P,0,0)</f>
        <v>0</v>
      </c>
      <c r="N260">
        <f>_xlfn.XLOOKUP($A260,Revolvers!$C:$C,Revolvers!Q:Q,0,0)</f>
        <v>0</v>
      </c>
      <c r="O260">
        <f>_xlfn.XLOOKUP($A260,Revolvers!$C:$C,Revolvers!R:R,0,0)</f>
        <v>0</v>
      </c>
      <c r="P260">
        <f>_xlfn.XLOOKUP($A260,Revolvers!$C:$C,Revolvers!S:S,0,0)</f>
        <v>0</v>
      </c>
      <c r="Q260">
        <f>_xlfn.XLOOKUP($A260,Revolvers!$C:$C,Revolvers!T:T,0,0)</f>
        <v>0</v>
      </c>
      <c r="R260">
        <f>_xlfn.XLOOKUP($A260,Rifles!C:C,Rifles!H:H,0,0)</f>
        <v>592</v>
      </c>
      <c r="S260">
        <f>_xlfn.XLOOKUP($A260,Shotguns!C:C,Shotguns!H:H,0,0)</f>
        <v>0</v>
      </c>
      <c r="T260">
        <f t="shared" si="4"/>
        <v>592</v>
      </c>
    </row>
    <row r="261" spans="1:20" x14ac:dyDescent="0.25">
      <c r="A261">
        <f>Rifles!C261</f>
        <v>34101689</v>
      </c>
      <c r="B261" t="str">
        <f>_xlfn.XLOOKUP($A261, Rifles!$C$2:$C$419,Rifles!D$2:D$419,"N/A",0)</f>
        <v>MAGNUM RESEARCH, INC</v>
      </c>
      <c r="C261" t="str">
        <f>_xlfn.XLOOKUP($A261, Rifles!$C$2:$C$419,Rifles!F$2:F$419,"N/A",0)</f>
        <v>PILLAGER</v>
      </c>
      <c r="D261" t="str">
        <f>_xlfn.XLOOKUP($A261, Rifles!$C$2:$C$419,Rifles!G$2:G$419,"N/A",0)</f>
        <v>MN</v>
      </c>
      <c r="E261">
        <f>_xlfn.XLOOKUP($A261,Pistols!$C:$C,Pistols!H:H,0,0)</f>
        <v>0</v>
      </c>
      <c r="F261">
        <f>_xlfn.XLOOKUP($A261,Pistols!$C:$C,Pistols!I:I,0,0)</f>
        <v>0</v>
      </c>
      <c r="G261">
        <f>_xlfn.XLOOKUP($A261,Pistols!$C:$C,Pistols!J:J,0,0)</f>
        <v>0</v>
      </c>
      <c r="H261">
        <f>_xlfn.XLOOKUP($A261,Pistols!$C:$C,Pistols!K:K,0,0)</f>
        <v>10567</v>
      </c>
      <c r="I261">
        <f>_xlfn.XLOOKUP($A261,Pistols!$C:$C,Pistols!L:L,0,0)</f>
        <v>7</v>
      </c>
      <c r="J261">
        <f>_xlfn.XLOOKUP($A261,Pistols!$C:$C,Pistols!M:M,0,0)</f>
        <v>124</v>
      </c>
      <c r="K261">
        <f>_xlfn.XLOOKUP($A261,Pistols!$C:$C,Pistols!N:N,0,0)</f>
        <v>10698</v>
      </c>
      <c r="L261">
        <f>_xlfn.XLOOKUP($A261,Revolvers!$C:$C,Revolvers!O:O,0,0)</f>
        <v>0</v>
      </c>
      <c r="M261">
        <f>_xlfn.XLOOKUP($A261,Revolvers!$C:$C,Revolvers!P:P,0,0)</f>
        <v>0</v>
      </c>
      <c r="N261">
        <f>_xlfn.XLOOKUP($A261,Revolvers!$C:$C,Revolvers!Q:Q,0,0)</f>
        <v>0</v>
      </c>
      <c r="O261">
        <f>_xlfn.XLOOKUP($A261,Revolvers!$C:$C,Revolvers!R:R,0,0)</f>
        <v>0</v>
      </c>
      <c r="P261">
        <f>_xlfn.XLOOKUP($A261,Revolvers!$C:$C,Revolvers!S:S,0,0)</f>
        <v>0</v>
      </c>
      <c r="Q261">
        <f>_xlfn.XLOOKUP($A261,Revolvers!$C:$C,Revolvers!T:T,0,0)</f>
        <v>0</v>
      </c>
      <c r="R261">
        <f>_xlfn.XLOOKUP($A261,Rifles!C:C,Rifles!H:H,0,0)</f>
        <v>2580</v>
      </c>
      <c r="S261">
        <f>_xlfn.XLOOKUP($A261,Shotguns!C:C,Shotguns!H:H,0,0)</f>
        <v>0</v>
      </c>
      <c r="T261">
        <f t="shared" si="4"/>
        <v>13278</v>
      </c>
    </row>
    <row r="262" spans="1:20" x14ac:dyDescent="0.25">
      <c r="A262">
        <f>Rifles!C262</f>
        <v>34102156</v>
      </c>
      <c r="B262" t="str">
        <f>_xlfn.XLOOKUP($A262, Rifles!$C$2:$C$419,Rifles!D$2:D$419,"N/A",0)</f>
        <v>MICHAELSON, ANDREW PAUL</v>
      </c>
      <c r="C262" t="str">
        <f>_xlfn.XLOOKUP($A262, Rifles!$C$2:$C$419,Rifles!F$2:F$419,"N/A",0)</f>
        <v>NORTH BRANCH</v>
      </c>
      <c r="D262" t="str">
        <f>_xlfn.XLOOKUP($A262, Rifles!$C$2:$C$419,Rifles!G$2:G$419,"N/A",0)</f>
        <v>MN</v>
      </c>
      <c r="E262">
        <f>_xlfn.XLOOKUP($A262,Pistols!$C:$C,Pistols!H:H,0,0)</f>
        <v>0</v>
      </c>
      <c r="F262">
        <f>_xlfn.XLOOKUP($A262,Pistols!$C:$C,Pistols!I:I,0,0)</f>
        <v>0</v>
      </c>
      <c r="G262">
        <f>_xlfn.XLOOKUP($A262,Pistols!$C:$C,Pistols!J:J,0,0)</f>
        <v>0</v>
      </c>
      <c r="H262">
        <f>_xlfn.XLOOKUP($A262,Pistols!$C:$C,Pistols!K:K,0,0)</f>
        <v>0</v>
      </c>
      <c r="I262">
        <f>_xlfn.XLOOKUP($A262,Pistols!$C:$C,Pistols!L:L,0,0)</f>
        <v>0</v>
      </c>
      <c r="J262">
        <f>_xlfn.XLOOKUP($A262,Pistols!$C:$C,Pistols!M:M,0,0)</f>
        <v>0</v>
      </c>
      <c r="K262">
        <f>_xlfn.XLOOKUP($A262,Pistols!$C:$C,Pistols!N:N,0,0)</f>
        <v>0</v>
      </c>
      <c r="L262">
        <f>_xlfn.XLOOKUP($A262,Revolvers!$C:$C,Revolvers!O:O,0,0)</f>
        <v>0</v>
      </c>
      <c r="M262">
        <f>_xlfn.XLOOKUP($A262,Revolvers!$C:$C,Revolvers!P:P,0,0)</f>
        <v>0</v>
      </c>
      <c r="N262">
        <f>_xlfn.XLOOKUP($A262,Revolvers!$C:$C,Revolvers!Q:Q,0,0)</f>
        <v>0</v>
      </c>
      <c r="O262">
        <f>_xlfn.XLOOKUP($A262,Revolvers!$C:$C,Revolvers!R:R,0,0)</f>
        <v>0</v>
      </c>
      <c r="P262">
        <f>_xlfn.XLOOKUP($A262,Revolvers!$C:$C,Revolvers!S:S,0,0)</f>
        <v>0</v>
      </c>
      <c r="Q262">
        <f>_xlfn.XLOOKUP($A262,Revolvers!$C:$C,Revolvers!T:T,0,0)</f>
        <v>0</v>
      </c>
      <c r="R262">
        <f>_xlfn.XLOOKUP($A262,Rifles!C:C,Rifles!H:H,0,0)</f>
        <v>41</v>
      </c>
      <c r="S262">
        <f>_xlfn.XLOOKUP($A262,Shotguns!C:C,Shotguns!H:H,0,0)</f>
        <v>0</v>
      </c>
      <c r="T262">
        <f t="shared" si="4"/>
        <v>41</v>
      </c>
    </row>
    <row r="263" spans="1:20" x14ac:dyDescent="0.25">
      <c r="A263">
        <f>Rifles!C263</f>
        <v>34136939</v>
      </c>
      <c r="B263" t="str">
        <f>_xlfn.XLOOKUP($A263, Rifles!$C$2:$C$419,Rifles!D$2:D$419,"N/A",0)</f>
        <v>NARTRON, INC</v>
      </c>
      <c r="C263" t="str">
        <f>_xlfn.XLOOKUP($A263, Rifles!$C$2:$C$419,Rifles!F$2:F$419,"N/A",0)</f>
        <v>WINONA</v>
      </c>
      <c r="D263" t="str">
        <f>_xlfn.XLOOKUP($A263, Rifles!$C$2:$C$419,Rifles!G$2:G$419,"N/A",0)</f>
        <v>MN</v>
      </c>
      <c r="E263">
        <f>_xlfn.XLOOKUP($A263,Pistols!$C:$C,Pistols!H:H,0,0)</f>
        <v>0</v>
      </c>
      <c r="F263">
        <f>_xlfn.XLOOKUP($A263,Pistols!$C:$C,Pistols!I:I,0,0)</f>
        <v>0</v>
      </c>
      <c r="G263">
        <f>_xlfn.XLOOKUP($A263,Pistols!$C:$C,Pistols!J:J,0,0)</f>
        <v>0</v>
      </c>
      <c r="H263">
        <f>_xlfn.XLOOKUP($A263,Pistols!$C:$C,Pistols!K:K,0,0)</f>
        <v>0</v>
      </c>
      <c r="I263">
        <f>_xlfn.XLOOKUP($A263,Pistols!$C:$C,Pistols!L:L,0,0)</f>
        <v>0</v>
      </c>
      <c r="J263">
        <f>_xlfn.XLOOKUP($A263,Pistols!$C:$C,Pistols!M:M,0,0)</f>
        <v>0</v>
      </c>
      <c r="K263">
        <f>_xlfn.XLOOKUP($A263,Pistols!$C:$C,Pistols!N:N,0,0)</f>
        <v>0</v>
      </c>
      <c r="L263">
        <f>_xlfn.XLOOKUP($A263,Revolvers!$C:$C,Revolvers!O:O,0,0)</f>
        <v>0</v>
      </c>
      <c r="M263">
        <f>_xlfn.XLOOKUP($A263,Revolvers!$C:$C,Revolvers!P:P,0,0)</f>
        <v>0</v>
      </c>
      <c r="N263">
        <f>_xlfn.XLOOKUP($A263,Revolvers!$C:$C,Revolvers!Q:Q,0,0)</f>
        <v>0</v>
      </c>
      <c r="O263">
        <f>_xlfn.XLOOKUP($A263,Revolvers!$C:$C,Revolvers!R:R,0,0)</f>
        <v>0</v>
      </c>
      <c r="P263">
        <f>_xlfn.XLOOKUP($A263,Revolvers!$C:$C,Revolvers!S:S,0,0)</f>
        <v>0</v>
      </c>
      <c r="Q263">
        <f>_xlfn.XLOOKUP($A263,Revolvers!$C:$C,Revolvers!T:T,0,0)</f>
        <v>0</v>
      </c>
      <c r="R263">
        <f>_xlfn.XLOOKUP($A263,Rifles!C:C,Rifles!H:H,0,0)</f>
        <v>16</v>
      </c>
      <c r="S263">
        <f>_xlfn.XLOOKUP($A263,Shotguns!C:C,Shotguns!H:H,0,0)</f>
        <v>0</v>
      </c>
      <c r="T263">
        <f t="shared" si="4"/>
        <v>16</v>
      </c>
    </row>
    <row r="264" spans="1:20" x14ac:dyDescent="0.25">
      <c r="A264">
        <f>Rifles!C264</f>
        <v>34101717</v>
      </c>
      <c r="B264" t="str">
        <f>_xlfn.XLOOKUP($A264, Rifles!$C$2:$C$419,Rifles!D$2:D$419,"N/A",0)</f>
        <v>NORDIC COMPONENTS INC</v>
      </c>
      <c r="C264" t="str">
        <f>_xlfn.XLOOKUP($A264, Rifles!$C$2:$C$419,Rifles!F$2:F$419,"N/A",0)</f>
        <v>HUTCHINSON</v>
      </c>
      <c r="D264" t="str">
        <f>_xlfn.XLOOKUP($A264, Rifles!$C$2:$C$419,Rifles!G$2:G$419,"N/A",0)</f>
        <v>MN</v>
      </c>
      <c r="E264">
        <f>_xlfn.XLOOKUP($A264,Pistols!$C:$C,Pistols!H:H,0,0)</f>
        <v>0</v>
      </c>
      <c r="F264">
        <f>_xlfn.XLOOKUP($A264,Pistols!$C:$C,Pistols!I:I,0,0)</f>
        <v>0</v>
      </c>
      <c r="G264">
        <f>_xlfn.XLOOKUP($A264,Pistols!$C:$C,Pistols!J:J,0,0)</f>
        <v>0</v>
      </c>
      <c r="H264">
        <f>_xlfn.XLOOKUP($A264,Pistols!$C:$C,Pistols!K:K,0,0)</f>
        <v>0</v>
      </c>
      <c r="I264">
        <f>_xlfn.XLOOKUP($A264,Pistols!$C:$C,Pistols!L:L,0,0)</f>
        <v>0</v>
      </c>
      <c r="J264">
        <f>_xlfn.XLOOKUP($A264,Pistols!$C:$C,Pistols!M:M,0,0)</f>
        <v>0</v>
      </c>
      <c r="K264">
        <f>_xlfn.XLOOKUP($A264,Pistols!$C:$C,Pistols!N:N,0,0)</f>
        <v>0</v>
      </c>
      <c r="L264">
        <f>_xlfn.XLOOKUP($A264,Revolvers!$C:$C,Revolvers!O:O,0,0)</f>
        <v>0</v>
      </c>
      <c r="M264">
        <f>_xlfn.XLOOKUP($A264,Revolvers!$C:$C,Revolvers!P:P,0,0)</f>
        <v>0</v>
      </c>
      <c r="N264">
        <f>_xlfn.XLOOKUP($A264,Revolvers!$C:$C,Revolvers!Q:Q,0,0)</f>
        <v>0</v>
      </c>
      <c r="O264">
        <f>_xlfn.XLOOKUP($A264,Revolvers!$C:$C,Revolvers!R:R,0,0)</f>
        <v>0</v>
      </c>
      <c r="P264">
        <f>_xlfn.XLOOKUP($A264,Revolvers!$C:$C,Revolvers!S:S,0,0)</f>
        <v>0</v>
      </c>
      <c r="Q264">
        <f>_xlfn.XLOOKUP($A264,Revolvers!$C:$C,Revolvers!T:T,0,0)</f>
        <v>0</v>
      </c>
      <c r="R264">
        <f>_xlfn.XLOOKUP($A264,Rifles!C:C,Rifles!H:H,0,0)</f>
        <v>369</v>
      </c>
      <c r="S264">
        <f>_xlfn.XLOOKUP($A264,Shotguns!C:C,Shotguns!H:H,0,0)</f>
        <v>0</v>
      </c>
      <c r="T264">
        <f t="shared" si="4"/>
        <v>369</v>
      </c>
    </row>
    <row r="265" spans="1:20" x14ac:dyDescent="0.25">
      <c r="A265">
        <f>Rifles!C265</f>
        <v>34102462</v>
      </c>
      <c r="B265" t="str">
        <f>_xlfn.XLOOKUP($A265, Rifles!$C$2:$C$419,Rifles!D$2:D$419,"N/A",0)</f>
        <v>PINE TECHNICAL COLLEGE</v>
      </c>
      <c r="C265" t="str">
        <f>_xlfn.XLOOKUP($A265, Rifles!$C$2:$C$419,Rifles!F$2:F$419,"N/A",0)</f>
        <v>PINE CITY</v>
      </c>
      <c r="D265" t="str">
        <f>_xlfn.XLOOKUP($A265, Rifles!$C$2:$C$419,Rifles!G$2:G$419,"N/A",0)</f>
        <v>MN</v>
      </c>
      <c r="E265">
        <f>_xlfn.XLOOKUP($A265,Pistols!$C:$C,Pistols!H:H,0,0)</f>
        <v>0</v>
      </c>
      <c r="F265">
        <f>_xlfn.XLOOKUP($A265,Pistols!$C:$C,Pistols!I:I,0,0)</f>
        <v>0</v>
      </c>
      <c r="G265">
        <f>_xlfn.XLOOKUP($A265,Pistols!$C:$C,Pistols!J:J,0,0)</f>
        <v>0</v>
      </c>
      <c r="H265">
        <f>_xlfn.XLOOKUP($A265,Pistols!$C:$C,Pistols!K:K,0,0)</f>
        <v>0</v>
      </c>
      <c r="I265">
        <f>_xlfn.XLOOKUP($A265,Pistols!$C:$C,Pistols!L:L,0,0)</f>
        <v>0</v>
      </c>
      <c r="J265">
        <f>_xlfn.XLOOKUP($A265,Pistols!$C:$C,Pistols!M:M,0,0)</f>
        <v>1</v>
      </c>
      <c r="K265">
        <f>_xlfn.XLOOKUP($A265,Pistols!$C:$C,Pistols!N:N,0,0)</f>
        <v>1</v>
      </c>
      <c r="L265">
        <f>_xlfn.XLOOKUP($A265,Revolvers!$C:$C,Revolvers!O:O,0,0)</f>
        <v>0</v>
      </c>
      <c r="M265">
        <f>_xlfn.XLOOKUP($A265,Revolvers!$C:$C,Revolvers!P:P,0,0)</f>
        <v>0</v>
      </c>
      <c r="N265">
        <f>_xlfn.XLOOKUP($A265,Revolvers!$C:$C,Revolvers!Q:Q,0,0)</f>
        <v>0</v>
      </c>
      <c r="O265">
        <f>_xlfn.XLOOKUP($A265,Revolvers!$C:$C,Revolvers!R:R,0,0)</f>
        <v>0</v>
      </c>
      <c r="P265">
        <f>_xlfn.XLOOKUP($A265,Revolvers!$C:$C,Revolvers!S:S,0,0)</f>
        <v>0</v>
      </c>
      <c r="Q265">
        <f>_xlfn.XLOOKUP($A265,Revolvers!$C:$C,Revolvers!T:T,0,0)</f>
        <v>0</v>
      </c>
      <c r="R265">
        <f>_xlfn.XLOOKUP($A265,Rifles!C:C,Rifles!H:H,0,0)</f>
        <v>1</v>
      </c>
      <c r="S265">
        <f>_xlfn.XLOOKUP($A265,Shotguns!C:C,Shotguns!H:H,0,0)</f>
        <v>0</v>
      </c>
      <c r="T265">
        <f t="shared" si="4"/>
        <v>2</v>
      </c>
    </row>
    <row r="266" spans="1:20" x14ac:dyDescent="0.25">
      <c r="A266">
        <f>Rifles!C266</f>
        <v>34136507</v>
      </c>
      <c r="B266" t="str">
        <f>_xlfn.XLOOKUP($A266, Rifles!$C$2:$C$419,Rifles!D$2:D$419,"N/A",0)</f>
        <v>SCOTT, ALBERT JAMES</v>
      </c>
      <c r="C266" t="str">
        <f>_xlfn.XLOOKUP($A266, Rifles!$C$2:$C$419,Rifles!F$2:F$419,"N/A",0)</f>
        <v>AITKIN</v>
      </c>
      <c r="D266" t="str">
        <f>_xlfn.XLOOKUP($A266, Rifles!$C$2:$C$419,Rifles!G$2:G$419,"N/A",0)</f>
        <v>MN</v>
      </c>
      <c r="E266">
        <f>_xlfn.XLOOKUP($A266,Pistols!$C:$C,Pistols!H:H,0,0)</f>
        <v>0</v>
      </c>
      <c r="F266">
        <f>_xlfn.XLOOKUP($A266,Pistols!$C:$C,Pistols!I:I,0,0)</f>
        <v>0</v>
      </c>
      <c r="G266">
        <f>_xlfn.XLOOKUP($A266,Pistols!$C:$C,Pistols!J:J,0,0)</f>
        <v>0</v>
      </c>
      <c r="H266">
        <f>_xlfn.XLOOKUP($A266,Pistols!$C:$C,Pistols!K:K,0,0)</f>
        <v>0</v>
      </c>
      <c r="I266">
        <f>_xlfn.XLOOKUP($A266,Pistols!$C:$C,Pistols!L:L,0,0)</f>
        <v>0</v>
      </c>
      <c r="J266">
        <f>_xlfn.XLOOKUP($A266,Pistols!$C:$C,Pistols!M:M,0,0)</f>
        <v>0</v>
      </c>
      <c r="K266">
        <f>_xlfn.XLOOKUP($A266,Pistols!$C:$C,Pistols!N:N,0,0)</f>
        <v>0</v>
      </c>
      <c r="L266">
        <f>_xlfn.XLOOKUP($A266,Revolvers!$C:$C,Revolvers!O:O,0,0)</f>
        <v>0</v>
      </c>
      <c r="M266">
        <f>_xlfn.XLOOKUP($A266,Revolvers!$C:$C,Revolvers!P:P,0,0)</f>
        <v>0</v>
      </c>
      <c r="N266">
        <f>_xlfn.XLOOKUP($A266,Revolvers!$C:$C,Revolvers!Q:Q,0,0)</f>
        <v>0</v>
      </c>
      <c r="O266">
        <f>_xlfn.XLOOKUP($A266,Revolvers!$C:$C,Revolvers!R:R,0,0)</f>
        <v>0</v>
      </c>
      <c r="P266">
        <f>_xlfn.XLOOKUP($A266,Revolvers!$C:$C,Revolvers!S:S,0,0)</f>
        <v>0</v>
      </c>
      <c r="Q266">
        <f>_xlfn.XLOOKUP($A266,Revolvers!$C:$C,Revolvers!T:T,0,0)</f>
        <v>0</v>
      </c>
      <c r="R266">
        <f>_xlfn.XLOOKUP($A266,Rifles!C:C,Rifles!H:H,0,0)</f>
        <v>1</v>
      </c>
      <c r="S266">
        <f>_xlfn.XLOOKUP($A266,Shotguns!C:C,Shotguns!H:H,0,0)</f>
        <v>0</v>
      </c>
      <c r="T266">
        <f t="shared" si="4"/>
        <v>1</v>
      </c>
    </row>
    <row r="267" spans="1:20" x14ac:dyDescent="0.25">
      <c r="A267">
        <f>Rifles!C267</f>
        <v>34102621</v>
      </c>
      <c r="B267" t="str">
        <f>_xlfn.XLOOKUP($A267, Rifles!$C$2:$C$419,Rifles!D$2:D$419,"N/A",0)</f>
        <v>SIX SIGMA ARMS LLC</v>
      </c>
      <c r="C267" t="str">
        <f>_xlfn.XLOOKUP($A267, Rifles!$C$2:$C$419,Rifles!F$2:F$419,"N/A",0)</f>
        <v>BROOKLYN CENTER</v>
      </c>
      <c r="D267" t="str">
        <f>_xlfn.XLOOKUP($A267, Rifles!$C$2:$C$419,Rifles!G$2:G$419,"N/A",0)</f>
        <v>MN</v>
      </c>
      <c r="E267">
        <f>_xlfn.XLOOKUP($A267,Pistols!$C:$C,Pistols!H:H,0,0)</f>
        <v>0</v>
      </c>
      <c r="F267">
        <f>_xlfn.XLOOKUP($A267,Pistols!$C:$C,Pistols!I:I,0,0)</f>
        <v>0</v>
      </c>
      <c r="G267">
        <f>_xlfn.XLOOKUP($A267,Pistols!$C:$C,Pistols!J:J,0,0)</f>
        <v>0</v>
      </c>
      <c r="H267">
        <f>_xlfn.XLOOKUP($A267,Pistols!$C:$C,Pistols!K:K,0,0)</f>
        <v>0</v>
      </c>
      <c r="I267">
        <f>_xlfn.XLOOKUP($A267,Pistols!$C:$C,Pistols!L:L,0,0)</f>
        <v>0</v>
      </c>
      <c r="J267">
        <f>_xlfn.XLOOKUP($A267,Pistols!$C:$C,Pistols!M:M,0,0)</f>
        <v>0</v>
      </c>
      <c r="K267">
        <f>_xlfn.XLOOKUP($A267,Pistols!$C:$C,Pistols!N:N,0,0)</f>
        <v>0</v>
      </c>
      <c r="L267">
        <f>_xlfn.XLOOKUP($A267,Revolvers!$C:$C,Revolvers!O:O,0,0)</f>
        <v>0</v>
      </c>
      <c r="M267">
        <f>_xlfn.XLOOKUP($A267,Revolvers!$C:$C,Revolvers!P:P,0,0)</f>
        <v>0</v>
      </c>
      <c r="N267">
        <f>_xlfn.XLOOKUP($A267,Revolvers!$C:$C,Revolvers!Q:Q,0,0)</f>
        <v>0</v>
      </c>
      <c r="O267">
        <f>_xlfn.XLOOKUP($A267,Revolvers!$C:$C,Revolvers!R:R,0,0)</f>
        <v>0</v>
      </c>
      <c r="P267">
        <f>_xlfn.XLOOKUP($A267,Revolvers!$C:$C,Revolvers!S:S,0,0)</f>
        <v>0</v>
      </c>
      <c r="Q267">
        <f>_xlfn.XLOOKUP($A267,Revolvers!$C:$C,Revolvers!T:T,0,0)</f>
        <v>0</v>
      </c>
      <c r="R267">
        <f>_xlfn.XLOOKUP($A267,Rifles!C:C,Rifles!H:H,0,0)</f>
        <v>12</v>
      </c>
      <c r="S267">
        <f>_xlfn.XLOOKUP($A267,Shotguns!C:C,Shotguns!H:H,0,0)</f>
        <v>0</v>
      </c>
      <c r="T267">
        <f t="shared" si="4"/>
        <v>12</v>
      </c>
    </row>
    <row r="268" spans="1:20" x14ac:dyDescent="0.25">
      <c r="A268">
        <f>Rifles!C268</f>
        <v>34102652</v>
      </c>
      <c r="B268" t="str">
        <f>_xlfn.XLOOKUP($A268, Rifles!$C$2:$C$419,Rifles!D$2:D$419,"N/A",0)</f>
        <v>SLR15 RIFLES INC</v>
      </c>
      <c r="C268" t="str">
        <f>_xlfn.XLOOKUP($A268, Rifles!$C$2:$C$419,Rifles!F$2:F$419,"N/A",0)</f>
        <v>FRIDLEY</v>
      </c>
      <c r="D268" t="str">
        <f>_xlfn.XLOOKUP($A268, Rifles!$C$2:$C$419,Rifles!G$2:G$419,"N/A",0)</f>
        <v>MN</v>
      </c>
      <c r="E268">
        <f>_xlfn.XLOOKUP($A268,Pistols!$C:$C,Pistols!H:H,0,0)</f>
        <v>0</v>
      </c>
      <c r="F268">
        <f>_xlfn.XLOOKUP($A268,Pistols!$C:$C,Pistols!I:I,0,0)</f>
        <v>0</v>
      </c>
      <c r="G268">
        <f>_xlfn.XLOOKUP($A268,Pistols!$C:$C,Pistols!J:J,0,0)</f>
        <v>0</v>
      </c>
      <c r="H268">
        <f>_xlfn.XLOOKUP($A268,Pistols!$C:$C,Pistols!K:K,0,0)</f>
        <v>0</v>
      </c>
      <c r="I268">
        <f>_xlfn.XLOOKUP($A268,Pistols!$C:$C,Pistols!L:L,0,0)</f>
        <v>0</v>
      </c>
      <c r="J268">
        <f>_xlfn.XLOOKUP($A268,Pistols!$C:$C,Pistols!M:M,0,0)</f>
        <v>0</v>
      </c>
      <c r="K268">
        <f>_xlfn.XLOOKUP($A268,Pistols!$C:$C,Pistols!N:N,0,0)</f>
        <v>0</v>
      </c>
      <c r="L268">
        <f>_xlfn.XLOOKUP($A268,Revolvers!$C:$C,Revolvers!O:O,0,0)</f>
        <v>0</v>
      </c>
      <c r="M268">
        <f>_xlfn.XLOOKUP($A268,Revolvers!$C:$C,Revolvers!P:P,0,0)</f>
        <v>0</v>
      </c>
      <c r="N268">
        <f>_xlfn.XLOOKUP($A268,Revolvers!$C:$C,Revolvers!Q:Q,0,0)</f>
        <v>0</v>
      </c>
      <c r="O268">
        <f>_xlfn.XLOOKUP($A268,Revolvers!$C:$C,Revolvers!R:R,0,0)</f>
        <v>0</v>
      </c>
      <c r="P268">
        <f>_xlfn.XLOOKUP($A268,Revolvers!$C:$C,Revolvers!S:S,0,0)</f>
        <v>0</v>
      </c>
      <c r="Q268">
        <f>_xlfn.XLOOKUP($A268,Revolvers!$C:$C,Revolvers!T:T,0,0)</f>
        <v>0</v>
      </c>
      <c r="R268">
        <f>_xlfn.XLOOKUP($A268,Rifles!C:C,Rifles!H:H,0,0)</f>
        <v>50</v>
      </c>
      <c r="S268">
        <f>_xlfn.XLOOKUP($A268,Shotguns!C:C,Shotguns!H:H,0,0)</f>
        <v>0</v>
      </c>
      <c r="T268">
        <f t="shared" si="4"/>
        <v>50</v>
      </c>
    </row>
    <row r="269" spans="1:20" x14ac:dyDescent="0.25">
      <c r="A269">
        <f>Rifles!C269</f>
        <v>34102463</v>
      </c>
      <c r="B269" t="str">
        <f>_xlfn.XLOOKUP($A269, Rifles!$C$2:$C$419,Rifles!D$2:D$419,"N/A",0)</f>
        <v>VELOCITY LLC</v>
      </c>
      <c r="C269" t="str">
        <f>_xlfn.XLOOKUP($A269, Rifles!$C$2:$C$419,Rifles!F$2:F$419,"N/A",0)</f>
        <v>DULUTH</v>
      </c>
      <c r="D269" t="str">
        <f>_xlfn.XLOOKUP($A269, Rifles!$C$2:$C$419,Rifles!G$2:G$419,"N/A",0)</f>
        <v>MN</v>
      </c>
      <c r="E269">
        <f>_xlfn.XLOOKUP($A269,Pistols!$C:$C,Pistols!H:H,0,0)</f>
        <v>0</v>
      </c>
      <c r="F269">
        <f>_xlfn.XLOOKUP($A269,Pistols!$C:$C,Pistols!I:I,0,0)</f>
        <v>0</v>
      </c>
      <c r="G269">
        <f>_xlfn.XLOOKUP($A269,Pistols!$C:$C,Pistols!J:J,0,0)</f>
        <v>0</v>
      </c>
      <c r="H269">
        <f>_xlfn.XLOOKUP($A269,Pistols!$C:$C,Pistols!K:K,0,0)</f>
        <v>0</v>
      </c>
      <c r="I269">
        <f>_xlfn.XLOOKUP($A269,Pistols!$C:$C,Pistols!L:L,0,0)</f>
        <v>0</v>
      </c>
      <c r="J269">
        <f>_xlfn.XLOOKUP($A269,Pistols!$C:$C,Pistols!M:M,0,0)</f>
        <v>368</v>
      </c>
      <c r="K269">
        <f>_xlfn.XLOOKUP($A269,Pistols!$C:$C,Pistols!N:N,0,0)</f>
        <v>368</v>
      </c>
      <c r="L269">
        <f>_xlfn.XLOOKUP($A269,Revolvers!$C:$C,Revolvers!O:O,0,0)</f>
        <v>0</v>
      </c>
      <c r="M269">
        <f>_xlfn.XLOOKUP($A269,Revolvers!$C:$C,Revolvers!P:P,0,0)</f>
        <v>0</v>
      </c>
      <c r="N269">
        <f>_xlfn.XLOOKUP($A269,Revolvers!$C:$C,Revolvers!Q:Q,0,0)</f>
        <v>0</v>
      </c>
      <c r="O269">
        <f>_xlfn.XLOOKUP($A269,Revolvers!$C:$C,Revolvers!R:R,0,0)</f>
        <v>0</v>
      </c>
      <c r="P269">
        <f>_xlfn.XLOOKUP($A269,Revolvers!$C:$C,Revolvers!S:S,0,0)</f>
        <v>0</v>
      </c>
      <c r="Q269">
        <f>_xlfn.XLOOKUP($A269,Revolvers!$C:$C,Revolvers!T:T,0,0)</f>
        <v>0</v>
      </c>
      <c r="R269">
        <f>_xlfn.XLOOKUP($A269,Rifles!C:C,Rifles!H:H,0,0)</f>
        <v>54</v>
      </c>
      <c r="S269">
        <f>_xlfn.XLOOKUP($A269,Shotguns!C:C,Shotguns!H:H,0,0)</f>
        <v>0</v>
      </c>
      <c r="T269">
        <f t="shared" si="4"/>
        <v>422</v>
      </c>
    </row>
    <row r="270" spans="1:20" x14ac:dyDescent="0.25">
      <c r="A270">
        <f>Rifles!C270</f>
        <v>34100800</v>
      </c>
      <c r="B270" t="str">
        <f>_xlfn.XLOOKUP($A270, Rifles!$C$2:$C$419,Rifles!D$2:D$419,"N/A",0)</f>
        <v>VULCAN ARMS INC</v>
      </c>
      <c r="C270" t="str">
        <f>_xlfn.XLOOKUP($A270, Rifles!$C$2:$C$419,Rifles!F$2:F$419,"N/A",0)</f>
        <v>INVER GROVE HEIGHTS</v>
      </c>
      <c r="D270" t="str">
        <f>_xlfn.XLOOKUP($A270, Rifles!$C$2:$C$419,Rifles!G$2:G$419,"N/A",0)</f>
        <v>MN</v>
      </c>
      <c r="E270">
        <f>_xlfn.XLOOKUP($A270,Pistols!$C:$C,Pistols!H:H,0,0)</f>
        <v>0</v>
      </c>
      <c r="F270">
        <f>_xlfn.XLOOKUP($A270,Pistols!$C:$C,Pistols!I:I,0,0)</f>
        <v>0</v>
      </c>
      <c r="G270">
        <f>_xlfn.XLOOKUP($A270,Pistols!$C:$C,Pistols!J:J,0,0)</f>
        <v>0</v>
      </c>
      <c r="H270">
        <f>_xlfn.XLOOKUP($A270,Pistols!$C:$C,Pistols!K:K,0,0)</f>
        <v>0</v>
      </c>
      <c r="I270">
        <f>_xlfn.XLOOKUP($A270,Pistols!$C:$C,Pistols!L:L,0,0)</f>
        <v>0</v>
      </c>
      <c r="J270">
        <f>_xlfn.XLOOKUP($A270,Pistols!$C:$C,Pistols!M:M,0,0)</f>
        <v>0</v>
      </c>
      <c r="K270">
        <f>_xlfn.XLOOKUP($A270,Pistols!$C:$C,Pistols!N:N,0,0)</f>
        <v>0</v>
      </c>
      <c r="L270">
        <f>_xlfn.XLOOKUP($A270,Revolvers!$C:$C,Revolvers!O:O,0,0)</f>
        <v>0</v>
      </c>
      <c r="M270">
        <f>_xlfn.XLOOKUP($A270,Revolvers!$C:$C,Revolvers!P:P,0,0)</f>
        <v>0</v>
      </c>
      <c r="N270">
        <f>_xlfn.XLOOKUP($A270,Revolvers!$C:$C,Revolvers!Q:Q,0,0)</f>
        <v>0</v>
      </c>
      <c r="O270">
        <f>_xlfn.XLOOKUP($A270,Revolvers!$C:$C,Revolvers!R:R,0,0)</f>
        <v>0</v>
      </c>
      <c r="P270">
        <f>_xlfn.XLOOKUP($A270,Revolvers!$C:$C,Revolvers!S:S,0,0)</f>
        <v>0</v>
      </c>
      <c r="Q270">
        <f>_xlfn.XLOOKUP($A270,Revolvers!$C:$C,Revolvers!T:T,0,0)</f>
        <v>0</v>
      </c>
      <c r="R270">
        <f>_xlfn.XLOOKUP($A270,Rifles!C:C,Rifles!H:H,0,0)</f>
        <v>2534</v>
      </c>
      <c r="S270">
        <f>_xlfn.XLOOKUP($A270,Shotguns!C:C,Shotguns!H:H,0,0)</f>
        <v>0</v>
      </c>
      <c r="T270">
        <f t="shared" si="4"/>
        <v>2534</v>
      </c>
    </row>
    <row r="271" spans="1:20" x14ac:dyDescent="0.25">
      <c r="A271">
        <f>Rifles!C271</f>
        <v>54303752</v>
      </c>
      <c r="B271" t="str">
        <f>_xlfn.XLOOKUP($A271, Rifles!$C$2:$C$419,Rifles!D$2:D$419,"N/A",0)</f>
        <v>ABSOLUTE ACCURACY LLC</v>
      </c>
      <c r="C271" t="str">
        <f>_xlfn.XLOOKUP($A271, Rifles!$C$2:$C$419,Rifles!F$2:F$419,"N/A",0)</f>
        <v>RAYMORE</v>
      </c>
      <c r="D271" t="str">
        <f>_xlfn.XLOOKUP($A271, Rifles!$C$2:$C$419,Rifles!G$2:G$419,"N/A",0)</f>
        <v>MO</v>
      </c>
      <c r="E271">
        <f>_xlfn.XLOOKUP($A271,Pistols!$C:$C,Pistols!H:H,0,0)</f>
        <v>0</v>
      </c>
      <c r="F271">
        <f>_xlfn.XLOOKUP($A271,Pistols!$C:$C,Pistols!I:I,0,0)</f>
        <v>0</v>
      </c>
      <c r="G271">
        <f>_xlfn.XLOOKUP($A271,Pistols!$C:$C,Pistols!J:J,0,0)</f>
        <v>0</v>
      </c>
      <c r="H271">
        <f>_xlfn.XLOOKUP($A271,Pistols!$C:$C,Pistols!K:K,0,0)</f>
        <v>0</v>
      </c>
      <c r="I271">
        <f>_xlfn.XLOOKUP($A271,Pistols!$C:$C,Pistols!L:L,0,0)</f>
        <v>0</v>
      </c>
      <c r="J271">
        <f>_xlfn.XLOOKUP($A271,Pistols!$C:$C,Pistols!M:M,0,0)</f>
        <v>0</v>
      </c>
      <c r="K271">
        <f>_xlfn.XLOOKUP($A271,Pistols!$C:$C,Pistols!N:N,0,0)</f>
        <v>0</v>
      </c>
      <c r="L271">
        <f>_xlfn.XLOOKUP($A271,Revolvers!$C:$C,Revolvers!O:O,0,0)</f>
        <v>0</v>
      </c>
      <c r="M271">
        <f>_xlfn.XLOOKUP($A271,Revolvers!$C:$C,Revolvers!P:P,0,0)</f>
        <v>0</v>
      </c>
      <c r="N271">
        <f>_xlfn.XLOOKUP($A271,Revolvers!$C:$C,Revolvers!Q:Q,0,0)</f>
        <v>0</v>
      </c>
      <c r="O271">
        <f>_xlfn.XLOOKUP($A271,Revolvers!$C:$C,Revolvers!R:R,0,0)</f>
        <v>0</v>
      </c>
      <c r="P271">
        <f>_xlfn.XLOOKUP($A271,Revolvers!$C:$C,Revolvers!S:S,0,0)</f>
        <v>0</v>
      </c>
      <c r="Q271">
        <f>_xlfn.XLOOKUP($A271,Revolvers!$C:$C,Revolvers!T:T,0,0)</f>
        <v>0</v>
      </c>
      <c r="R271">
        <f>_xlfn.XLOOKUP($A271,Rifles!C:C,Rifles!H:H,0,0)</f>
        <v>5</v>
      </c>
      <c r="S271">
        <f>_xlfn.XLOOKUP($A271,Shotguns!C:C,Shotguns!H:H,0,0)</f>
        <v>0</v>
      </c>
      <c r="T271">
        <f t="shared" si="4"/>
        <v>5</v>
      </c>
    </row>
    <row r="272" spans="1:20" x14ac:dyDescent="0.25">
      <c r="A272">
        <f>Rifles!C272</f>
        <v>54303836</v>
      </c>
      <c r="B272" t="str">
        <f>_xlfn.XLOOKUP($A272, Rifles!$C$2:$C$419,Rifles!D$2:D$419,"N/A",0)</f>
        <v>AFFORDABLE GUN WORKS CORP</v>
      </c>
      <c r="C272" t="str">
        <f>_xlfn.XLOOKUP($A272, Rifles!$C$2:$C$419,Rifles!F$2:F$419,"N/A",0)</f>
        <v>KIRBYVILLE</v>
      </c>
      <c r="D272" t="str">
        <f>_xlfn.XLOOKUP($A272, Rifles!$C$2:$C$419,Rifles!G$2:G$419,"N/A",0)</f>
        <v>MO</v>
      </c>
      <c r="E272">
        <f>_xlfn.XLOOKUP($A272,Pistols!$C:$C,Pistols!H:H,0,0)</f>
        <v>0</v>
      </c>
      <c r="F272">
        <f>_xlfn.XLOOKUP($A272,Pistols!$C:$C,Pistols!I:I,0,0)</f>
        <v>0</v>
      </c>
      <c r="G272">
        <f>_xlfn.XLOOKUP($A272,Pistols!$C:$C,Pistols!J:J,0,0)</f>
        <v>0</v>
      </c>
      <c r="H272">
        <f>_xlfn.XLOOKUP($A272,Pistols!$C:$C,Pistols!K:K,0,0)</f>
        <v>0</v>
      </c>
      <c r="I272">
        <f>_xlfn.XLOOKUP($A272,Pistols!$C:$C,Pistols!L:L,0,0)</f>
        <v>0</v>
      </c>
      <c r="J272">
        <f>_xlfn.XLOOKUP($A272,Pistols!$C:$C,Pistols!M:M,0,0)</f>
        <v>0</v>
      </c>
      <c r="K272">
        <f>_xlfn.XLOOKUP($A272,Pistols!$C:$C,Pistols!N:N,0,0)</f>
        <v>0</v>
      </c>
      <c r="L272">
        <f>_xlfn.XLOOKUP($A272,Revolvers!$C:$C,Revolvers!O:O,0,0)</f>
        <v>0</v>
      </c>
      <c r="M272">
        <f>_xlfn.XLOOKUP($A272,Revolvers!$C:$C,Revolvers!P:P,0,0)</f>
        <v>0</v>
      </c>
      <c r="N272">
        <f>_xlfn.XLOOKUP($A272,Revolvers!$C:$C,Revolvers!Q:Q,0,0)</f>
        <v>0</v>
      </c>
      <c r="O272">
        <f>_xlfn.XLOOKUP($A272,Revolvers!$C:$C,Revolvers!R:R,0,0)</f>
        <v>0</v>
      </c>
      <c r="P272">
        <f>_xlfn.XLOOKUP($A272,Revolvers!$C:$C,Revolvers!S:S,0,0)</f>
        <v>0</v>
      </c>
      <c r="Q272">
        <f>_xlfn.XLOOKUP($A272,Revolvers!$C:$C,Revolvers!T:T,0,0)</f>
        <v>0</v>
      </c>
      <c r="R272">
        <f>_xlfn.XLOOKUP($A272,Rifles!C:C,Rifles!H:H,0,0)</f>
        <v>3</v>
      </c>
      <c r="S272">
        <f>_xlfn.XLOOKUP($A272,Shotguns!C:C,Shotguns!H:H,0,0)</f>
        <v>0</v>
      </c>
      <c r="T272">
        <f t="shared" si="4"/>
        <v>3</v>
      </c>
    </row>
    <row r="273" spans="1:20" x14ac:dyDescent="0.25">
      <c r="A273">
        <f>Rifles!C273</f>
        <v>54304879</v>
      </c>
      <c r="B273" t="str">
        <f>_xlfn.XLOOKUP($A273, Rifles!$C$2:$C$419,Rifles!D$2:D$419,"N/A",0)</f>
        <v>BAUER, RICHARD LAWRENCE JR</v>
      </c>
      <c r="C273" t="str">
        <f>_xlfn.XLOOKUP($A273, Rifles!$C$2:$C$419,Rifles!F$2:F$419,"N/A",0)</f>
        <v>APPLETON CITY</v>
      </c>
      <c r="D273" t="str">
        <f>_xlfn.XLOOKUP($A273, Rifles!$C$2:$C$419,Rifles!G$2:G$419,"N/A",0)</f>
        <v>MO</v>
      </c>
      <c r="E273">
        <f>_xlfn.XLOOKUP($A273,Pistols!$C:$C,Pistols!H:H,0,0)</f>
        <v>10</v>
      </c>
      <c r="F273">
        <f>_xlfn.XLOOKUP($A273,Pistols!$C:$C,Pistols!I:I,0,0)</f>
        <v>2</v>
      </c>
      <c r="G273">
        <f>_xlfn.XLOOKUP($A273,Pistols!$C:$C,Pistols!J:J,0,0)</f>
        <v>1</v>
      </c>
      <c r="H273">
        <f>_xlfn.XLOOKUP($A273,Pistols!$C:$C,Pistols!K:K,0,0)</f>
        <v>8</v>
      </c>
      <c r="I273">
        <f>_xlfn.XLOOKUP($A273,Pistols!$C:$C,Pistols!L:L,0,0)</f>
        <v>12</v>
      </c>
      <c r="J273">
        <f>_xlfn.XLOOKUP($A273,Pistols!$C:$C,Pistols!M:M,0,0)</f>
        <v>17</v>
      </c>
      <c r="K273">
        <f>_xlfn.XLOOKUP($A273,Pistols!$C:$C,Pistols!N:N,0,0)</f>
        <v>50</v>
      </c>
      <c r="L273">
        <f>_xlfn.XLOOKUP($A273,Revolvers!$C:$C,Revolvers!O:O,0,0)</f>
        <v>0</v>
      </c>
      <c r="M273">
        <f>_xlfn.XLOOKUP($A273,Revolvers!$C:$C,Revolvers!P:P,0,0)</f>
        <v>0</v>
      </c>
      <c r="N273">
        <f>_xlfn.XLOOKUP($A273,Revolvers!$C:$C,Revolvers!Q:Q,0,0)</f>
        <v>0</v>
      </c>
      <c r="O273">
        <f>_xlfn.XLOOKUP($A273,Revolvers!$C:$C,Revolvers!R:R,0,0)</f>
        <v>0</v>
      </c>
      <c r="P273">
        <f>_xlfn.XLOOKUP($A273,Revolvers!$C:$C,Revolvers!S:S,0,0)</f>
        <v>0</v>
      </c>
      <c r="Q273">
        <f>_xlfn.XLOOKUP($A273,Revolvers!$C:$C,Revolvers!T:T,0,0)</f>
        <v>0</v>
      </c>
      <c r="R273">
        <f>_xlfn.XLOOKUP($A273,Rifles!C:C,Rifles!H:H,0,0)</f>
        <v>41</v>
      </c>
      <c r="S273">
        <f>_xlfn.XLOOKUP($A273,Shotguns!C:C,Shotguns!H:H,0,0)</f>
        <v>4</v>
      </c>
      <c r="T273">
        <f t="shared" si="4"/>
        <v>95</v>
      </c>
    </row>
    <row r="274" spans="1:20" x14ac:dyDescent="0.25">
      <c r="A274">
        <f>Rifles!C274</f>
        <v>54300192</v>
      </c>
      <c r="B274" t="str">
        <f>_xlfn.XLOOKUP($A274, Rifles!$C$2:$C$419,Rifles!D$2:D$419,"N/A",0)</f>
        <v>BINGHAM, JOHN WILLIAM</v>
      </c>
      <c r="C274" t="str">
        <f>_xlfn.XLOOKUP($A274, Rifles!$C$2:$C$419,Rifles!F$2:F$419,"N/A",0)</f>
        <v>BLOOMFIELD</v>
      </c>
      <c r="D274" t="str">
        <f>_xlfn.XLOOKUP($A274, Rifles!$C$2:$C$419,Rifles!G$2:G$419,"N/A",0)</f>
        <v>MO</v>
      </c>
      <c r="E274">
        <f>_xlfn.XLOOKUP($A274,Pistols!$C:$C,Pistols!H:H,0,0)</f>
        <v>0</v>
      </c>
      <c r="F274">
        <f>_xlfn.XLOOKUP($A274,Pistols!$C:$C,Pistols!I:I,0,0)</f>
        <v>0</v>
      </c>
      <c r="G274">
        <f>_xlfn.XLOOKUP($A274,Pistols!$C:$C,Pistols!J:J,0,0)</f>
        <v>0</v>
      </c>
      <c r="H274">
        <f>_xlfn.XLOOKUP($A274,Pistols!$C:$C,Pistols!K:K,0,0)</f>
        <v>0</v>
      </c>
      <c r="I274">
        <f>_xlfn.XLOOKUP($A274,Pistols!$C:$C,Pistols!L:L,0,0)</f>
        <v>0</v>
      </c>
      <c r="J274">
        <f>_xlfn.XLOOKUP($A274,Pistols!$C:$C,Pistols!M:M,0,0)</f>
        <v>0</v>
      </c>
      <c r="K274">
        <f>_xlfn.XLOOKUP($A274,Pistols!$C:$C,Pistols!N:N,0,0)</f>
        <v>0</v>
      </c>
      <c r="L274">
        <f>_xlfn.XLOOKUP($A274,Revolvers!$C:$C,Revolvers!O:O,0,0)</f>
        <v>0</v>
      </c>
      <c r="M274">
        <f>_xlfn.XLOOKUP($A274,Revolvers!$C:$C,Revolvers!P:P,0,0)</f>
        <v>0</v>
      </c>
      <c r="N274">
        <f>_xlfn.XLOOKUP($A274,Revolvers!$C:$C,Revolvers!Q:Q,0,0)</f>
        <v>0</v>
      </c>
      <c r="O274">
        <f>_xlfn.XLOOKUP($A274,Revolvers!$C:$C,Revolvers!R:R,0,0)</f>
        <v>0</v>
      </c>
      <c r="P274">
        <f>_xlfn.XLOOKUP($A274,Revolvers!$C:$C,Revolvers!S:S,0,0)</f>
        <v>0</v>
      </c>
      <c r="Q274">
        <f>_xlfn.XLOOKUP($A274,Revolvers!$C:$C,Revolvers!T:T,0,0)</f>
        <v>0</v>
      </c>
      <c r="R274">
        <f>_xlfn.XLOOKUP($A274,Rifles!C:C,Rifles!H:H,0,0)</f>
        <v>6</v>
      </c>
      <c r="S274">
        <f>_xlfn.XLOOKUP($A274,Shotguns!C:C,Shotguns!H:H,0,0)</f>
        <v>0</v>
      </c>
      <c r="T274">
        <f t="shared" si="4"/>
        <v>6</v>
      </c>
    </row>
    <row r="275" spans="1:20" x14ac:dyDescent="0.25">
      <c r="A275">
        <f>Rifles!C275</f>
        <v>54306127</v>
      </c>
      <c r="B275" t="str">
        <f>_xlfn.XLOOKUP($A275, Rifles!$C$2:$C$419,Rifles!D$2:D$419,"N/A",0)</f>
        <v>BLACK RAIN ORDNANCE INC</v>
      </c>
      <c r="C275" t="str">
        <f>_xlfn.XLOOKUP($A275, Rifles!$C$2:$C$419,Rifles!F$2:F$419,"N/A",0)</f>
        <v>NEOSHO</v>
      </c>
      <c r="D275" t="str">
        <f>_xlfn.XLOOKUP($A275, Rifles!$C$2:$C$419,Rifles!G$2:G$419,"N/A",0)</f>
        <v>MO</v>
      </c>
      <c r="E275">
        <f>_xlfn.XLOOKUP($A275,Pistols!$C:$C,Pistols!H:H,0,0)</f>
        <v>0</v>
      </c>
      <c r="F275">
        <f>_xlfn.XLOOKUP($A275,Pistols!$C:$C,Pistols!I:I,0,0)</f>
        <v>0</v>
      </c>
      <c r="G275">
        <f>_xlfn.XLOOKUP($A275,Pistols!$C:$C,Pistols!J:J,0,0)</f>
        <v>0</v>
      </c>
      <c r="H275">
        <f>_xlfn.XLOOKUP($A275,Pistols!$C:$C,Pistols!K:K,0,0)</f>
        <v>0</v>
      </c>
      <c r="I275">
        <f>_xlfn.XLOOKUP($A275,Pistols!$C:$C,Pistols!L:L,0,0)</f>
        <v>0</v>
      </c>
      <c r="J275">
        <f>_xlfn.XLOOKUP($A275,Pistols!$C:$C,Pistols!M:M,0,0)</f>
        <v>1</v>
      </c>
      <c r="K275">
        <f>_xlfn.XLOOKUP($A275,Pistols!$C:$C,Pistols!N:N,0,0)</f>
        <v>1</v>
      </c>
      <c r="L275">
        <f>_xlfn.XLOOKUP($A275,Revolvers!$C:$C,Revolvers!O:O,0,0)</f>
        <v>0</v>
      </c>
      <c r="M275">
        <f>_xlfn.XLOOKUP($A275,Revolvers!$C:$C,Revolvers!P:P,0,0)</f>
        <v>0</v>
      </c>
      <c r="N275">
        <f>_xlfn.XLOOKUP($A275,Revolvers!$C:$C,Revolvers!Q:Q,0,0)</f>
        <v>0</v>
      </c>
      <c r="O275">
        <f>_xlfn.XLOOKUP($A275,Revolvers!$C:$C,Revolvers!R:R,0,0)</f>
        <v>0</v>
      </c>
      <c r="P275">
        <f>_xlfn.XLOOKUP($A275,Revolvers!$C:$C,Revolvers!S:S,0,0)</f>
        <v>0</v>
      </c>
      <c r="Q275">
        <f>_xlfn.XLOOKUP($A275,Revolvers!$C:$C,Revolvers!T:T,0,0)</f>
        <v>0</v>
      </c>
      <c r="R275">
        <f>_xlfn.XLOOKUP($A275,Rifles!C:C,Rifles!H:H,0,0)</f>
        <v>13</v>
      </c>
      <c r="S275">
        <f>_xlfn.XLOOKUP($A275,Shotguns!C:C,Shotguns!H:H,0,0)</f>
        <v>0</v>
      </c>
      <c r="T275">
        <f t="shared" si="4"/>
        <v>14</v>
      </c>
    </row>
    <row r="276" spans="1:20" x14ac:dyDescent="0.25">
      <c r="A276">
        <f>Rifles!C276</f>
        <v>54305482</v>
      </c>
      <c r="B276" t="str">
        <f>_xlfn.XLOOKUP($A276, Rifles!$C$2:$C$419,Rifles!D$2:D$419,"N/A",0)</f>
        <v>CEDAR FALLS TACTICAL, LLC</v>
      </c>
      <c r="C276" t="str">
        <f>_xlfn.XLOOKUP($A276, Rifles!$C$2:$C$419,Rifles!F$2:F$419,"N/A",0)</f>
        <v>PARK HILLS</v>
      </c>
      <c r="D276" t="str">
        <f>_xlfn.XLOOKUP($A276, Rifles!$C$2:$C$419,Rifles!G$2:G$419,"N/A",0)</f>
        <v>MO</v>
      </c>
      <c r="E276">
        <f>_xlfn.XLOOKUP($A276,Pistols!$C:$C,Pistols!H:H,0,0)</f>
        <v>3</v>
      </c>
      <c r="F276">
        <f>_xlfn.XLOOKUP($A276,Pistols!$C:$C,Pistols!I:I,0,0)</f>
        <v>0</v>
      </c>
      <c r="G276">
        <f>_xlfn.XLOOKUP($A276,Pistols!$C:$C,Pistols!J:J,0,0)</f>
        <v>0</v>
      </c>
      <c r="H276">
        <f>_xlfn.XLOOKUP($A276,Pistols!$C:$C,Pistols!K:K,0,0)</f>
        <v>0</v>
      </c>
      <c r="I276">
        <f>_xlfn.XLOOKUP($A276,Pistols!$C:$C,Pistols!L:L,0,0)</f>
        <v>0</v>
      </c>
      <c r="J276">
        <f>_xlfn.XLOOKUP($A276,Pistols!$C:$C,Pistols!M:M,0,0)</f>
        <v>0</v>
      </c>
      <c r="K276">
        <f>_xlfn.XLOOKUP($A276,Pistols!$C:$C,Pistols!N:N,0,0)</f>
        <v>3</v>
      </c>
      <c r="L276">
        <f>_xlfn.XLOOKUP($A276,Revolvers!$C:$C,Revolvers!O:O,0,0)</f>
        <v>0</v>
      </c>
      <c r="M276">
        <f>_xlfn.XLOOKUP($A276,Revolvers!$C:$C,Revolvers!P:P,0,0)</f>
        <v>0</v>
      </c>
      <c r="N276">
        <f>_xlfn.XLOOKUP($A276,Revolvers!$C:$C,Revolvers!Q:Q,0,0)</f>
        <v>0</v>
      </c>
      <c r="O276">
        <f>_xlfn.XLOOKUP($A276,Revolvers!$C:$C,Revolvers!R:R,0,0)</f>
        <v>0</v>
      </c>
      <c r="P276">
        <f>_xlfn.XLOOKUP($A276,Revolvers!$C:$C,Revolvers!S:S,0,0)</f>
        <v>0</v>
      </c>
      <c r="Q276">
        <f>_xlfn.XLOOKUP($A276,Revolvers!$C:$C,Revolvers!T:T,0,0)</f>
        <v>0</v>
      </c>
      <c r="R276">
        <f>_xlfn.XLOOKUP($A276,Rifles!C:C,Rifles!H:H,0,0)</f>
        <v>24</v>
      </c>
      <c r="S276">
        <f>_xlfn.XLOOKUP($A276,Shotguns!C:C,Shotguns!H:H,0,0)</f>
        <v>0</v>
      </c>
      <c r="T276">
        <f t="shared" si="4"/>
        <v>27</v>
      </c>
    </row>
    <row r="277" spans="1:20" x14ac:dyDescent="0.25">
      <c r="A277">
        <f>Rifles!C277</f>
        <v>54301610</v>
      </c>
      <c r="B277" t="str">
        <f>_xlfn.XLOOKUP($A277, Rifles!$C$2:$C$419,Rifles!D$2:D$419,"N/A",0)</f>
        <v>CMMG INC</v>
      </c>
      <c r="C277" t="str">
        <f>_xlfn.XLOOKUP($A277, Rifles!$C$2:$C$419,Rifles!F$2:F$419,"N/A",0)</f>
        <v>FAYETTE</v>
      </c>
      <c r="D277" t="str">
        <f>_xlfn.XLOOKUP($A277, Rifles!$C$2:$C$419,Rifles!G$2:G$419,"N/A",0)</f>
        <v>MO</v>
      </c>
      <c r="E277">
        <f>_xlfn.XLOOKUP($A277,Pistols!$C:$C,Pistols!H:H,0,0)</f>
        <v>58</v>
      </c>
      <c r="F277">
        <f>_xlfn.XLOOKUP($A277,Pistols!$C:$C,Pistols!I:I,0,0)</f>
        <v>0</v>
      </c>
      <c r="G277">
        <f>_xlfn.XLOOKUP($A277,Pistols!$C:$C,Pistols!J:J,0,0)</f>
        <v>0</v>
      </c>
      <c r="H277">
        <f>_xlfn.XLOOKUP($A277,Pistols!$C:$C,Pistols!K:K,0,0)</f>
        <v>0</v>
      </c>
      <c r="I277">
        <f>_xlfn.XLOOKUP($A277,Pistols!$C:$C,Pistols!L:L,0,0)</f>
        <v>0</v>
      </c>
      <c r="J277">
        <f>_xlfn.XLOOKUP($A277,Pistols!$C:$C,Pistols!M:M,0,0)</f>
        <v>0</v>
      </c>
      <c r="K277">
        <f>_xlfn.XLOOKUP($A277,Pistols!$C:$C,Pistols!N:N,0,0)</f>
        <v>58</v>
      </c>
      <c r="L277">
        <f>_xlfn.XLOOKUP($A277,Revolvers!$C:$C,Revolvers!O:O,0,0)</f>
        <v>0</v>
      </c>
      <c r="M277">
        <f>_xlfn.XLOOKUP($A277,Revolvers!$C:$C,Revolvers!P:P,0,0)</f>
        <v>0</v>
      </c>
      <c r="N277">
        <f>_xlfn.XLOOKUP($A277,Revolvers!$C:$C,Revolvers!Q:Q,0,0)</f>
        <v>0</v>
      </c>
      <c r="O277">
        <f>_xlfn.XLOOKUP($A277,Revolvers!$C:$C,Revolvers!R:R,0,0)</f>
        <v>0</v>
      </c>
      <c r="P277">
        <f>_xlfn.XLOOKUP($A277,Revolvers!$C:$C,Revolvers!S:S,0,0)</f>
        <v>0</v>
      </c>
      <c r="Q277">
        <f>_xlfn.XLOOKUP($A277,Revolvers!$C:$C,Revolvers!T:T,0,0)</f>
        <v>0</v>
      </c>
      <c r="R277">
        <f>_xlfn.XLOOKUP($A277,Rifles!C:C,Rifles!H:H,0,0)</f>
        <v>14237</v>
      </c>
      <c r="S277">
        <f>_xlfn.XLOOKUP($A277,Shotguns!C:C,Shotguns!H:H,0,0)</f>
        <v>0</v>
      </c>
      <c r="T277">
        <f t="shared" si="4"/>
        <v>14295</v>
      </c>
    </row>
    <row r="278" spans="1:20" x14ac:dyDescent="0.25">
      <c r="A278">
        <f>Rifles!C278</f>
        <v>54303892</v>
      </c>
      <c r="B278" t="str">
        <f>_xlfn.XLOOKUP($A278, Rifles!$C$2:$C$419,Rifles!D$2:D$419,"N/A",0)</f>
        <v>COMPETITIVE EDGE GUN WORKS LLC</v>
      </c>
      <c r="C278" t="str">
        <f>_xlfn.XLOOKUP($A278, Rifles!$C$2:$C$419,Rifles!F$2:F$419,"N/A",0)</f>
        <v>BOGARD</v>
      </c>
      <c r="D278" t="str">
        <f>_xlfn.XLOOKUP($A278, Rifles!$C$2:$C$419,Rifles!G$2:G$419,"N/A",0)</f>
        <v>MO</v>
      </c>
      <c r="E278">
        <f>_xlfn.XLOOKUP($A278,Pistols!$C:$C,Pistols!H:H,0,0)</f>
        <v>0</v>
      </c>
      <c r="F278">
        <f>_xlfn.XLOOKUP($A278,Pistols!$C:$C,Pistols!I:I,0,0)</f>
        <v>0</v>
      </c>
      <c r="G278">
        <f>_xlfn.XLOOKUP($A278,Pistols!$C:$C,Pistols!J:J,0,0)</f>
        <v>0</v>
      </c>
      <c r="H278">
        <f>_xlfn.XLOOKUP($A278,Pistols!$C:$C,Pistols!K:K,0,0)</f>
        <v>0</v>
      </c>
      <c r="I278">
        <f>_xlfn.XLOOKUP($A278,Pistols!$C:$C,Pistols!L:L,0,0)</f>
        <v>0</v>
      </c>
      <c r="J278">
        <f>_xlfn.XLOOKUP($A278,Pistols!$C:$C,Pistols!M:M,0,0)</f>
        <v>0</v>
      </c>
      <c r="K278">
        <f>_xlfn.XLOOKUP($A278,Pistols!$C:$C,Pistols!N:N,0,0)</f>
        <v>0</v>
      </c>
      <c r="L278">
        <f>_xlfn.XLOOKUP($A278,Revolvers!$C:$C,Revolvers!O:O,0,0)</f>
        <v>0</v>
      </c>
      <c r="M278">
        <f>_xlfn.XLOOKUP($A278,Revolvers!$C:$C,Revolvers!P:P,0,0)</f>
        <v>0</v>
      </c>
      <c r="N278">
        <f>_xlfn.XLOOKUP($A278,Revolvers!$C:$C,Revolvers!Q:Q,0,0)</f>
        <v>0</v>
      </c>
      <c r="O278">
        <f>_xlfn.XLOOKUP($A278,Revolvers!$C:$C,Revolvers!R:R,0,0)</f>
        <v>0</v>
      </c>
      <c r="P278">
        <f>_xlfn.XLOOKUP($A278,Revolvers!$C:$C,Revolvers!S:S,0,0)</f>
        <v>0</v>
      </c>
      <c r="Q278">
        <f>_xlfn.XLOOKUP($A278,Revolvers!$C:$C,Revolvers!T:T,0,0)</f>
        <v>0</v>
      </c>
      <c r="R278">
        <f>_xlfn.XLOOKUP($A278,Rifles!C:C,Rifles!H:H,0,0)</f>
        <v>1</v>
      </c>
      <c r="S278">
        <f>_xlfn.XLOOKUP($A278,Shotguns!C:C,Shotguns!H:H,0,0)</f>
        <v>0</v>
      </c>
      <c r="T278">
        <f t="shared" si="4"/>
        <v>1</v>
      </c>
    </row>
    <row r="279" spans="1:20" x14ac:dyDescent="0.25">
      <c r="A279">
        <f>Rifles!C279</f>
        <v>54306958</v>
      </c>
      <c r="B279" t="str">
        <f>_xlfn.XLOOKUP($A279, Rifles!$C$2:$C$419,Rifles!D$2:D$419,"N/A",0)</f>
        <v>D&amp;C GUN COMPANY LLC</v>
      </c>
      <c r="C279" t="str">
        <f>_xlfn.XLOOKUP($A279, Rifles!$C$2:$C$419,Rifles!F$2:F$419,"N/A",0)</f>
        <v>KIRKSVILLE</v>
      </c>
      <c r="D279" t="str">
        <f>_xlfn.XLOOKUP($A279, Rifles!$C$2:$C$419,Rifles!G$2:G$419,"N/A",0)</f>
        <v>MO</v>
      </c>
      <c r="E279">
        <f>_xlfn.XLOOKUP($A279,Pistols!$C:$C,Pistols!H:H,0,0)</f>
        <v>0</v>
      </c>
      <c r="F279">
        <f>_xlfn.XLOOKUP($A279,Pistols!$C:$C,Pistols!I:I,0,0)</f>
        <v>0</v>
      </c>
      <c r="G279">
        <f>_xlfn.XLOOKUP($A279,Pistols!$C:$C,Pistols!J:J,0,0)</f>
        <v>0</v>
      </c>
      <c r="H279">
        <f>_xlfn.XLOOKUP($A279,Pistols!$C:$C,Pistols!K:K,0,0)</f>
        <v>0</v>
      </c>
      <c r="I279">
        <f>_xlfn.XLOOKUP($A279,Pistols!$C:$C,Pistols!L:L,0,0)</f>
        <v>0</v>
      </c>
      <c r="J279">
        <f>_xlfn.XLOOKUP($A279,Pistols!$C:$C,Pistols!M:M,0,0)</f>
        <v>0</v>
      </c>
      <c r="K279">
        <f>_xlfn.XLOOKUP($A279,Pistols!$C:$C,Pistols!N:N,0,0)</f>
        <v>0</v>
      </c>
      <c r="L279">
        <f>_xlfn.XLOOKUP($A279,Revolvers!$C:$C,Revolvers!O:O,0,0)</f>
        <v>0</v>
      </c>
      <c r="M279">
        <f>_xlfn.XLOOKUP($A279,Revolvers!$C:$C,Revolvers!P:P,0,0)</f>
        <v>0</v>
      </c>
      <c r="N279">
        <f>_xlfn.XLOOKUP($A279,Revolvers!$C:$C,Revolvers!Q:Q,0,0)</f>
        <v>0</v>
      </c>
      <c r="O279">
        <f>_xlfn.XLOOKUP($A279,Revolvers!$C:$C,Revolvers!R:R,0,0)</f>
        <v>0</v>
      </c>
      <c r="P279">
        <f>_xlfn.XLOOKUP($A279,Revolvers!$C:$C,Revolvers!S:S,0,0)</f>
        <v>0</v>
      </c>
      <c r="Q279">
        <f>_xlfn.XLOOKUP($A279,Revolvers!$C:$C,Revolvers!T:T,0,0)</f>
        <v>0</v>
      </c>
      <c r="R279">
        <f>_xlfn.XLOOKUP($A279,Rifles!C:C,Rifles!H:H,0,0)</f>
        <v>1</v>
      </c>
      <c r="S279">
        <f>_xlfn.XLOOKUP($A279,Shotguns!C:C,Shotguns!H:H,0,0)</f>
        <v>0</v>
      </c>
      <c r="T279">
        <f t="shared" si="4"/>
        <v>1</v>
      </c>
    </row>
    <row r="280" spans="1:20" x14ac:dyDescent="0.25">
      <c r="A280">
        <f>Rifles!C280</f>
        <v>54339122</v>
      </c>
      <c r="B280" t="str">
        <f>_xlfn.XLOOKUP($A280, Rifles!$C$2:$C$419,Rifles!D$2:D$419,"N/A",0)</f>
        <v>ED BROWN PRODUCTS, INC</v>
      </c>
      <c r="C280" t="str">
        <f>_xlfn.XLOOKUP($A280, Rifles!$C$2:$C$419,Rifles!F$2:F$419,"N/A",0)</f>
        <v>PERRY</v>
      </c>
      <c r="D280" t="str">
        <f>_xlfn.XLOOKUP($A280, Rifles!$C$2:$C$419,Rifles!G$2:G$419,"N/A",0)</f>
        <v>MO</v>
      </c>
      <c r="E280">
        <f>_xlfn.XLOOKUP($A280,Pistols!$C:$C,Pistols!H:H,0,0)</f>
        <v>0</v>
      </c>
      <c r="F280">
        <f>_xlfn.XLOOKUP($A280,Pistols!$C:$C,Pistols!I:I,0,0)</f>
        <v>0</v>
      </c>
      <c r="G280">
        <f>_xlfn.XLOOKUP($A280,Pistols!$C:$C,Pistols!J:J,0,0)</f>
        <v>0</v>
      </c>
      <c r="H280">
        <f>_xlfn.XLOOKUP($A280,Pistols!$C:$C,Pistols!K:K,0,0)</f>
        <v>0</v>
      </c>
      <c r="I280">
        <f>_xlfn.XLOOKUP($A280,Pistols!$C:$C,Pistols!L:L,0,0)</f>
        <v>0</v>
      </c>
      <c r="J280">
        <f>_xlfn.XLOOKUP($A280,Pistols!$C:$C,Pistols!M:M,0,0)</f>
        <v>1434</v>
      </c>
      <c r="K280">
        <f>_xlfn.XLOOKUP($A280,Pistols!$C:$C,Pistols!N:N,0,0)</f>
        <v>1434</v>
      </c>
      <c r="L280">
        <f>_xlfn.XLOOKUP($A280,Revolvers!$C:$C,Revolvers!O:O,0,0)</f>
        <v>0</v>
      </c>
      <c r="M280">
        <f>_xlfn.XLOOKUP($A280,Revolvers!$C:$C,Revolvers!P:P,0,0)</f>
        <v>0</v>
      </c>
      <c r="N280">
        <f>_xlfn.XLOOKUP($A280,Revolvers!$C:$C,Revolvers!Q:Q,0,0)</f>
        <v>0</v>
      </c>
      <c r="O280">
        <f>_xlfn.XLOOKUP($A280,Revolvers!$C:$C,Revolvers!R:R,0,0)</f>
        <v>0</v>
      </c>
      <c r="P280">
        <f>_xlfn.XLOOKUP($A280,Revolvers!$C:$C,Revolvers!S:S,0,0)</f>
        <v>0</v>
      </c>
      <c r="Q280">
        <f>_xlfn.XLOOKUP($A280,Revolvers!$C:$C,Revolvers!T:T,0,0)</f>
        <v>0</v>
      </c>
      <c r="R280">
        <f>_xlfn.XLOOKUP($A280,Rifles!C:C,Rifles!H:H,0,0)</f>
        <v>109</v>
      </c>
      <c r="S280">
        <f>_xlfn.XLOOKUP($A280,Shotguns!C:C,Shotguns!H:H,0,0)</f>
        <v>0</v>
      </c>
      <c r="T280">
        <f t="shared" si="4"/>
        <v>1543</v>
      </c>
    </row>
    <row r="281" spans="1:20" x14ac:dyDescent="0.25">
      <c r="A281">
        <f>Rifles!C281</f>
        <v>54339741</v>
      </c>
      <c r="B281" t="str">
        <f>_xlfn.XLOOKUP($A281, Rifles!$C$2:$C$419,Rifles!D$2:D$419,"N/A",0)</f>
        <v>FOUTCH, DENNIS M</v>
      </c>
      <c r="C281" t="str">
        <f>_xlfn.XLOOKUP($A281, Rifles!$C$2:$C$419,Rifles!F$2:F$419,"N/A",0)</f>
        <v>NORTH KANSAS CITY</v>
      </c>
      <c r="D281" t="str">
        <f>_xlfn.XLOOKUP($A281, Rifles!$C$2:$C$419,Rifles!G$2:G$419,"N/A",0)</f>
        <v>MO</v>
      </c>
      <c r="E281">
        <f>_xlfn.XLOOKUP($A281,Pistols!$C:$C,Pistols!H:H,0,0)</f>
        <v>0</v>
      </c>
      <c r="F281">
        <f>_xlfn.XLOOKUP($A281,Pistols!$C:$C,Pistols!I:I,0,0)</f>
        <v>0</v>
      </c>
      <c r="G281">
        <f>_xlfn.XLOOKUP($A281,Pistols!$C:$C,Pistols!J:J,0,0)</f>
        <v>0</v>
      </c>
      <c r="H281">
        <f>_xlfn.XLOOKUP($A281,Pistols!$C:$C,Pistols!K:K,0,0)</f>
        <v>0</v>
      </c>
      <c r="I281">
        <f>_xlfn.XLOOKUP($A281,Pistols!$C:$C,Pistols!L:L,0,0)</f>
        <v>0</v>
      </c>
      <c r="J281">
        <f>_xlfn.XLOOKUP($A281,Pistols!$C:$C,Pistols!M:M,0,0)</f>
        <v>0</v>
      </c>
      <c r="K281">
        <f>_xlfn.XLOOKUP($A281,Pistols!$C:$C,Pistols!N:N,0,0)</f>
        <v>0</v>
      </c>
      <c r="L281">
        <f>_xlfn.XLOOKUP($A281,Revolvers!$C:$C,Revolvers!O:O,0,0)</f>
        <v>0</v>
      </c>
      <c r="M281">
        <f>_xlfn.XLOOKUP($A281,Revolvers!$C:$C,Revolvers!P:P,0,0)</f>
        <v>0</v>
      </c>
      <c r="N281">
        <f>_xlfn.XLOOKUP($A281,Revolvers!$C:$C,Revolvers!Q:Q,0,0)</f>
        <v>0</v>
      </c>
      <c r="O281">
        <f>_xlfn.XLOOKUP($A281,Revolvers!$C:$C,Revolvers!R:R,0,0)</f>
        <v>0</v>
      </c>
      <c r="P281">
        <f>_xlfn.XLOOKUP($A281,Revolvers!$C:$C,Revolvers!S:S,0,0)</f>
        <v>0</v>
      </c>
      <c r="Q281">
        <f>_xlfn.XLOOKUP($A281,Revolvers!$C:$C,Revolvers!T:T,0,0)</f>
        <v>0</v>
      </c>
      <c r="R281">
        <f>_xlfn.XLOOKUP($A281,Rifles!C:C,Rifles!H:H,0,0)</f>
        <v>7</v>
      </c>
      <c r="S281">
        <f>_xlfn.XLOOKUP($A281,Shotguns!C:C,Shotguns!H:H,0,0)</f>
        <v>0</v>
      </c>
      <c r="T281">
        <f t="shared" si="4"/>
        <v>7</v>
      </c>
    </row>
    <row r="282" spans="1:20" x14ac:dyDescent="0.25">
      <c r="A282">
        <f>Rifles!C282</f>
        <v>54303217</v>
      </c>
      <c r="B282" t="str">
        <f>_xlfn.XLOOKUP($A282, Rifles!$C$2:$C$419,Rifles!D$2:D$419,"N/A",0)</f>
        <v>G A PRECISION LLC</v>
      </c>
      <c r="C282" t="str">
        <f>_xlfn.XLOOKUP($A282, Rifles!$C$2:$C$419,Rifles!F$2:F$419,"N/A",0)</f>
        <v>NORTH KANSAS CITY</v>
      </c>
      <c r="D282" t="str">
        <f>_xlfn.XLOOKUP($A282, Rifles!$C$2:$C$419,Rifles!G$2:G$419,"N/A",0)</f>
        <v>MO</v>
      </c>
      <c r="E282">
        <f>_xlfn.XLOOKUP($A282,Pistols!$C:$C,Pistols!H:H,0,0)</f>
        <v>0</v>
      </c>
      <c r="F282">
        <f>_xlfn.XLOOKUP($A282,Pistols!$C:$C,Pistols!I:I,0,0)</f>
        <v>0</v>
      </c>
      <c r="G282">
        <f>_xlfn.XLOOKUP($A282,Pistols!$C:$C,Pistols!J:J,0,0)</f>
        <v>0</v>
      </c>
      <c r="H282">
        <f>_xlfn.XLOOKUP($A282,Pistols!$C:$C,Pistols!K:K,0,0)</f>
        <v>0</v>
      </c>
      <c r="I282">
        <f>_xlfn.XLOOKUP($A282,Pistols!$C:$C,Pistols!L:L,0,0)</f>
        <v>0</v>
      </c>
      <c r="J282">
        <f>_xlfn.XLOOKUP($A282,Pistols!$C:$C,Pistols!M:M,0,0)</f>
        <v>0</v>
      </c>
      <c r="K282">
        <f>_xlfn.XLOOKUP($A282,Pistols!$C:$C,Pistols!N:N,0,0)</f>
        <v>0</v>
      </c>
      <c r="L282">
        <f>_xlfn.XLOOKUP($A282,Revolvers!$C:$C,Revolvers!O:O,0,0)</f>
        <v>0</v>
      </c>
      <c r="M282">
        <f>_xlfn.XLOOKUP($A282,Revolvers!$C:$C,Revolvers!P:P,0,0)</f>
        <v>0</v>
      </c>
      <c r="N282">
        <f>_xlfn.XLOOKUP($A282,Revolvers!$C:$C,Revolvers!Q:Q,0,0)</f>
        <v>0</v>
      </c>
      <c r="O282">
        <f>_xlfn.XLOOKUP($A282,Revolvers!$C:$C,Revolvers!R:R,0,0)</f>
        <v>0</v>
      </c>
      <c r="P282">
        <f>_xlfn.XLOOKUP($A282,Revolvers!$C:$C,Revolvers!S:S,0,0)</f>
        <v>0</v>
      </c>
      <c r="Q282">
        <f>_xlfn.XLOOKUP($A282,Revolvers!$C:$C,Revolvers!T:T,0,0)</f>
        <v>0</v>
      </c>
      <c r="R282">
        <f>_xlfn.XLOOKUP($A282,Rifles!C:C,Rifles!H:H,0,0)</f>
        <v>217</v>
      </c>
      <c r="S282">
        <f>_xlfn.XLOOKUP($A282,Shotguns!C:C,Shotguns!H:H,0,0)</f>
        <v>0</v>
      </c>
      <c r="T282">
        <f t="shared" si="4"/>
        <v>217</v>
      </c>
    </row>
    <row r="283" spans="1:20" x14ac:dyDescent="0.25">
      <c r="A283">
        <f>Rifles!C283</f>
        <v>54304601</v>
      </c>
      <c r="B283" t="str">
        <f>_xlfn.XLOOKUP($A283, Rifles!$C$2:$C$419,Rifles!D$2:D$419,"N/A",0)</f>
        <v>GRANDMASTERS LLC</v>
      </c>
      <c r="C283" t="str">
        <f>_xlfn.XLOOKUP($A283, Rifles!$C$2:$C$419,Rifles!F$2:F$419,"N/A",0)</f>
        <v>GRAVOIS MILLS</v>
      </c>
      <c r="D283" t="str">
        <f>_xlfn.XLOOKUP($A283, Rifles!$C$2:$C$419,Rifles!G$2:G$419,"N/A",0)</f>
        <v>MO</v>
      </c>
      <c r="E283">
        <f>_xlfn.XLOOKUP($A283,Pistols!$C:$C,Pistols!H:H,0,0)</f>
        <v>0</v>
      </c>
      <c r="F283">
        <f>_xlfn.XLOOKUP($A283,Pistols!$C:$C,Pistols!I:I,0,0)</f>
        <v>0</v>
      </c>
      <c r="G283">
        <f>_xlfn.XLOOKUP($A283,Pistols!$C:$C,Pistols!J:J,0,0)</f>
        <v>0</v>
      </c>
      <c r="H283">
        <f>_xlfn.XLOOKUP($A283,Pistols!$C:$C,Pistols!K:K,0,0)</f>
        <v>0</v>
      </c>
      <c r="I283">
        <f>_xlfn.XLOOKUP($A283,Pistols!$C:$C,Pistols!L:L,0,0)</f>
        <v>0</v>
      </c>
      <c r="J283">
        <f>_xlfn.XLOOKUP($A283,Pistols!$C:$C,Pistols!M:M,0,0)</f>
        <v>0</v>
      </c>
      <c r="K283">
        <f>_xlfn.XLOOKUP($A283,Pistols!$C:$C,Pistols!N:N,0,0)</f>
        <v>0</v>
      </c>
      <c r="L283">
        <f>_xlfn.XLOOKUP($A283,Revolvers!$C:$C,Revolvers!O:O,0,0)</f>
        <v>0</v>
      </c>
      <c r="M283">
        <f>_xlfn.XLOOKUP($A283,Revolvers!$C:$C,Revolvers!P:P,0,0)</f>
        <v>0</v>
      </c>
      <c r="N283">
        <f>_xlfn.XLOOKUP($A283,Revolvers!$C:$C,Revolvers!Q:Q,0,0)</f>
        <v>0</v>
      </c>
      <c r="O283">
        <f>_xlfn.XLOOKUP($A283,Revolvers!$C:$C,Revolvers!R:R,0,0)</f>
        <v>0</v>
      </c>
      <c r="P283">
        <f>_xlfn.XLOOKUP($A283,Revolvers!$C:$C,Revolvers!S:S,0,0)</f>
        <v>0</v>
      </c>
      <c r="Q283">
        <f>_xlfn.XLOOKUP($A283,Revolvers!$C:$C,Revolvers!T:T,0,0)</f>
        <v>0</v>
      </c>
      <c r="R283">
        <f>_xlfn.XLOOKUP($A283,Rifles!C:C,Rifles!H:H,0,0)</f>
        <v>2</v>
      </c>
      <c r="S283">
        <f>_xlfn.XLOOKUP($A283,Shotguns!C:C,Shotguns!H:H,0,0)</f>
        <v>0</v>
      </c>
      <c r="T283">
        <f t="shared" si="4"/>
        <v>2</v>
      </c>
    </row>
    <row r="284" spans="1:20" x14ac:dyDescent="0.25">
      <c r="A284">
        <f>Rifles!C284</f>
        <v>54304643</v>
      </c>
      <c r="B284" t="str">
        <f>_xlfn.XLOOKUP($A284, Rifles!$C$2:$C$419,Rifles!D$2:D$419,"N/A",0)</f>
        <v>JACKSON SERVICES LLC</v>
      </c>
      <c r="C284" t="str">
        <f>_xlfn.XLOOKUP($A284, Rifles!$C$2:$C$419,Rifles!F$2:F$419,"N/A",0)</f>
        <v>CAPE GIRARDEAU</v>
      </c>
      <c r="D284" t="str">
        <f>_xlfn.XLOOKUP($A284, Rifles!$C$2:$C$419,Rifles!G$2:G$419,"N/A",0)</f>
        <v>MO</v>
      </c>
      <c r="E284">
        <f>_xlfn.XLOOKUP($A284,Pistols!$C:$C,Pistols!H:H,0,0)</f>
        <v>0</v>
      </c>
      <c r="F284">
        <f>_xlfn.XLOOKUP($A284,Pistols!$C:$C,Pistols!I:I,0,0)</f>
        <v>0</v>
      </c>
      <c r="G284">
        <f>_xlfn.XLOOKUP($A284,Pistols!$C:$C,Pistols!J:J,0,0)</f>
        <v>0</v>
      </c>
      <c r="H284">
        <f>_xlfn.XLOOKUP($A284,Pistols!$C:$C,Pistols!K:K,0,0)</f>
        <v>0</v>
      </c>
      <c r="I284">
        <f>_xlfn.XLOOKUP($A284,Pistols!$C:$C,Pistols!L:L,0,0)</f>
        <v>0</v>
      </c>
      <c r="J284">
        <f>_xlfn.XLOOKUP($A284,Pistols!$C:$C,Pistols!M:M,0,0)</f>
        <v>0</v>
      </c>
      <c r="K284">
        <f>_xlfn.XLOOKUP($A284,Pistols!$C:$C,Pistols!N:N,0,0)</f>
        <v>0</v>
      </c>
      <c r="L284">
        <f>_xlfn.XLOOKUP($A284,Revolvers!$C:$C,Revolvers!O:O,0,0)</f>
        <v>0</v>
      </c>
      <c r="M284">
        <f>_xlfn.XLOOKUP($A284,Revolvers!$C:$C,Revolvers!P:P,0,0)</f>
        <v>0</v>
      </c>
      <c r="N284">
        <f>_xlfn.XLOOKUP($A284,Revolvers!$C:$C,Revolvers!Q:Q,0,0)</f>
        <v>0</v>
      </c>
      <c r="O284">
        <f>_xlfn.XLOOKUP($A284,Revolvers!$C:$C,Revolvers!R:R,0,0)</f>
        <v>0</v>
      </c>
      <c r="P284">
        <f>_xlfn.XLOOKUP($A284,Revolvers!$C:$C,Revolvers!S:S,0,0)</f>
        <v>0</v>
      </c>
      <c r="Q284">
        <f>_xlfn.XLOOKUP($A284,Revolvers!$C:$C,Revolvers!T:T,0,0)</f>
        <v>0</v>
      </c>
      <c r="R284">
        <f>_xlfn.XLOOKUP($A284,Rifles!C:C,Rifles!H:H,0,0)</f>
        <v>11</v>
      </c>
      <c r="S284">
        <f>_xlfn.XLOOKUP($A284,Shotguns!C:C,Shotguns!H:H,0,0)</f>
        <v>0</v>
      </c>
      <c r="T284">
        <f t="shared" si="4"/>
        <v>11</v>
      </c>
    </row>
    <row r="285" spans="1:20" x14ac:dyDescent="0.25">
      <c r="A285">
        <f>Rifles!C285</f>
        <v>54306842</v>
      </c>
      <c r="B285" t="str">
        <f>_xlfn.XLOOKUP($A285, Rifles!$C$2:$C$419,Rifles!D$2:D$419,"N/A",0)</f>
        <v>LAWSON, ROBERT D</v>
      </c>
      <c r="C285" t="str">
        <f>_xlfn.XLOOKUP($A285, Rifles!$C$2:$C$419,Rifles!F$2:F$419,"N/A",0)</f>
        <v>CABOOL</v>
      </c>
      <c r="D285" t="str">
        <f>_xlfn.XLOOKUP($A285, Rifles!$C$2:$C$419,Rifles!G$2:G$419,"N/A",0)</f>
        <v>MO</v>
      </c>
      <c r="E285">
        <f>_xlfn.XLOOKUP($A285,Pistols!$C:$C,Pistols!H:H,0,0)</f>
        <v>0</v>
      </c>
      <c r="F285">
        <f>_xlfn.XLOOKUP($A285,Pistols!$C:$C,Pistols!I:I,0,0)</f>
        <v>0</v>
      </c>
      <c r="G285">
        <f>_xlfn.XLOOKUP($A285,Pistols!$C:$C,Pistols!J:J,0,0)</f>
        <v>0</v>
      </c>
      <c r="H285">
        <f>_xlfn.XLOOKUP($A285,Pistols!$C:$C,Pistols!K:K,0,0)</f>
        <v>0</v>
      </c>
      <c r="I285">
        <f>_xlfn.XLOOKUP($A285,Pistols!$C:$C,Pistols!L:L,0,0)</f>
        <v>0</v>
      </c>
      <c r="J285">
        <f>_xlfn.XLOOKUP($A285,Pistols!$C:$C,Pistols!M:M,0,0)</f>
        <v>0</v>
      </c>
      <c r="K285">
        <f>_xlfn.XLOOKUP($A285,Pistols!$C:$C,Pistols!N:N,0,0)</f>
        <v>0</v>
      </c>
      <c r="L285">
        <f>_xlfn.XLOOKUP($A285,Revolvers!$C:$C,Revolvers!O:O,0,0)</f>
        <v>0</v>
      </c>
      <c r="M285">
        <f>_xlfn.XLOOKUP($A285,Revolvers!$C:$C,Revolvers!P:P,0,0)</f>
        <v>0</v>
      </c>
      <c r="N285">
        <f>_xlfn.XLOOKUP($A285,Revolvers!$C:$C,Revolvers!Q:Q,0,0)</f>
        <v>0</v>
      </c>
      <c r="O285">
        <f>_xlfn.XLOOKUP($A285,Revolvers!$C:$C,Revolvers!R:R,0,0)</f>
        <v>0</v>
      </c>
      <c r="P285">
        <f>_xlfn.XLOOKUP($A285,Revolvers!$C:$C,Revolvers!S:S,0,0)</f>
        <v>0</v>
      </c>
      <c r="Q285">
        <f>_xlfn.XLOOKUP($A285,Revolvers!$C:$C,Revolvers!T:T,0,0)</f>
        <v>0</v>
      </c>
      <c r="R285">
        <f>_xlfn.XLOOKUP($A285,Rifles!C:C,Rifles!H:H,0,0)</f>
        <v>5</v>
      </c>
      <c r="S285">
        <f>_xlfn.XLOOKUP($A285,Shotguns!C:C,Shotguns!H:H,0,0)</f>
        <v>0</v>
      </c>
      <c r="T285">
        <f t="shared" si="4"/>
        <v>5</v>
      </c>
    </row>
    <row r="286" spans="1:20" x14ac:dyDescent="0.25">
      <c r="A286">
        <f>Rifles!C286</f>
        <v>54302814</v>
      </c>
      <c r="B286" t="str">
        <f>_xlfn.XLOOKUP($A286, Rifles!$C$2:$C$419,Rifles!D$2:D$419,"N/A",0)</f>
        <v>LONGSHOT RIFLES LLC</v>
      </c>
      <c r="C286" t="str">
        <f>_xlfn.XLOOKUP($A286, Rifles!$C$2:$C$419,Rifles!F$2:F$419,"N/A",0)</f>
        <v>URICH</v>
      </c>
      <c r="D286" t="str">
        <f>_xlfn.XLOOKUP($A286, Rifles!$C$2:$C$419,Rifles!G$2:G$419,"N/A",0)</f>
        <v>MO</v>
      </c>
      <c r="E286">
        <f>_xlfn.XLOOKUP($A286,Pistols!$C:$C,Pistols!H:H,0,0)</f>
        <v>0</v>
      </c>
      <c r="F286">
        <f>_xlfn.XLOOKUP($A286,Pistols!$C:$C,Pistols!I:I,0,0)</f>
        <v>0</v>
      </c>
      <c r="G286">
        <f>_xlfn.XLOOKUP($A286,Pistols!$C:$C,Pistols!J:J,0,0)</f>
        <v>0</v>
      </c>
      <c r="H286">
        <f>_xlfn.XLOOKUP($A286,Pistols!$C:$C,Pistols!K:K,0,0)</f>
        <v>0</v>
      </c>
      <c r="I286">
        <f>_xlfn.XLOOKUP($A286,Pistols!$C:$C,Pistols!L:L,0,0)</f>
        <v>0</v>
      </c>
      <c r="J286">
        <f>_xlfn.XLOOKUP($A286,Pistols!$C:$C,Pistols!M:M,0,0)</f>
        <v>0</v>
      </c>
      <c r="K286">
        <f>_xlfn.XLOOKUP($A286,Pistols!$C:$C,Pistols!N:N,0,0)</f>
        <v>0</v>
      </c>
      <c r="L286">
        <f>_xlfn.XLOOKUP($A286,Revolvers!$C:$C,Revolvers!O:O,0,0)</f>
        <v>0</v>
      </c>
      <c r="M286">
        <f>_xlfn.XLOOKUP($A286,Revolvers!$C:$C,Revolvers!P:P,0,0)</f>
        <v>0</v>
      </c>
      <c r="N286">
        <f>_xlfn.XLOOKUP($A286,Revolvers!$C:$C,Revolvers!Q:Q,0,0)</f>
        <v>0</v>
      </c>
      <c r="O286">
        <f>_xlfn.XLOOKUP($A286,Revolvers!$C:$C,Revolvers!R:R,0,0)</f>
        <v>0</v>
      </c>
      <c r="P286">
        <f>_xlfn.XLOOKUP($A286,Revolvers!$C:$C,Revolvers!S:S,0,0)</f>
        <v>0</v>
      </c>
      <c r="Q286">
        <f>_xlfn.XLOOKUP($A286,Revolvers!$C:$C,Revolvers!T:T,0,0)</f>
        <v>0</v>
      </c>
      <c r="R286">
        <f>_xlfn.XLOOKUP($A286,Rifles!C:C,Rifles!H:H,0,0)</f>
        <v>14</v>
      </c>
      <c r="S286">
        <f>_xlfn.XLOOKUP($A286,Shotguns!C:C,Shotguns!H:H,0,0)</f>
        <v>0</v>
      </c>
      <c r="T286">
        <f t="shared" si="4"/>
        <v>14</v>
      </c>
    </row>
    <row r="287" spans="1:20" x14ac:dyDescent="0.25">
      <c r="A287">
        <f>Rifles!C287</f>
        <v>54306352</v>
      </c>
      <c r="B287" t="str">
        <f>_xlfn.XLOOKUP($A287, Rifles!$C$2:$C$419,Rifles!D$2:D$419,"N/A",0)</f>
        <v>M M O COMPANIES INC</v>
      </c>
      <c r="C287" t="str">
        <f>_xlfn.XLOOKUP($A287, Rifles!$C$2:$C$419,Rifles!F$2:F$419,"N/A",0)</f>
        <v>FENTON</v>
      </c>
      <c r="D287" t="str">
        <f>_xlfn.XLOOKUP($A287, Rifles!$C$2:$C$419,Rifles!G$2:G$419,"N/A",0)</f>
        <v>MO</v>
      </c>
      <c r="E287">
        <f>_xlfn.XLOOKUP($A287,Pistols!$C:$C,Pistols!H:H,0,0)</f>
        <v>0</v>
      </c>
      <c r="F287">
        <f>_xlfn.XLOOKUP($A287,Pistols!$C:$C,Pistols!I:I,0,0)</f>
        <v>0</v>
      </c>
      <c r="G287">
        <f>_xlfn.XLOOKUP($A287,Pistols!$C:$C,Pistols!J:J,0,0)</f>
        <v>0</v>
      </c>
      <c r="H287">
        <f>_xlfn.XLOOKUP($A287,Pistols!$C:$C,Pistols!K:K,0,0)</f>
        <v>0</v>
      </c>
      <c r="I287">
        <f>_xlfn.XLOOKUP($A287,Pistols!$C:$C,Pistols!L:L,0,0)</f>
        <v>0</v>
      </c>
      <c r="J287">
        <f>_xlfn.XLOOKUP($A287,Pistols!$C:$C,Pistols!M:M,0,0)</f>
        <v>0</v>
      </c>
      <c r="K287">
        <f>_xlfn.XLOOKUP($A287,Pistols!$C:$C,Pistols!N:N,0,0)</f>
        <v>0</v>
      </c>
      <c r="L287">
        <f>_xlfn.XLOOKUP($A287,Revolvers!$C:$C,Revolvers!O:O,0,0)</f>
        <v>0</v>
      </c>
      <c r="M287">
        <f>_xlfn.XLOOKUP($A287,Revolvers!$C:$C,Revolvers!P:P,0,0)</f>
        <v>0</v>
      </c>
      <c r="N287">
        <f>_xlfn.XLOOKUP($A287,Revolvers!$C:$C,Revolvers!Q:Q,0,0)</f>
        <v>0</v>
      </c>
      <c r="O287">
        <f>_xlfn.XLOOKUP($A287,Revolvers!$C:$C,Revolvers!R:R,0,0)</f>
        <v>0</v>
      </c>
      <c r="P287">
        <f>_xlfn.XLOOKUP($A287,Revolvers!$C:$C,Revolvers!S:S,0,0)</f>
        <v>0</v>
      </c>
      <c r="Q287">
        <f>_xlfn.XLOOKUP($A287,Revolvers!$C:$C,Revolvers!T:T,0,0)</f>
        <v>0</v>
      </c>
      <c r="R287">
        <f>_xlfn.XLOOKUP($A287,Rifles!C:C,Rifles!H:H,0,0)</f>
        <v>49</v>
      </c>
      <c r="S287">
        <f>_xlfn.XLOOKUP($A287,Shotguns!C:C,Shotguns!H:H,0,0)</f>
        <v>0</v>
      </c>
      <c r="T287">
        <f t="shared" si="4"/>
        <v>49</v>
      </c>
    </row>
    <row r="288" spans="1:20" x14ac:dyDescent="0.25">
      <c r="A288">
        <f>Rifles!C288</f>
        <v>54304644</v>
      </c>
      <c r="B288" t="str">
        <f>_xlfn.XLOOKUP($A288, Rifles!$C$2:$C$419,Rifles!D$2:D$419,"N/A",0)</f>
        <v>MIDWEST TACTICAL INC</v>
      </c>
      <c r="C288" t="str">
        <f>_xlfn.XLOOKUP($A288, Rifles!$C$2:$C$419,Rifles!F$2:F$419,"N/A",0)</f>
        <v>JASPER</v>
      </c>
      <c r="D288" t="str">
        <f>_xlfn.XLOOKUP($A288, Rifles!$C$2:$C$419,Rifles!G$2:G$419,"N/A",0)</f>
        <v>MO</v>
      </c>
      <c r="E288">
        <f>_xlfn.XLOOKUP($A288,Pistols!$C:$C,Pistols!H:H,0,0)</f>
        <v>0</v>
      </c>
      <c r="F288">
        <f>_xlfn.XLOOKUP($A288,Pistols!$C:$C,Pistols!I:I,0,0)</f>
        <v>0</v>
      </c>
      <c r="G288">
        <f>_xlfn.XLOOKUP($A288,Pistols!$C:$C,Pistols!J:J,0,0)</f>
        <v>0</v>
      </c>
      <c r="H288">
        <f>_xlfn.XLOOKUP($A288,Pistols!$C:$C,Pistols!K:K,0,0)</f>
        <v>0</v>
      </c>
      <c r="I288">
        <f>_xlfn.XLOOKUP($A288,Pistols!$C:$C,Pistols!L:L,0,0)</f>
        <v>0</v>
      </c>
      <c r="J288">
        <f>_xlfn.XLOOKUP($A288,Pistols!$C:$C,Pistols!M:M,0,0)</f>
        <v>0</v>
      </c>
      <c r="K288">
        <f>_xlfn.XLOOKUP($A288,Pistols!$C:$C,Pistols!N:N,0,0)</f>
        <v>0</v>
      </c>
      <c r="L288">
        <f>_xlfn.XLOOKUP($A288,Revolvers!$C:$C,Revolvers!O:O,0,0)</f>
        <v>0</v>
      </c>
      <c r="M288">
        <f>_xlfn.XLOOKUP($A288,Revolvers!$C:$C,Revolvers!P:P,0,0)</f>
        <v>0</v>
      </c>
      <c r="N288">
        <f>_xlfn.XLOOKUP($A288,Revolvers!$C:$C,Revolvers!Q:Q,0,0)</f>
        <v>0</v>
      </c>
      <c r="O288">
        <f>_xlfn.XLOOKUP($A288,Revolvers!$C:$C,Revolvers!R:R,0,0)</f>
        <v>0</v>
      </c>
      <c r="P288">
        <f>_xlfn.XLOOKUP($A288,Revolvers!$C:$C,Revolvers!S:S,0,0)</f>
        <v>0</v>
      </c>
      <c r="Q288">
        <f>_xlfn.XLOOKUP($A288,Revolvers!$C:$C,Revolvers!T:T,0,0)</f>
        <v>0</v>
      </c>
      <c r="R288">
        <f>_xlfn.XLOOKUP($A288,Rifles!C:C,Rifles!H:H,0,0)</f>
        <v>29</v>
      </c>
      <c r="S288">
        <f>_xlfn.XLOOKUP($A288,Shotguns!C:C,Shotguns!H:H,0,0)</f>
        <v>0</v>
      </c>
      <c r="T288">
        <f t="shared" si="4"/>
        <v>29</v>
      </c>
    </row>
    <row r="289" spans="1:20" x14ac:dyDescent="0.25">
      <c r="A289">
        <f>Rifles!C289</f>
        <v>54306091</v>
      </c>
      <c r="B289" t="str">
        <f>_xlfn.XLOOKUP($A289, Rifles!$C$2:$C$419,Rifles!D$2:D$419,"N/A",0)</f>
        <v>PRECISION MACHINED PARTS INC</v>
      </c>
      <c r="C289" t="str">
        <f>_xlfn.XLOOKUP($A289, Rifles!$C$2:$C$419,Rifles!F$2:F$419,"N/A",0)</f>
        <v>NEVADA</v>
      </c>
      <c r="D289" t="str">
        <f>_xlfn.XLOOKUP($A289, Rifles!$C$2:$C$419,Rifles!G$2:G$419,"N/A",0)</f>
        <v>MO</v>
      </c>
      <c r="E289">
        <f>_xlfn.XLOOKUP($A289,Pistols!$C:$C,Pistols!H:H,0,0)</f>
        <v>0</v>
      </c>
      <c r="F289">
        <f>_xlfn.XLOOKUP($A289,Pistols!$C:$C,Pistols!I:I,0,0)</f>
        <v>0</v>
      </c>
      <c r="G289">
        <f>_xlfn.XLOOKUP($A289,Pistols!$C:$C,Pistols!J:J,0,0)</f>
        <v>0</v>
      </c>
      <c r="H289">
        <f>_xlfn.XLOOKUP($A289,Pistols!$C:$C,Pistols!K:K,0,0)</f>
        <v>0</v>
      </c>
      <c r="I289">
        <f>_xlfn.XLOOKUP($A289,Pistols!$C:$C,Pistols!L:L,0,0)</f>
        <v>0</v>
      </c>
      <c r="J289">
        <f>_xlfn.XLOOKUP($A289,Pistols!$C:$C,Pistols!M:M,0,0)</f>
        <v>0</v>
      </c>
      <c r="K289">
        <f>_xlfn.XLOOKUP($A289,Pistols!$C:$C,Pistols!N:N,0,0)</f>
        <v>0</v>
      </c>
      <c r="L289">
        <f>_xlfn.XLOOKUP($A289,Revolvers!$C:$C,Revolvers!O:O,0,0)</f>
        <v>0</v>
      </c>
      <c r="M289">
        <f>_xlfn.XLOOKUP($A289,Revolvers!$C:$C,Revolvers!P:P,0,0)</f>
        <v>0</v>
      </c>
      <c r="N289">
        <f>_xlfn.XLOOKUP($A289,Revolvers!$C:$C,Revolvers!Q:Q,0,0)</f>
        <v>0</v>
      </c>
      <c r="O289">
        <f>_xlfn.XLOOKUP($A289,Revolvers!$C:$C,Revolvers!R:R,0,0)</f>
        <v>0</v>
      </c>
      <c r="P289">
        <f>_xlfn.XLOOKUP($A289,Revolvers!$C:$C,Revolvers!S:S,0,0)</f>
        <v>0</v>
      </c>
      <c r="Q289">
        <f>_xlfn.XLOOKUP($A289,Revolvers!$C:$C,Revolvers!T:T,0,0)</f>
        <v>0</v>
      </c>
      <c r="R289">
        <f>_xlfn.XLOOKUP($A289,Rifles!C:C,Rifles!H:H,0,0)</f>
        <v>108</v>
      </c>
      <c r="S289">
        <f>_xlfn.XLOOKUP($A289,Shotguns!C:C,Shotguns!H:H,0,0)</f>
        <v>0</v>
      </c>
      <c r="T289">
        <f t="shared" si="4"/>
        <v>108</v>
      </c>
    </row>
    <row r="290" spans="1:20" x14ac:dyDescent="0.25">
      <c r="A290">
        <f>Rifles!C290</f>
        <v>54303230</v>
      </c>
      <c r="B290" t="str">
        <f>_xlfn.XLOOKUP($A290, Rifles!$C$2:$C$419,Rifles!D$2:D$419,"N/A",0)</f>
        <v>RALEIGH, DARIN EUGENE</v>
      </c>
      <c r="C290" t="str">
        <f>_xlfn.XLOOKUP($A290, Rifles!$C$2:$C$419,Rifles!F$2:F$419,"N/A",0)</f>
        <v>MEXICO</v>
      </c>
      <c r="D290" t="str">
        <f>_xlfn.XLOOKUP($A290, Rifles!$C$2:$C$419,Rifles!G$2:G$419,"N/A",0)</f>
        <v>MO</v>
      </c>
      <c r="E290">
        <f>_xlfn.XLOOKUP($A290,Pistols!$C:$C,Pistols!H:H,0,0)</f>
        <v>0</v>
      </c>
      <c r="F290">
        <f>_xlfn.XLOOKUP($A290,Pistols!$C:$C,Pistols!I:I,0,0)</f>
        <v>0</v>
      </c>
      <c r="G290">
        <f>_xlfn.XLOOKUP($A290,Pistols!$C:$C,Pistols!J:J,0,0)</f>
        <v>0</v>
      </c>
      <c r="H290">
        <f>_xlfn.XLOOKUP($A290,Pistols!$C:$C,Pistols!K:K,0,0)</f>
        <v>0</v>
      </c>
      <c r="I290">
        <f>_xlfn.XLOOKUP($A290,Pistols!$C:$C,Pistols!L:L,0,0)</f>
        <v>0</v>
      </c>
      <c r="J290">
        <f>_xlfn.XLOOKUP($A290,Pistols!$C:$C,Pistols!M:M,0,0)</f>
        <v>0</v>
      </c>
      <c r="K290">
        <f>_xlfn.XLOOKUP($A290,Pistols!$C:$C,Pistols!N:N,0,0)</f>
        <v>0</v>
      </c>
      <c r="L290">
        <f>_xlfn.XLOOKUP($A290,Revolvers!$C:$C,Revolvers!O:O,0,0)</f>
        <v>0</v>
      </c>
      <c r="M290">
        <f>_xlfn.XLOOKUP($A290,Revolvers!$C:$C,Revolvers!P:P,0,0)</f>
        <v>0</v>
      </c>
      <c r="N290">
        <f>_xlfn.XLOOKUP($A290,Revolvers!$C:$C,Revolvers!Q:Q,0,0)</f>
        <v>0</v>
      </c>
      <c r="O290">
        <f>_xlfn.XLOOKUP($A290,Revolvers!$C:$C,Revolvers!R:R,0,0)</f>
        <v>0</v>
      </c>
      <c r="P290">
        <f>_xlfn.XLOOKUP($A290,Revolvers!$C:$C,Revolvers!S:S,0,0)</f>
        <v>0</v>
      </c>
      <c r="Q290">
        <f>_xlfn.XLOOKUP($A290,Revolvers!$C:$C,Revolvers!T:T,0,0)</f>
        <v>0</v>
      </c>
      <c r="R290">
        <f>_xlfn.XLOOKUP($A290,Rifles!C:C,Rifles!H:H,0,0)</f>
        <v>231</v>
      </c>
      <c r="S290">
        <f>_xlfn.XLOOKUP($A290,Shotguns!C:C,Shotguns!H:H,0,0)</f>
        <v>0</v>
      </c>
      <c r="T290">
        <f t="shared" si="4"/>
        <v>231</v>
      </c>
    </row>
    <row r="291" spans="1:20" x14ac:dyDescent="0.25">
      <c r="A291">
        <f>Rifles!C291</f>
        <v>54302489</v>
      </c>
      <c r="B291" t="str">
        <f>_xlfn.XLOOKUP($A291, Rifles!$C$2:$C$419,Rifles!D$2:D$419,"N/A",0)</f>
        <v>REMINGTON, LIEF</v>
      </c>
      <c r="C291" t="str">
        <f>_xlfn.XLOOKUP($A291, Rifles!$C$2:$C$419,Rifles!F$2:F$419,"N/A",0)</f>
        <v>HARRISBURG</v>
      </c>
      <c r="D291" t="str">
        <f>_xlfn.XLOOKUP($A291, Rifles!$C$2:$C$419,Rifles!G$2:G$419,"N/A",0)</f>
        <v>MO</v>
      </c>
      <c r="E291">
        <f>_xlfn.XLOOKUP($A291,Pistols!$C:$C,Pistols!H:H,0,0)</f>
        <v>0</v>
      </c>
      <c r="F291">
        <f>_xlfn.XLOOKUP($A291,Pistols!$C:$C,Pistols!I:I,0,0)</f>
        <v>0</v>
      </c>
      <c r="G291">
        <f>_xlfn.XLOOKUP($A291,Pistols!$C:$C,Pistols!J:J,0,0)</f>
        <v>0</v>
      </c>
      <c r="H291">
        <f>_xlfn.XLOOKUP($A291,Pistols!$C:$C,Pistols!K:K,0,0)</f>
        <v>0</v>
      </c>
      <c r="I291">
        <f>_xlfn.XLOOKUP($A291,Pistols!$C:$C,Pistols!L:L,0,0)</f>
        <v>0</v>
      </c>
      <c r="J291">
        <f>_xlfn.XLOOKUP($A291,Pistols!$C:$C,Pistols!M:M,0,0)</f>
        <v>0</v>
      </c>
      <c r="K291">
        <f>_xlfn.XLOOKUP($A291,Pistols!$C:$C,Pistols!N:N,0,0)</f>
        <v>0</v>
      </c>
      <c r="L291">
        <f>_xlfn.XLOOKUP($A291,Revolvers!$C:$C,Revolvers!O:O,0,0)</f>
        <v>0</v>
      </c>
      <c r="M291">
        <f>_xlfn.XLOOKUP($A291,Revolvers!$C:$C,Revolvers!P:P,0,0)</f>
        <v>0</v>
      </c>
      <c r="N291">
        <f>_xlfn.XLOOKUP($A291,Revolvers!$C:$C,Revolvers!Q:Q,0,0)</f>
        <v>0</v>
      </c>
      <c r="O291">
        <f>_xlfn.XLOOKUP($A291,Revolvers!$C:$C,Revolvers!R:R,0,0)</f>
        <v>0</v>
      </c>
      <c r="P291">
        <f>_xlfn.XLOOKUP($A291,Revolvers!$C:$C,Revolvers!S:S,0,0)</f>
        <v>0</v>
      </c>
      <c r="Q291">
        <f>_xlfn.XLOOKUP($A291,Revolvers!$C:$C,Revolvers!T:T,0,0)</f>
        <v>0</v>
      </c>
      <c r="R291">
        <f>_xlfn.XLOOKUP($A291,Rifles!C:C,Rifles!H:H,0,0)</f>
        <v>1</v>
      </c>
      <c r="S291">
        <f>_xlfn.XLOOKUP($A291,Shotguns!C:C,Shotguns!H:H,0,0)</f>
        <v>0</v>
      </c>
      <c r="T291">
        <f t="shared" si="4"/>
        <v>1</v>
      </c>
    </row>
    <row r="292" spans="1:20" x14ac:dyDescent="0.25">
      <c r="A292">
        <f>Rifles!C292</f>
        <v>54304635</v>
      </c>
      <c r="B292" t="str">
        <f>_xlfn.XLOOKUP($A292, Rifles!$C$2:$C$419,Rifles!D$2:D$419,"N/A",0)</f>
        <v>ROBERT PORTER LLC</v>
      </c>
      <c r="C292" t="str">
        <f>_xlfn.XLOOKUP($A292, Rifles!$C$2:$C$419,Rifles!F$2:F$419,"N/A",0)</f>
        <v>BELTON</v>
      </c>
      <c r="D292" t="str">
        <f>_xlfn.XLOOKUP($A292, Rifles!$C$2:$C$419,Rifles!G$2:G$419,"N/A",0)</f>
        <v>MO</v>
      </c>
      <c r="E292">
        <f>_xlfn.XLOOKUP($A292,Pistols!$C:$C,Pistols!H:H,0,0)</f>
        <v>0</v>
      </c>
      <c r="F292">
        <f>_xlfn.XLOOKUP($A292,Pistols!$C:$C,Pistols!I:I,0,0)</f>
        <v>0</v>
      </c>
      <c r="G292">
        <f>_xlfn.XLOOKUP($A292,Pistols!$C:$C,Pistols!J:J,0,0)</f>
        <v>0</v>
      </c>
      <c r="H292">
        <f>_xlfn.XLOOKUP($A292,Pistols!$C:$C,Pistols!K:K,0,0)</f>
        <v>0</v>
      </c>
      <c r="I292">
        <f>_xlfn.XLOOKUP($A292,Pistols!$C:$C,Pistols!L:L,0,0)</f>
        <v>0</v>
      </c>
      <c r="J292">
        <f>_xlfn.XLOOKUP($A292,Pistols!$C:$C,Pistols!M:M,0,0)</f>
        <v>0</v>
      </c>
      <c r="K292">
        <f>_xlfn.XLOOKUP($A292,Pistols!$C:$C,Pistols!N:N,0,0)</f>
        <v>0</v>
      </c>
      <c r="L292">
        <f>_xlfn.XLOOKUP($A292,Revolvers!$C:$C,Revolvers!O:O,0,0)</f>
        <v>0</v>
      </c>
      <c r="M292">
        <f>_xlfn.XLOOKUP($A292,Revolvers!$C:$C,Revolvers!P:P,0,0)</f>
        <v>0</v>
      </c>
      <c r="N292">
        <f>_xlfn.XLOOKUP($A292,Revolvers!$C:$C,Revolvers!Q:Q,0,0)</f>
        <v>0</v>
      </c>
      <c r="O292">
        <f>_xlfn.XLOOKUP($A292,Revolvers!$C:$C,Revolvers!R:R,0,0)</f>
        <v>0</v>
      </c>
      <c r="P292">
        <f>_xlfn.XLOOKUP($A292,Revolvers!$C:$C,Revolvers!S:S,0,0)</f>
        <v>0</v>
      </c>
      <c r="Q292">
        <f>_xlfn.XLOOKUP($A292,Revolvers!$C:$C,Revolvers!T:T,0,0)</f>
        <v>0</v>
      </c>
      <c r="R292">
        <f>_xlfn.XLOOKUP($A292,Rifles!C:C,Rifles!H:H,0,0)</f>
        <v>1</v>
      </c>
      <c r="S292">
        <f>_xlfn.XLOOKUP($A292,Shotguns!C:C,Shotguns!H:H,0,0)</f>
        <v>0</v>
      </c>
      <c r="T292">
        <f t="shared" si="4"/>
        <v>1</v>
      </c>
    </row>
    <row r="293" spans="1:20" x14ac:dyDescent="0.25">
      <c r="A293">
        <f>Rifles!C293</f>
        <v>54305838</v>
      </c>
      <c r="B293" t="str">
        <f>_xlfn.XLOOKUP($A293, Rifles!$C$2:$C$419,Rifles!D$2:D$419,"N/A",0)</f>
        <v>SULLIVAN GUN WORKS, LLC.</v>
      </c>
      <c r="C293" t="str">
        <f>_xlfn.XLOOKUP($A293, Rifles!$C$2:$C$419,Rifles!F$2:F$419,"N/A",0)</f>
        <v>JOPLIN</v>
      </c>
      <c r="D293" t="str">
        <f>_xlfn.XLOOKUP($A293, Rifles!$C$2:$C$419,Rifles!G$2:G$419,"N/A",0)</f>
        <v>MO</v>
      </c>
      <c r="E293">
        <f>_xlfn.XLOOKUP($A293,Pistols!$C:$C,Pistols!H:H,0,0)</f>
        <v>0</v>
      </c>
      <c r="F293">
        <f>_xlfn.XLOOKUP($A293,Pistols!$C:$C,Pistols!I:I,0,0)</f>
        <v>0</v>
      </c>
      <c r="G293">
        <f>_xlfn.XLOOKUP($A293,Pistols!$C:$C,Pistols!J:J,0,0)</f>
        <v>0</v>
      </c>
      <c r="H293">
        <f>_xlfn.XLOOKUP($A293,Pistols!$C:$C,Pistols!K:K,0,0)</f>
        <v>0</v>
      </c>
      <c r="I293">
        <f>_xlfn.XLOOKUP($A293,Pistols!$C:$C,Pistols!L:L,0,0)</f>
        <v>0</v>
      </c>
      <c r="J293">
        <f>_xlfn.XLOOKUP($A293,Pistols!$C:$C,Pistols!M:M,0,0)</f>
        <v>0</v>
      </c>
      <c r="K293">
        <f>_xlfn.XLOOKUP($A293,Pistols!$C:$C,Pistols!N:N,0,0)</f>
        <v>0</v>
      </c>
      <c r="L293">
        <f>_xlfn.XLOOKUP($A293,Revolvers!$C:$C,Revolvers!O:O,0,0)</f>
        <v>0</v>
      </c>
      <c r="M293">
        <f>_xlfn.XLOOKUP($A293,Revolvers!$C:$C,Revolvers!P:P,0,0)</f>
        <v>0</v>
      </c>
      <c r="N293">
        <f>_xlfn.XLOOKUP($A293,Revolvers!$C:$C,Revolvers!Q:Q,0,0)</f>
        <v>0</v>
      </c>
      <c r="O293">
        <f>_xlfn.XLOOKUP($A293,Revolvers!$C:$C,Revolvers!R:R,0,0)</f>
        <v>0</v>
      </c>
      <c r="P293">
        <f>_xlfn.XLOOKUP($A293,Revolvers!$C:$C,Revolvers!S:S,0,0)</f>
        <v>0</v>
      </c>
      <c r="Q293">
        <f>_xlfn.XLOOKUP($A293,Revolvers!$C:$C,Revolvers!T:T,0,0)</f>
        <v>0</v>
      </c>
      <c r="R293">
        <f>_xlfn.XLOOKUP($A293,Rifles!C:C,Rifles!H:H,0,0)</f>
        <v>3</v>
      </c>
      <c r="S293">
        <f>_xlfn.XLOOKUP($A293,Shotguns!C:C,Shotguns!H:H,0,0)</f>
        <v>0</v>
      </c>
      <c r="T293">
        <f t="shared" si="4"/>
        <v>3</v>
      </c>
    </row>
    <row r="294" spans="1:20" x14ac:dyDescent="0.25">
      <c r="A294">
        <f>Rifles!C294</f>
        <v>54306554</v>
      </c>
      <c r="B294" t="str">
        <f>_xlfn.XLOOKUP($A294, Rifles!$C$2:$C$419,Rifles!D$2:D$419,"N/A",0)</f>
        <v>TEAM ACTION GEAR/KANSAS CITY GUN WORKS LLC</v>
      </c>
      <c r="C294" t="str">
        <f>_xlfn.XLOOKUP($A294, Rifles!$C$2:$C$419,Rifles!F$2:F$419,"N/A",0)</f>
        <v>KANSAS CITY</v>
      </c>
      <c r="D294" t="str">
        <f>_xlfn.XLOOKUP($A294, Rifles!$C$2:$C$419,Rifles!G$2:G$419,"N/A",0)</f>
        <v>MO</v>
      </c>
      <c r="E294">
        <f>_xlfn.XLOOKUP($A294,Pistols!$C:$C,Pistols!H:H,0,0)</f>
        <v>0</v>
      </c>
      <c r="F294">
        <f>_xlfn.XLOOKUP($A294,Pistols!$C:$C,Pistols!I:I,0,0)</f>
        <v>0</v>
      </c>
      <c r="G294">
        <f>_xlfn.XLOOKUP($A294,Pistols!$C:$C,Pistols!J:J,0,0)</f>
        <v>0</v>
      </c>
      <c r="H294">
        <f>_xlfn.XLOOKUP($A294,Pistols!$C:$C,Pistols!K:K,0,0)</f>
        <v>0</v>
      </c>
      <c r="I294">
        <f>_xlfn.XLOOKUP($A294,Pistols!$C:$C,Pistols!L:L,0,0)</f>
        <v>0</v>
      </c>
      <c r="J294">
        <f>_xlfn.XLOOKUP($A294,Pistols!$C:$C,Pistols!M:M,0,0)</f>
        <v>0</v>
      </c>
      <c r="K294">
        <f>_xlfn.XLOOKUP($A294,Pistols!$C:$C,Pistols!N:N,0,0)</f>
        <v>0</v>
      </c>
      <c r="L294">
        <f>_xlfn.XLOOKUP($A294,Revolvers!$C:$C,Revolvers!O:O,0,0)</f>
        <v>0</v>
      </c>
      <c r="M294">
        <f>_xlfn.XLOOKUP($A294,Revolvers!$C:$C,Revolvers!P:P,0,0)</f>
        <v>0</v>
      </c>
      <c r="N294">
        <f>_xlfn.XLOOKUP($A294,Revolvers!$C:$C,Revolvers!Q:Q,0,0)</f>
        <v>0</v>
      </c>
      <c r="O294">
        <f>_xlfn.XLOOKUP($A294,Revolvers!$C:$C,Revolvers!R:R,0,0)</f>
        <v>0</v>
      </c>
      <c r="P294">
        <f>_xlfn.XLOOKUP($A294,Revolvers!$C:$C,Revolvers!S:S,0,0)</f>
        <v>0</v>
      </c>
      <c r="Q294">
        <f>_xlfn.XLOOKUP($A294,Revolvers!$C:$C,Revolvers!T:T,0,0)</f>
        <v>0</v>
      </c>
      <c r="R294">
        <f>_xlfn.XLOOKUP($A294,Rifles!C:C,Rifles!H:H,0,0)</f>
        <v>1</v>
      </c>
      <c r="S294">
        <f>_xlfn.XLOOKUP($A294,Shotguns!C:C,Shotguns!H:H,0,0)</f>
        <v>0</v>
      </c>
      <c r="T294">
        <f t="shared" si="4"/>
        <v>1</v>
      </c>
    </row>
    <row r="295" spans="1:20" x14ac:dyDescent="0.25">
      <c r="A295">
        <f>Rifles!C295</f>
        <v>54305823</v>
      </c>
      <c r="B295" t="str">
        <f>_xlfn.XLOOKUP($A295, Rifles!$C$2:$C$419,Rifles!D$2:D$419,"N/A",0)</f>
        <v>TRIPLE RIVER GUNSMITHING LLC</v>
      </c>
      <c r="C295" t="str">
        <f>_xlfn.XLOOKUP($A295, Rifles!$C$2:$C$419,Rifles!F$2:F$419,"N/A",0)</f>
        <v>WARSAW</v>
      </c>
      <c r="D295" t="str">
        <f>_xlfn.XLOOKUP($A295, Rifles!$C$2:$C$419,Rifles!G$2:G$419,"N/A",0)</f>
        <v>MO</v>
      </c>
      <c r="E295">
        <f>_xlfn.XLOOKUP($A295,Pistols!$C:$C,Pistols!H:H,0,0)</f>
        <v>0</v>
      </c>
      <c r="F295">
        <f>_xlfn.XLOOKUP($A295,Pistols!$C:$C,Pistols!I:I,0,0)</f>
        <v>0</v>
      </c>
      <c r="G295">
        <f>_xlfn.XLOOKUP($A295,Pistols!$C:$C,Pistols!J:J,0,0)</f>
        <v>0</v>
      </c>
      <c r="H295">
        <f>_xlfn.XLOOKUP($A295,Pistols!$C:$C,Pistols!K:K,0,0)</f>
        <v>0</v>
      </c>
      <c r="I295">
        <f>_xlfn.XLOOKUP($A295,Pistols!$C:$C,Pistols!L:L,0,0)</f>
        <v>0</v>
      </c>
      <c r="J295">
        <f>_xlfn.XLOOKUP($A295,Pistols!$C:$C,Pistols!M:M,0,0)</f>
        <v>0</v>
      </c>
      <c r="K295">
        <f>_xlfn.XLOOKUP($A295,Pistols!$C:$C,Pistols!N:N,0,0)</f>
        <v>0</v>
      </c>
      <c r="L295">
        <f>_xlfn.XLOOKUP($A295,Revolvers!$C:$C,Revolvers!O:O,0,0)</f>
        <v>0</v>
      </c>
      <c r="M295">
        <f>_xlfn.XLOOKUP($A295,Revolvers!$C:$C,Revolvers!P:P,0,0)</f>
        <v>0</v>
      </c>
      <c r="N295">
        <f>_xlfn.XLOOKUP($A295,Revolvers!$C:$C,Revolvers!Q:Q,0,0)</f>
        <v>0</v>
      </c>
      <c r="O295">
        <f>_xlfn.XLOOKUP($A295,Revolvers!$C:$C,Revolvers!R:R,0,0)</f>
        <v>0</v>
      </c>
      <c r="P295">
        <f>_xlfn.XLOOKUP($A295,Revolvers!$C:$C,Revolvers!S:S,0,0)</f>
        <v>0</v>
      </c>
      <c r="Q295">
        <f>_xlfn.XLOOKUP($A295,Revolvers!$C:$C,Revolvers!T:T,0,0)</f>
        <v>0</v>
      </c>
      <c r="R295">
        <f>_xlfn.XLOOKUP($A295,Rifles!C:C,Rifles!H:H,0,0)</f>
        <v>259</v>
      </c>
      <c r="S295">
        <f>_xlfn.XLOOKUP($A295,Shotguns!C:C,Shotguns!H:H,0,0)</f>
        <v>0</v>
      </c>
      <c r="T295">
        <f t="shared" si="4"/>
        <v>259</v>
      </c>
    </row>
    <row r="296" spans="1:20" x14ac:dyDescent="0.25">
      <c r="A296">
        <f>Rifles!C296</f>
        <v>54305440</v>
      </c>
      <c r="B296" t="str">
        <f>_xlfn.XLOOKUP($A296, Rifles!$C$2:$C$419,Rifles!D$2:D$419,"N/A",0)</f>
        <v>YUKON GUN REPAIR &amp; SALES LLC</v>
      </c>
      <c r="C296" t="str">
        <f>_xlfn.XLOOKUP($A296, Rifles!$C$2:$C$419,Rifles!F$2:F$419,"N/A",0)</f>
        <v>YUKON</v>
      </c>
      <c r="D296" t="str">
        <f>_xlfn.XLOOKUP($A296, Rifles!$C$2:$C$419,Rifles!G$2:G$419,"N/A",0)</f>
        <v>MO</v>
      </c>
      <c r="E296">
        <f>_xlfn.XLOOKUP($A296,Pistols!$C:$C,Pistols!H:H,0,0)</f>
        <v>0</v>
      </c>
      <c r="F296">
        <f>_xlfn.XLOOKUP($A296,Pistols!$C:$C,Pistols!I:I,0,0)</f>
        <v>0</v>
      </c>
      <c r="G296">
        <f>_xlfn.XLOOKUP($A296,Pistols!$C:$C,Pistols!J:J,0,0)</f>
        <v>0</v>
      </c>
      <c r="H296">
        <f>_xlfn.XLOOKUP($A296,Pistols!$C:$C,Pistols!K:K,0,0)</f>
        <v>0</v>
      </c>
      <c r="I296">
        <f>_xlfn.XLOOKUP($A296,Pistols!$C:$C,Pistols!L:L,0,0)</f>
        <v>0</v>
      </c>
      <c r="J296">
        <f>_xlfn.XLOOKUP($A296,Pistols!$C:$C,Pistols!M:M,0,0)</f>
        <v>0</v>
      </c>
      <c r="K296">
        <f>_xlfn.XLOOKUP($A296,Pistols!$C:$C,Pistols!N:N,0,0)</f>
        <v>0</v>
      </c>
      <c r="L296">
        <f>_xlfn.XLOOKUP($A296,Revolvers!$C:$C,Revolvers!O:O,0,0)</f>
        <v>0</v>
      </c>
      <c r="M296">
        <f>_xlfn.XLOOKUP($A296,Revolvers!$C:$C,Revolvers!P:P,0,0)</f>
        <v>0</v>
      </c>
      <c r="N296">
        <f>_xlfn.XLOOKUP($A296,Revolvers!$C:$C,Revolvers!Q:Q,0,0)</f>
        <v>0</v>
      </c>
      <c r="O296">
        <f>_xlfn.XLOOKUP($A296,Revolvers!$C:$C,Revolvers!R:R,0,0)</f>
        <v>0</v>
      </c>
      <c r="P296">
        <f>_xlfn.XLOOKUP($A296,Revolvers!$C:$C,Revolvers!S:S,0,0)</f>
        <v>0</v>
      </c>
      <c r="Q296">
        <f>_xlfn.XLOOKUP($A296,Revolvers!$C:$C,Revolvers!T:T,0,0)</f>
        <v>0</v>
      </c>
      <c r="R296">
        <f>_xlfn.XLOOKUP($A296,Rifles!C:C,Rifles!H:H,0,0)</f>
        <v>6</v>
      </c>
      <c r="S296">
        <f>_xlfn.XLOOKUP($A296,Shotguns!C:C,Shotguns!H:H,0,0)</f>
        <v>0</v>
      </c>
      <c r="T296">
        <f t="shared" si="4"/>
        <v>6</v>
      </c>
    </row>
    <row r="297" spans="1:20" x14ac:dyDescent="0.25">
      <c r="A297">
        <f>Rifles!C297</f>
        <v>16401960</v>
      </c>
      <c r="B297" t="str">
        <f>_xlfn.XLOOKUP($A297, Rifles!$C$2:$C$419,Rifles!D$2:D$419,"N/A",0)</f>
        <v>WOODS, WILLIAM S JR</v>
      </c>
      <c r="C297" t="str">
        <f>_xlfn.XLOOKUP($A297, Rifles!$C$2:$C$419,Rifles!F$2:F$419,"N/A",0)</f>
        <v>AMORY</v>
      </c>
      <c r="D297" t="str">
        <f>_xlfn.XLOOKUP($A297, Rifles!$C$2:$C$419,Rifles!G$2:G$419,"N/A",0)</f>
        <v>MS</v>
      </c>
      <c r="E297">
        <f>_xlfn.XLOOKUP($A297,Pistols!$C:$C,Pistols!H:H,0,0)</f>
        <v>0</v>
      </c>
      <c r="F297">
        <f>_xlfn.XLOOKUP($A297,Pistols!$C:$C,Pistols!I:I,0,0)</f>
        <v>0</v>
      </c>
      <c r="G297">
        <f>_xlfn.XLOOKUP($A297,Pistols!$C:$C,Pistols!J:J,0,0)</f>
        <v>0</v>
      </c>
      <c r="H297">
        <f>_xlfn.XLOOKUP($A297,Pistols!$C:$C,Pistols!K:K,0,0)</f>
        <v>0</v>
      </c>
      <c r="I297">
        <f>_xlfn.XLOOKUP($A297,Pistols!$C:$C,Pistols!L:L,0,0)</f>
        <v>0</v>
      </c>
      <c r="J297">
        <f>_xlfn.XLOOKUP($A297,Pistols!$C:$C,Pistols!M:M,0,0)</f>
        <v>0</v>
      </c>
      <c r="K297">
        <f>_xlfn.XLOOKUP($A297,Pistols!$C:$C,Pistols!N:N,0,0)</f>
        <v>0</v>
      </c>
      <c r="L297">
        <f>_xlfn.XLOOKUP($A297,Revolvers!$C:$C,Revolvers!O:O,0,0)</f>
        <v>0</v>
      </c>
      <c r="M297">
        <f>_xlfn.XLOOKUP($A297,Revolvers!$C:$C,Revolvers!P:P,0,0)</f>
        <v>0</v>
      </c>
      <c r="N297">
        <f>_xlfn.XLOOKUP($A297,Revolvers!$C:$C,Revolvers!Q:Q,0,0)</f>
        <v>0</v>
      </c>
      <c r="O297">
        <f>_xlfn.XLOOKUP($A297,Revolvers!$C:$C,Revolvers!R:R,0,0)</f>
        <v>0</v>
      </c>
      <c r="P297">
        <f>_xlfn.XLOOKUP($A297,Revolvers!$C:$C,Revolvers!S:S,0,0)</f>
        <v>0</v>
      </c>
      <c r="Q297">
        <f>_xlfn.XLOOKUP($A297,Revolvers!$C:$C,Revolvers!T:T,0,0)</f>
        <v>0</v>
      </c>
      <c r="R297">
        <f>_xlfn.XLOOKUP($A297,Rifles!C:C,Rifles!H:H,0,0)</f>
        <v>4</v>
      </c>
      <c r="S297">
        <f>_xlfn.XLOOKUP($A297,Shotguns!C:C,Shotguns!H:H,0,0)</f>
        <v>0</v>
      </c>
      <c r="T297">
        <f t="shared" si="4"/>
        <v>4</v>
      </c>
    </row>
    <row r="298" spans="1:20" x14ac:dyDescent="0.25">
      <c r="A298">
        <f>Rifles!C298</f>
        <v>98101051</v>
      </c>
      <c r="B298" t="str">
        <f>_xlfn.XLOOKUP($A298, Rifles!$C$2:$C$419,Rifles!D$2:D$419,"N/A",0)</f>
        <v>ALLEN, KIRBY LEROY</v>
      </c>
      <c r="C298" t="str">
        <f>_xlfn.XLOOKUP($A298, Rifles!$C$2:$C$419,Rifles!F$2:F$419,"N/A",0)</f>
        <v>FORT SHAW</v>
      </c>
      <c r="D298" t="str">
        <f>_xlfn.XLOOKUP($A298, Rifles!$C$2:$C$419,Rifles!G$2:G$419,"N/A",0)</f>
        <v>MT</v>
      </c>
      <c r="E298">
        <f>_xlfn.XLOOKUP($A298,Pistols!$C:$C,Pistols!H:H,0,0)</f>
        <v>0</v>
      </c>
      <c r="F298">
        <f>_xlfn.XLOOKUP($A298,Pistols!$C:$C,Pistols!I:I,0,0)</f>
        <v>0</v>
      </c>
      <c r="G298">
        <f>_xlfn.XLOOKUP($A298,Pistols!$C:$C,Pistols!J:J,0,0)</f>
        <v>0</v>
      </c>
      <c r="H298">
        <f>_xlfn.XLOOKUP($A298,Pistols!$C:$C,Pistols!K:K,0,0)</f>
        <v>0</v>
      </c>
      <c r="I298">
        <f>_xlfn.XLOOKUP($A298,Pistols!$C:$C,Pistols!L:L,0,0)</f>
        <v>0</v>
      </c>
      <c r="J298">
        <f>_xlfn.XLOOKUP($A298,Pistols!$C:$C,Pistols!M:M,0,0)</f>
        <v>0</v>
      </c>
      <c r="K298">
        <f>_xlfn.XLOOKUP($A298,Pistols!$C:$C,Pistols!N:N,0,0)</f>
        <v>0</v>
      </c>
      <c r="L298">
        <f>_xlfn.XLOOKUP($A298,Revolvers!$C:$C,Revolvers!O:O,0,0)</f>
        <v>0</v>
      </c>
      <c r="M298">
        <f>_xlfn.XLOOKUP($A298,Revolvers!$C:$C,Revolvers!P:P,0,0)</f>
        <v>0</v>
      </c>
      <c r="N298">
        <f>_xlfn.XLOOKUP($A298,Revolvers!$C:$C,Revolvers!Q:Q,0,0)</f>
        <v>0</v>
      </c>
      <c r="O298">
        <f>_xlfn.XLOOKUP($A298,Revolvers!$C:$C,Revolvers!R:R,0,0)</f>
        <v>0</v>
      </c>
      <c r="P298">
        <f>_xlfn.XLOOKUP($A298,Revolvers!$C:$C,Revolvers!S:S,0,0)</f>
        <v>0</v>
      </c>
      <c r="Q298">
        <f>_xlfn.XLOOKUP($A298,Revolvers!$C:$C,Revolvers!T:T,0,0)</f>
        <v>0</v>
      </c>
      <c r="R298">
        <f>_xlfn.XLOOKUP($A298,Rifles!C:C,Rifles!H:H,0,0)</f>
        <v>39</v>
      </c>
      <c r="S298">
        <f>_xlfn.XLOOKUP($A298,Shotguns!C:C,Shotguns!H:H,0,0)</f>
        <v>0</v>
      </c>
      <c r="T298">
        <f t="shared" si="4"/>
        <v>39</v>
      </c>
    </row>
    <row r="299" spans="1:20" x14ac:dyDescent="0.25">
      <c r="A299">
        <f>Rifles!C299</f>
        <v>98155388</v>
      </c>
      <c r="B299" t="str">
        <f>_xlfn.XLOOKUP($A299, Rifles!$C$2:$C$419,Rifles!D$2:D$419,"N/A",0)</f>
        <v>C SHARPS ARMS CO INC</v>
      </c>
      <c r="C299" t="str">
        <f>_xlfn.XLOOKUP($A299, Rifles!$C$2:$C$419,Rifles!F$2:F$419,"N/A",0)</f>
        <v>BIG TIMBER</v>
      </c>
      <c r="D299" t="str">
        <f>_xlfn.XLOOKUP($A299, Rifles!$C$2:$C$419,Rifles!G$2:G$419,"N/A",0)</f>
        <v>MT</v>
      </c>
      <c r="E299">
        <f>_xlfn.XLOOKUP($A299,Pistols!$C:$C,Pistols!H:H,0,0)</f>
        <v>0</v>
      </c>
      <c r="F299">
        <f>_xlfn.XLOOKUP($A299,Pistols!$C:$C,Pistols!I:I,0,0)</f>
        <v>0</v>
      </c>
      <c r="G299">
        <f>_xlfn.XLOOKUP($A299,Pistols!$C:$C,Pistols!J:J,0,0)</f>
        <v>0</v>
      </c>
      <c r="H299">
        <f>_xlfn.XLOOKUP($A299,Pistols!$C:$C,Pistols!K:K,0,0)</f>
        <v>0</v>
      </c>
      <c r="I299">
        <f>_xlfn.XLOOKUP($A299,Pistols!$C:$C,Pistols!L:L,0,0)</f>
        <v>0</v>
      </c>
      <c r="J299">
        <f>_xlfn.XLOOKUP($A299,Pistols!$C:$C,Pistols!M:M,0,0)</f>
        <v>0</v>
      </c>
      <c r="K299">
        <f>_xlfn.XLOOKUP($A299,Pistols!$C:$C,Pistols!N:N,0,0)</f>
        <v>0</v>
      </c>
      <c r="L299">
        <f>_xlfn.XLOOKUP($A299,Revolvers!$C:$C,Revolvers!O:O,0,0)</f>
        <v>0</v>
      </c>
      <c r="M299">
        <f>_xlfn.XLOOKUP($A299,Revolvers!$C:$C,Revolvers!P:P,0,0)</f>
        <v>0</v>
      </c>
      <c r="N299">
        <f>_xlfn.XLOOKUP($A299,Revolvers!$C:$C,Revolvers!Q:Q,0,0)</f>
        <v>0</v>
      </c>
      <c r="O299">
        <f>_xlfn.XLOOKUP($A299,Revolvers!$C:$C,Revolvers!R:R,0,0)</f>
        <v>0</v>
      </c>
      <c r="P299">
        <f>_xlfn.XLOOKUP($A299,Revolvers!$C:$C,Revolvers!S:S,0,0)</f>
        <v>0</v>
      </c>
      <c r="Q299">
        <f>_xlfn.XLOOKUP($A299,Revolvers!$C:$C,Revolvers!T:T,0,0)</f>
        <v>0</v>
      </c>
      <c r="R299">
        <f>_xlfn.XLOOKUP($A299,Rifles!C:C,Rifles!H:H,0,0)</f>
        <v>203</v>
      </c>
      <c r="S299">
        <f>_xlfn.XLOOKUP($A299,Shotguns!C:C,Shotguns!H:H,0,0)</f>
        <v>0</v>
      </c>
      <c r="T299">
        <f t="shared" si="4"/>
        <v>203</v>
      </c>
    </row>
    <row r="300" spans="1:20" x14ac:dyDescent="0.25">
      <c r="A300">
        <f>Rifles!C300</f>
        <v>98135432</v>
      </c>
      <c r="B300" t="str">
        <f>_xlfn.XLOOKUP($A300, Rifles!$C$2:$C$419,Rifles!D$2:D$419,"N/A",0)</f>
        <v>COOPER FIREARMS OF MONTANA INC</v>
      </c>
      <c r="C300" t="str">
        <f>_xlfn.XLOOKUP($A300, Rifles!$C$2:$C$419,Rifles!F$2:F$419,"N/A",0)</f>
        <v>STEVENSVILLE</v>
      </c>
      <c r="D300" t="str">
        <f>_xlfn.XLOOKUP($A300, Rifles!$C$2:$C$419,Rifles!G$2:G$419,"N/A",0)</f>
        <v>MT</v>
      </c>
      <c r="E300">
        <f>_xlfn.XLOOKUP($A300,Pistols!$C:$C,Pistols!H:H,0,0)</f>
        <v>0</v>
      </c>
      <c r="F300">
        <f>_xlfn.XLOOKUP($A300,Pistols!$C:$C,Pistols!I:I,0,0)</f>
        <v>0</v>
      </c>
      <c r="G300">
        <f>_xlfn.XLOOKUP($A300,Pistols!$C:$C,Pistols!J:J,0,0)</f>
        <v>0</v>
      </c>
      <c r="H300">
        <f>_xlfn.XLOOKUP($A300,Pistols!$C:$C,Pistols!K:K,0,0)</f>
        <v>0</v>
      </c>
      <c r="I300">
        <f>_xlfn.XLOOKUP($A300,Pistols!$C:$C,Pistols!L:L,0,0)</f>
        <v>0</v>
      </c>
      <c r="J300">
        <f>_xlfn.XLOOKUP($A300,Pistols!$C:$C,Pistols!M:M,0,0)</f>
        <v>0</v>
      </c>
      <c r="K300">
        <f>_xlfn.XLOOKUP($A300,Pistols!$C:$C,Pistols!N:N,0,0)</f>
        <v>0</v>
      </c>
      <c r="L300">
        <f>_xlfn.XLOOKUP($A300,Revolvers!$C:$C,Revolvers!O:O,0,0)</f>
        <v>0</v>
      </c>
      <c r="M300">
        <f>_xlfn.XLOOKUP($A300,Revolvers!$C:$C,Revolvers!P:P,0,0)</f>
        <v>0</v>
      </c>
      <c r="N300">
        <f>_xlfn.XLOOKUP($A300,Revolvers!$C:$C,Revolvers!Q:Q,0,0)</f>
        <v>0</v>
      </c>
      <c r="O300">
        <f>_xlfn.XLOOKUP($A300,Revolvers!$C:$C,Revolvers!R:R,0,0)</f>
        <v>0</v>
      </c>
      <c r="P300">
        <f>_xlfn.XLOOKUP($A300,Revolvers!$C:$C,Revolvers!S:S,0,0)</f>
        <v>0</v>
      </c>
      <c r="Q300">
        <f>_xlfn.XLOOKUP($A300,Revolvers!$C:$C,Revolvers!T:T,0,0)</f>
        <v>0</v>
      </c>
      <c r="R300">
        <f>_xlfn.XLOOKUP($A300,Rifles!C:C,Rifles!H:H,0,0)</f>
        <v>980</v>
      </c>
      <c r="S300">
        <f>_xlfn.XLOOKUP($A300,Shotguns!C:C,Shotguns!H:H,0,0)</f>
        <v>0</v>
      </c>
      <c r="T300">
        <f t="shared" si="4"/>
        <v>980</v>
      </c>
    </row>
    <row r="301" spans="1:20" x14ac:dyDescent="0.25">
      <c r="A301">
        <f>Rifles!C301</f>
        <v>98101132</v>
      </c>
      <c r="B301" t="str">
        <f>_xlfn.XLOOKUP($A301, Rifles!$C$2:$C$419,Rifles!D$2:D$419,"N/A",0)</f>
        <v>COOPER FIREARMS OF MONTANA INC</v>
      </c>
      <c r="C301" t="str">
        <f>_xlfn.XLOOKUP($A301, Rifles!$C$2:$C$419,Rifles!F$2:F$419,"N/A",0)</f>
        <v>STEVENSVILLE</v>
      </c>
      <c r="D301" t="str">
        <f>_xlfn.XLOOKUP($A301, Rifles!$C$2:$C$419,Rifles!G$2:G$419,"N/A",0)</f>
        <v>MT</v>
      </c>
      <c r="E301">
        <f>_xlfn.XLOOKUP($A301,Pistols!$C:$C,Pistols!H:H,0,0)</f>
        <v>0</v>
      </c>
      <c r="F301">
        <f>_xlfn.XLOOKUP($A301,Pistols!$C:$C,Pistols!I:I,0,0)</f>
        <v>0</v>
      </c>
      <c r="G301">
        <f>_xlfn.XLOOKUP($A301,Pistols!$C:$C,Pistols!J:J,0,0)</f>
        <v>0</v>
      </c>
      <c r="H301">
        <f>_xlfn.XLOOKUP($A301,Pistols!$C:$C,Pistols!K:K,0,0)</f>
        <v>0</v>
      </c>
      <c r="I301">
        <f>_xlfn.XLOOKUP($A301,Pistols!$C:$C,Pistols!L:L,0,0)</f>
        <v>0</v>
      </c>
      <c r="J301">
        <f>_xlfn.XLOOKUP($A301,Pistols!$C:$C,Pistols!M:M,0,0)</f>
        <v>0</v>
      </c>
      <c r="K301">
        <f>_xlfn.XLOOKUP($A301,Pistols!$C:$C,Pistols!N:N,0,0)</f>
        <v>0</v>
      </c>
      <c r="L301">
        <f>_xlfn.XLOOKUP($A301,Revolvers!$C:$C,Revolvers!O:O,0,0)</f>
        <v>0</v>
      </c>
      <c r="M301">
        <f>_xlfn.XLOOKUP($A301,Revolvers!$C:$C,Revolvers!P:P,0,0)</f>
        <v>0</v>
      </c>
      <c r="N301">
        <f>_xlfn.XLOOKUP($A301,Revolvers!$C:$C,Revolvers!Q:Q,0,0)</f>
        <v>0</v>
      </c>
      <c r="O301">
        <f>_xlfn.XLOOKUP($A301,Revolvers!$C:$C,Revolvers!R:R,0,0)</f>
        <v>0</v>
      </c>
      <c r="P301">
        <f>_xlfn.XLOOKUP($A301,Revolvers!$C:$C,Revolvers!S:S,0,0)</f>
        <v>0</v>
      </c>
      <c r="Q301">
        <f>_xlfn.XLOOKUP($A301,Revolvers!$C:$C,Revolvers!T:T,0,0)</f>
        <v>0</v>
      </c>
      <c r="R301">
        <f>_xlfn.XLOOKUP($A301,Rifles!C:C,Rifles!H:H,0,0)</f>
        <v>1562</v>
      </c>
      <c r="S301">
        <f>_xlfn.XLOOKUP($A301,Shotguns!C:C,Shotguns!H:H,0,0)</f>
        <v>0</v>
      </c>
      <c r="T301">
        <f t="shared" si="4"/>
        <v>1562</v>
      </c>
    </row>
    <row r="302" spans="1:20" x14ac:dyDescent="0.25">
      <c r="A302">
        <f>Rifles!C302</f>
        <v>98101025</v>
      </c>
      <c r="B302" t="str">
        <f>_xlfn.XLOOKUP($A302, Rifles!$C$2:$C$419,Rifles!D$2:D$419,"N/A",0)</f>
        <v>GENTRY CUSTOM LLC</v>
      </c>
      <c r="C302" t="str">
        <f>_xlfn.XLOOKUP($A302, Rifles!$C$2:$C$419,Rifles!F$2:F$419,"N/A",0)</f>
        <v>BELGRADE</v>
      </c>
      <c r="D302" t="str">
        <f>_xlfn.XLOOKUP($A302, Rifles!$C$2:$C$419,Rifles!G$2:G$419,"N/A",0)</f>
        <v>MT</v>
      </c>
      <c r="E302">
        <f>_xlfn.XLOOKUP($A302,Pistols!$C:$C,Pistols!H:H,0,0)</f>
        <v>0</v>
      </c>
      <c r="F302">
        <f>_xlfn.XLOOKUP($A302,Pistols!$C:$C,Pistols!I:I,0,0)</f>
        <v>0</v>
      </c>
      <c r="G302">
        <f>_xlfn.XLOOKUP($A302,Pistols!$C:$C,Pistols!J:J,0,0)</f>
        <v>0</v>
      </c>
      <c r="H302">
        <f>_xlfn.XLOOKUP($A302,Pistols!$C:$C,Pistols!K:K,0,0)</f>
        <v>0</v>
      </c>
      <c r="I302">
        <f>_xlfn.XLOOKUP($A302,Pistols!$C:$C,Pistols!L:L,0,0)</f>
        <v>1</v>
      </c>
      <c r="J302">
        <f>_xlfn.XLOOKUP($A302,Pistols!$C:$C,Pistols!M:M,0,0)</f>
        <v>0</v>
      </c>
      <c r="K302">
        <f>_xlfn.XLOOKUP($A302,Pistols!$C:$C,Pistols!N:N,0,0)</f>
        <v>1</v>
      </c>
      <c r="L302">
        <f>_xlfn.XLOOKUP($A302,Revolvers!$C:$C,Revolvers!O:O,0,0)</f>
        <v>0</v>
      </c>
      <c r="M302">
        <f>_xlfn.XLOOKUP($A302,Revolvers!$C:$C,Revolvers!P:P,0,0)</f>
        <v>0</v>
      </c>
      <c r="N302">
        <f>_xlfn.XLOOKUP($A302,Revolvers!$C:$C,Revolvers!Q:Q,0,0)</f>
        <v>0</v>
      </c>
      <c r="O302">
        <f>_xlfn.XLOOKUP($A302,Revolvers!$C:$C,Revolvers!R:R,0,0)</f>
        <v>0</v>
      </c>
      <c r="P302">
        <f>_xlfn.XLOOKUP($A302,Revolvers!$C:$C,Revolvers!S:S,0,0)</f>
        <v>0</v>
      </c>
      <c r="Q302">
        <f>_xlfn.XLOOKUP($A302,Revolvers!$C:$C,Revolvers!T:T,0,0)</f>
        <v>0</v>
      </c>
      <c r="R302">
        <f>_xlfn.XLOOKUP($A302,Rifles!C:C,Rifles!H:H,0,0)</f>
        <v>11</v>
      </c>
      <c r="S302">
        <f>_xlfn.XLOOKUP($A302,Shotguns!C:C,Shotguns!H:H,0,0)</f>
        <v>0</v>
      </c>
      <c r="T302">
        <f t="shared" si="4"/>
        <v>12</v>
      </c>
    </row>
    <row r="303" spans="1:20" x14ac:dyDescent="0.25">
      <c r="A303">
        <f>Rifles!C303</f>
        <v>98101104</v>
      </c>
      <c r="B303" t="str">
        <f>_xlfn.XLOOKUP($A303, Rifles!$C$2:$C$419,Rifles!D$2:D$419,"N/A",0)</f>
        <v>GORDNER, GENE FRANKLIN</v>
      </c>
      <c r="C303" t="str">
        <f>_xlfn.XLOOKUP($A303, Rifles!$C$2:$C$419,Rifles!F$2:F$419,"N/A",0)</f>
        <v>KALISPELL</v>
      </c>
      <c r="D303" t="str">
        <f>_xlfn.XLOOKUP($A303, Rifles!$C$2:$C$419,Rifles!G$2:G$419,"N/A",0)</f>
        <v>MT</v>
      </c>
      <c r="E303">
        <f>_xlfn.XLOOKUP($A303,Pistols!$C:$C,Pistols!H:H,0,0)</f>
        <v>0</v>
      </c>
      <c r="F303">
        <f>_xlfn.XLOOKUP($A303,Pistols!$C:$C,Pistols!I:I,0,0)</f>
        <v>0</v>
      </c>
      <c r="G303">
        <f>_xlfn.XLOOKUP($A303,Pistols!$C:$C,Pistols!J:J,0,0)</f>
        <v>0</v>
      </c>
      <c r="H303">
        <f>_xlfn.XLOOKUP($A303,Pistols!$C:$C,Pistols!K:K,0,0)</f>
        <v>0</v>
      </c>
      <c r="I303">
        <f>_xlfn.XLOOKUP($A303,Pistols!$C:$C,Pistols!L:L,0,0)</f>
        <v>0</v>
      </c>
      <c r="J303">
        <f>_xlfn.XLOOKUP($A303,Pistols!$C:$C,Pistols!M:M,0,0)</f>
        <v>0</v>
      </c>
      <c r="K303">
        <f>_xlfn.XLOOKUP($A303,Pistols!$C:$C,Pistols!N:N,0,0)</f>
        <v>0</v>
      </c>
      <c r="L303">
        <f>_xlfn.XLOOKUP($A303,Revolvers!$C:$C,Revolvers!O:O,0,0)</f>
        <v>0</v>
      </c>
      <c r="M303">
        <f>_xlfn.XLOOKUP($A303,Revolvers!$C:$C,Revolvers!P:P,0,0)</f>
        <v>0</v>
      </c>
      <c r="N303">
        <f>_xlfn.XLOOKUP($A303,Revolvers!$C:$C,Revolvers!Q:Q,0,0)</f>
        <v>0</v>
      </c>
      <c r="O303">
        <f>_xlfn.XLOOKUP($A303,Revolvers!$C:$C,Revolvers!R:R,0,0)</f>
        <v>0</v>
      </c>
      <c r="P303">
        <f>_xlfn.XLOOKUP($A303,Revolvers!$C:$C,Revolvers!S:S,0,0)</f>
        <v>0</v>
      </c>
      <c r="Q303">
        <f>_xlfn.XLOOKUP($A303,Revolvers!$C:$C,Revolvers!T:T,0,0)</f>
        <v>0</v>
      </c>
      <c r="R303">
        <f>_xlfn.XLOOKUP($A303,Rifles!C:C,Rifles!H:H,0,0)</f>
        <v>12</v>
      </c>
      <c r="S303">
        <f>_xlfn.XLOOKUP($A303,Shotguns!C:C,Shotguns!H:H,0,0)</f>
        <v>0</v>
      </c>
      <c r="T303">
        <f t="shared" si="4"/>
        <v>12</v>
      </c>
    </row>
    <row r="304" spans="1:20" x14ac:dyDescent="0.25">
      <c r="A304">
        <f>Rifles!C304</f>
        <v>98100900</v>
      </c>
      <c r="B304" t="str">
        <f>_xlfn.XLOOKUP($A304, Rifles!$C$2:$C$419,Rifles!D$2:D$419,"N/A",0)</f>
        <v>JACOBSON, WAYNE DALE</v>
      </c>
      <c r="C304" t="str">
        <f>_xlfn.XLOOKUP($A304, Rifles!$C$2:$C$419,Rifles!F$2:F$419,"N/A",0)</f>
        <v>CORVALLIS</v>
      </c>
      <c r="D304" t="str">
        <f>_xlfn.XLOOKUP($A304, Rifles!$C$2:$C$419,Rifles!G$2:G$419,"N/A",0)</f>
        <v>MT</v>
      </c>
      <c r="E304">
        <f>_xlfn.XLOOKUP($A304,Pistols!$C:$C,Pistols!H:H,0,0)</f>
        <v>0</v>
      </c>
      <c r="F304">
        <f>_xlfn.XLOOKUP($A304,Pistols!$C:$C,Pistols!I:I,0,0)</f>
        <v>0</v>
      </c>
      <c r="G304">
        <f>_xlfn.XLOOKUP($A304,Pistols!$C:$C,Pistols!J:J,0,0)</f>
        <v>0</v>
      </c>
      <c r="H304">
        <f>_xlfn.XLOOKUP($A304,Pistols!$C:$C,Pistols!K:K,0,0)</f>
        <v>0</v>
      </c>
      <c r="I304">
        <f>_xlfn.XLOOKUP($A304,Pistols!$C:$C,Pistols!L:L,0,0)</f>
        <v>0</v>
      </c>
      <c r="J304">
        <f>_xlfn.XLOOKUP($A304,Pistols!$C:$C,Pistols!M:M,0,0)</f>
        <v>0</v>
      </c>
      <c r="K304">
        <f>_xlfn.XLOOKUP($A304,Pistols!$C:$C,Pistols!N:N,0,0)</f>
        <v>0</v>
      </c>
      <c r="L304">
        <f>_xlfn.XLOOKUP($A304,Revolvers!$C:$C,Revolvers!O:O,0,0)</f>
        <v>0</v>
      </c>
      <c r="M304">
        <f>_xlfn.XLOOKUP($A304,Revolvers!$C:$C,Revolvers!P:P,0,0)</f>
        <v>0</v>
      </c>
      <c r="N304">
        <f>_xlfn.XLOOKUP($A304,Revolvers!$C:$C,Revolvers!Q:Q,0,0)</f>
        <v>0</v>
      </c>
      <c r="O304">
        <f>_xlfn.XLOOKUP($A304,Revolvers!$C:$C,Revolvers!R:R,0,0)</f>
        <v>0</v>
      </c>
      <c r="P304">
        <f>_xlfn.XLOOKUP($A304,Revolvers!$C:$C,Revolvers!S:S,0,0)</f>
        <v>0</v>
      </c>
      <c r="Q304">
        <f>_xlfn.XLOOKUP($A304,Revolvers!$C:$C,Revolvers!T:T,0,0)</f>
        <v>0</v>
      </c>
      <c r="R304">
        <f>_xlfn.XLOOKUP($A304,Rifles!C:C,Rifles!H:H,0,0)</f>
        <v>6</v>
      </c>
      <c r="S304">
        <f>_xlfn.XLOOKUP($A304,Shotguns!C:C,Shotguns!H:H,0,0)</f>
        <v>0</v>
      </c>
      <c r="T304">
        <f t="shared" si="4"/>
        <v>6</v>
      </c>
    </row>
    <row r="305" spans="1:20" x14ac:dyDescent="0.25">
      <c r="A305">
        <f>Rifles!C305</f>
        <v>98101043</v>
      </c>
      <c r="B305" t="str">
        <f>_xlfn.XLOOKUP($A305, Rifles!$C$2:$C$419,Rifles!D$2:D$419,"N/A",0)</f>
        <v>JENSE PRECISION LLC</v>
      </c>
      <c r="C305" t="str">
        <f>_xlfn.XLOOKUP($A305, Rifles!$C$2:$C$419,Rifles!F$2:F$419,"N/A",0)</f>
        <v>MISSOULA</v>
      </c>
      <c r="D305" t="str">
        <f>_xlfn.XLOOKUP($A305, Rifles!$C$2:$C$419,Rifles!G$2:G$419,"N/A",0)</f>
        <v>MT</v>
      </c>
      <c r="E305">
        <f>_xlfn.XLOOKUP($A305,Pistols!$C:$C,Pistols!H:H,0,0)</f>
        <v>0</v>
      </c>
      <c r="F305">
        <f>_xlfn.XLOOKUP($A305,Pistols!$C:$C,Pistols!I:I,0,0)</f>
        <v>0</v>
      </c>
      <c r="G305">
        <f>_xlfn.XLOOKUP($A305,Pistols!$C:$C,Pistols!J:J,0,0)</f>
        <v>0</v>
      </c>
      <c r="H305">
        <f>_xlfn.XLOOKUP($A305,Pistols!$C:$C,Pistols!K:K,0,0)</f>
        <v>0</v>
      </c>
      <c r="I305">
        <f>_xlfn.XLOOKUP($A305,Pistols!$C:$C,Pistols!L:L,0,0)</f>
        <v>0</v>
      </c>
      <c r="J305">
        <f>_xlfn.XLOOKUP($A305,Pistols!$C:$C,Pistols!M:M,0,0)</f>
        <v>0</v>
      </c>
      <c r="K305">
        <f>_xlfn.XLOOKUP($A305,Pistols!$C:$C,Pistols!N:N,0,0)</f>
        <v>0</v>
      </c>
      <c r="L305">
        <f>_xlfn.XLOOKUP($A305,Revolvers!$C:$C,Revolvers!O:O,0,0)</f>
        <v>0</v>
      </c>
      <c r="M305">
        <f>_xlfn.XLOOKUP($A305,Revolvers!$C:$C,Revolvers!P:P,0,0)</f>
        <v>0</v>
      </c>
      <c r="N305">
        <f>_xlfn.XLOOKUP($A305,Revolvers!$C:$C,Revolvers!Q:Q,0,0)</f>
        <v>0</v>
      </c>
      <c r="O305">
        <f>_xlfn.XLOOKUP($A305,Revolvers!$C:$C,Revolvers!R:R,0,0)</f>
        <v>0</v>
      </c>
      <c r="P305">
        <f>_xlfn.XLOOKUP($A305,Revolvers!$C:$C,Revolvers!S:S,0,0)</f>
        <v>0</v>
      </c>
      <c r="Q305">
        <f>_xlfn.XLOOKUP($A305,Revolvers!$C:$C,Revolvers!T:T,0,0)</f>
        <v>0</v>
      </c>
      <c r="R305">
        <f>_xlfn.XLOOKUP($A305,Rifles!C:C,Rifles!H:H,0,0)</f>
        <v>4</v>
      </c>
      <c r="S305">
        <f>_xlfn.XLOOKUP($A305,Shotguns!C:C,Shotguns!H:H,0,0)</f>
        <v>0</v>
      </c>
      <c r="T305">
        <f t="shared" si="4"/>
        <v>4</v>
      </c>
    </row>
    <row r="306" spans="1:20" x14ac:dyDescent="0.25">
      <c r="A306">
        <f>Rifles!C306</f>
        <v>98100184</v>
      </c>
      <c r="B306" t="str">
        <f>_xlfn.XLOOKUP($A306, Rifles!$C$2:$C$419,Rifles!D$2:D$419,"N/A",0)</f>
        <v>MERICA, TIMOTHY  TYLER</v>
      </c>
      <c r="C306" t="str">
        <f>_xlfn.XLOOKUP($A306, Rifles!$C$2:$C$419,Rifles!F$2:F$419,"N/A",0)</f>
        <v>BOZEMAN</v>
      </c>
      <c r="D306" t="str">
        <f>_xlfn.XLOOKUP($A306, Rifles!$C$2:$C$419,Rifles!G$2:G$419,"N/A",0)</f>
        <v>MT</v>
      </c>
      <c r="E306">
        <f>_xlfn.XLOOKUP($A306,Pistols!$C:$C,Pistols!H:H,0,0)</f>
        <v>0</v>
      </c>
      <c r="F306">
        <f>_xlfn.XLOOKUP($A306,Pistols!$C:$C,Pistols!I:I,0,0)</f>
        <v>0</v>
      </c>
      <c r="G306">
        <f>_xlfn.XLOOKUP($A306,Pistols!$C:$C,Pistols!J:J,0,0)</f>
        <v>0</v>
      </c>
      <c r="H306">
        <f>_xlfn.XLOOKUP($A306,Pistols!$C:$C,Pistols!K:K,0,0)</f>
        <v>0</v>
      </c>
      <c r="I306">
        <f>_xlfn.XLOOKUP($A306,Pistols!$C:$C,Pistols!L:L,0,0)</f>
        <v>0</v>
      </c>
      <c r="J306">
        <f>_xlfn.XLOOKUP($A306,Pistols!$C:$C,Pistols!M:M,0,0)</f>
        <v>0</v>
      </c>
      <c r="K306">
        <f>_xlfn.XLOOKUP($A306,Pistols!$C:$C,Pistols!N:N,0,0)</f>
        <v>0</v>
      </c>
      <c r="L306">
        <f>_xlfn.XLOOKUP($A306,Revolvers!$C:$C,Revolvers!O:O,0,0)</f>
        <v>0</v>
      </c>
      <c r="M306">
        <f>_xlfn.XLOOKUP($A306,Revolvers!$C:$C,Revolvers!P:P,0,0)</f>
        <v>0</v>
      </c>
      <c r="N306">
        <f>_xlfn.XLOOKUP($A306,Revolvers!$C:$C,Revolvers!Q:Q,0,0)</f>
        <v>0</v>
      </c>
      <c r="O306">
        <f>_xlfn.XLOOKUP($A306,Revolvers!$C:$C,Revolvers!R:R,0,0)</f>
        <v>0</v>
      </c>
      <c r="P306">
        <f>_xlfn.XLOOKUP($A306,Revolvers!$C:$C,Revolvers!S:S,0,0)</f>
        <v>0</v>
      </c>
      <c r="Q306">
        <f>_xlfn.XLOOKUP($A306,Revolvers!$C:$C,Revolvers!T:T,0,0)</f>
        <v>0</v>
      </c>
      <c r="R306">
        <f>_xlfn.XLOOKUP($A306,Rifles!C:C,Rifles!H:H,0,0)</f>
        <v>3</v>
      </c>
      <c r="S306">
        <f>_xlfn.XLOOKUP($A306,Shotguns!C:C,Shotguns!H:H,0,0)</f>
        <v>1</v>
      </c>
      <c r="T306">
        <f t="shared" si="4"/>
        <v>4</v>
      </c>
    </row>
    <row r="307" spans="1:20" x14ac:dyDescent="0.25">
      <c r="A307">
        <f>Rifles!C307</f>
        <v>98101151</v>
      </c>
      <c r="B307" t="str">
        <f>_xlfn.XLOOKUP($A307, Rifles!$C$2:$C$419,Rifles!D$2:D$419,"N/A",0)</f>
        <v>MONTANA RIFLE COMPANY</v>
      </c>
      <c r="C307" t="str">
        <f>_xlfn.XLOOKUP($A307, Rifles!$C$2:$C$419,Rifles!F$2:F$419,"N/A",0)</f>
        <v>KALISPELL</v>
      </c>
      <c r="D307" t="str">
        <f>_xlfn.XLOOKUP($A307, Rifles!$C$2:$C$419,Rifles!G$2:G$419,"N/A",0)</f>
        <v>MT</v>
      </c>
      <c r="E307">
        <f>_xlfn.XLOOKUP($A307,Pistols!$C:$C,Pistols!H:H,0,0)</f>
        <v>0</v>
      </c>
      <c r="F307">
        <f>_xlfn.XLOOKUP($A307,Pistols!$C:$C,Pistols!I:I,0,0)</f>
        <v>0</v>
      </c>
      <c r="G307">
        <f>_xlfn.XLOOKUP($A307,Pistols!$C:$C,Pistols!J:J,0,0)</f>
        <v>0</v>
      </c>
      <c r="H307">
        <f>_xlfn.XLOOKUP($A307,Pistols!$C:$C,Pistols!K:K,0,0)</f>
        <v>0</v>
      </c>
      <c r="I307">
        <f>_xlfn.XLOOKUP($A307,Pistols!$C:$C,Pistols!L:L,0,0)</f>
        <v>0</v>
      </c>
      <c r="J307">
        <f>_xlfn.XLOOKUP($A307,Pistols!$C:$C,Pistols!M:M,0,0)</f>
        <v>0</v>
      </c>
      <c r="K307">
        <f>_xlfn.XLOOKUP($A307,Pistols!$C:$C,Pistols!N:N,0,0)</f>
        <v>0</v>
      </c>
      <c r="L307">
        <f>_xlfn.XLOOKUP($A307,Revolvers!$C:$C,Revolvers!O:O,0,0)</f>
        <v>0</v>
      </c>
      <c r="M307">
        <f>_xlfn.XLOOKUP($A307,Revolvers!$C:$C,Revolvers!P:P,0,0)</f>
        <v>0</v>
      </c>
      <c r="N307">
        <f>_xlfn.XLOOKUP($A307,Revolvers!$C:$C,Revolvers!Q:Q,0,0)</f>
        <v>0</v>
      </c>
      <c r="O307">
        <f>_xlfn.XLOOKUP($A307,Revolvers!$C:$C,Revolvers!R:R,0,0)</f>
        <v>0</v>
      </c>
      <c r="P307">
        <f>_xlfn.XLOOKUP($A307,Revolvers!$C:$C,Revolvers!S:S,0,0)</f>
        <v>0</v>
      </c>
      <c r="Q307">
        <f>_xlfn.XLOOKUP($A307,Revolvers!$C:$C,Revolvers!T:T,0,0)</f>
        <v>0</v>
      </c>
      <c r="R307">
        <f>_xlfn.XLOOKUP($A307,Rifles!C:C,Rifles!H:H,0,0)</f>
        <v>33</v>
      </c>
      <c r="S307">
        <f>_xlfn.XLOOKUP($A307,Shotguns!C:C,Shotguns!H:H,0,0)</f>
        <v>0</v>
      </c>
      <c r="T307">
        <f t="shared" si="4"/>
        <v>33</v>
      </c>
    </row>
    <row r="308" spans="1:20" x14ac:dyDescent="0.25">
      <c r="A308">
        <f>Rifles!C308</f>
        <v>98101099</v>
      </c>
      <c r="B308" t="str">
        <f>_xlfn.XLOOKUP($A308, Rifles!$C$2:$C$419,Rifles!D$2:D$419,"N/A",0)</f>
        <v>MPI RIFLES LLC</v>
      </c>
      <c r="C308" t="str">
        <f>_xlfn.XLOOKUP($A308, Rifles!$C$2:$C$419,Rifles!F$2:F$419,"N/A",0)</f>
        <v>DILLON</v>
      </c>
      <c r="D308" t="str">
        <f>_xlfn.XLOOKUP($A308, Rifles!$C$2:$C$419,Rifles!G$2:G$419,"N/A",0)</f>
        <v>MT</v>
      </c>
      <c r="E308">
        <f>_xlfn.XLOOKUP($A308,Pistols!$C:$C,Pistols!H:H,0,0)</f>
        <v>0</v>
      </c>
      <c r="F308">
        <f>_xlfn.XLOOKUP($A308,Pistols!$C:$C,Pistols!I:I,0,0)</f>
        <v>0</v>
      </c>
      <c r="G308">
        <f>_xlfn.XLOOKUP($A308,Pistols!$C:$C,Pistols!J:J,0,0)</f>
        <v>0</v>
      </c>
      <c r="H308">
        <f>_xlfn.XLOOKUP($A308,Pistols!$C:$C,Pistols!K:K,0,0)</f>
        <v>0</v>
      </c>
      <c r="I308">
        <f>_xlfn.XLOOKUP($A308,Pistols!$C:$C,Pistols!L:L,0,0)</f>
        <v>0</v>
      </c>
      <c r="J308">
        <f>_xlfn.XLOOKUP($A308,Pistols!$C:$C,Pistols!M:M,0,0)</f>
        <v>0</v>
      </c>
      <c r="K308">
        <f>_xlfn.XLOOKUP($A308,Pistols!$C:$C,Pistols!N:N,0,0)</f>
        <v>0</v>
      </c>
      <c r="L308">
        <f>_xlfn.XLOOKUP($A308,Revolvers!$C:$C,Revolvers!O:O,0,0)</f>
        <v>0</v>
      </c>
      <c r="M308">
        <f>_xlfn.XLOOKUP($A308,Revolvers!$C:$C,Revolvers!P:P,0,0)</f>
        <v>0</v>
      </c>
      <c r="N308">
        <f>_xlfn.XLOOKUP($A308,Revolvers!$C:$C,Revolvers!Q:Q,0,0)</f>
        <v>0</v>
      </c>
      <c r="O308">
        <f>_xlfn.XLOOKUP($A308,Revolvers!$C:$C,Revolvers!R:R,0,0)</f>
        <v>0</v>
      </c>
      <c r="P308">
        <f>_xlfn.XLOOKUP($A308,Revolvers!$C:$C,Revolvers!S:S,0,0)</f>
        <v>0</v>
      </c>
      <c r="Q308">
        <f>_xlfn.XLOOKUP($A308,Revolvers!$C:$C,Revolvers!T:T,0,0)</f>
        <v>0</v>
      </c>
      <c r="R308">
        <f>_xlfn.XLOOKUP($A308,Rifles!C:C,Rifles!H:H,0,0)</f>
        <v>19</v>
      </c>
      <c r="S308">
        <f>_xlfn.XLOOKUP($A308,Shotguns!C:C,Shotguns!H:H,0,0)</f>
        <v>0</v>
      </c>
      <c r="T308">
        <f t="shared" si="4"/>
        <v>19</v>
      </c>
    </row>
    <row r="309" spans="1:20" x14ac:dyDescent="0.25">
      <c r="A309">
        <f>Rifles!C309</f>
        <v>98134111</v>
      </c>
      <c r="B309" t="str">
        <f>_xlfn.XLOOKUP($A309, Rifles!$C$2:$C$419,Rifles!D$2:D$419,"N/A",0)</f>
        <v>NOREEN, PETER HENNING</v>
      </c>
      <c r="C309" t="str">
        <f>_xlfn.XLOOKUP($A309, Rifles!$C$2:$C$419,Rifles!F$2:F$419,"N/A",0)</f>
        <v>BELGRADE</v>
      </c>
      <c r="D309" t="str">
        <f>_xlfn.XLOOKUP($A309, Rifles!$C$2:$C$419,Rifles!G$2:G$419,"N/A",0)</f>
        <v>MT</v>
      </c>
      <c r="E309">
        <f>_xlfn.XLOOKUP($A309,Pistols!$C:$C,Pistols!H:H,0,0)</f>
        <v>0</v>
      </c>
      <c r="F309">
        <f>_xlfn.XLOOKUP($A309,Pistols!$C:$C,Pistols!I:I,0,0)</f>
        <v>0</v>
      </c>
      <c r="G309">
        <f>_xlfn.XLOOKUP($A309,Pistols!$C:$C,Pistols!J:J,0,0)</f>
        <v>0</v>
      </c>
      <c r="H309">
        <f>_xlfn.XLOOKUP($A309,Pistols!$C:$C,Pistols!K:K,0,0)</f>
        <v>0</v>
      </c>
      <c r="I309">
        <f>_xlfn.XLOOKUP($A309,Pistols!$C:$C,Pistols!L:L,0,0)</f>
        <v>0</v>
      </c>
      <c r="J309">
        <f>_xlfn.XLOOKUP($A309,Pistols!$C:$C,Pistols!M:M,0,0)</f>
        <v>0</v>
      </c>
      <c r="K309">
        <f>_xlfn.XLOOKUP($A309,Pistols!$C:$C,Pistols!N:N,0,0)</f>
        <v>0</v>
      </c>
      <c r="L309">
        <f>_xlfn.XLOOKUP($A309,Revolvers!$C:$C,Revolvers!O:O,0,0)</f>
        <v>0</v>
      </c>
      <c r="M309">
        <f>_xlfn.XLOOKUP($A309,Revolvers!$C:$C,Revolvers!P:P,0,0)</f>
        <v>0</v>
      </c>
      <c r="N309">
        <f>_xlfn.XLOOKUP($A309,Revolvers!$C:$C,Revolvers!Q:Q,0,0)</f>
        <v>0</v>
      </c>
      <c r="O309">
        <f>_xlfn.XLOOKUP($A309,Revolvers!$C:$C,Revolvers!R:R,0,0)</f>
        <v>0</v>
      </c>
      <c r="P309">
        <f>_xlfn.XLOOKUP($A309,Revolvers!$C:$C,Revolvers!S:S,0,0)</f>
        <v>0</v>
      </c>
      <c r="Q309">
        <f>_xlfn.XLOOKUP($A309,Revolvers!$C:$C,Revolvers!T:T,0,0)</f>
        <v>0</v>
      </c>
      <c r="R309">
        <f>_xlfn.XLOOKUP($A309,Rifles!C:C,Rifles!H:H,0,0)</f>
        <v>140</v>
      </c>
      <c r="S309">
        <f>_xlfn.XLOOKUP($A309,Shotguns!C:C,Shotguns!H:H,0,0)</f>
        <v>0</v>
      </c>
      <c r="T309">
        <f t="shared" si="4"/>
        <v>140</v>
      </c>
    </row>
    <row r="310" spans="1:20" x14ac:dyDescent="0.25">
      <c r="A310">
        <f>Rifles!C310</f>
        <v>98133799</v>
      </c>
      <c r="B310" t="str">
        <f>_xlfn.XLOOKUP($A310, Rifles!$C$2:$C$419,Rifles!D$2:D$419,"N/A",0)</f>
        <v>POWDER RIVER RIFLE CO INC</v>
      </c>
      <c r="C310" t="str">
        <f>_xlfn.XLOOKUP($A310, Rifles!$C$2:$C$419,Rifles!F$2:F$419,"N/A",0)</f>
        <v>BIG TIMBER</v>
      </c>
      <c r="D310" t="str">
        <f>_xlfn.XLOOKUP($A310, Rifles!$C$2:$C$419,Rifles!G$2:G$419,"N/A",0)</f>
        <v>MT</v>
      </c>
      <c r="E310">
        <f>_xlfn.XLOOKUP($A310,Pistols!$C:$C,Pistols!H:H,0,0)</f>
        <v>0</v>
      </c>
      <c r="F310">
        <f>_xlfn.XLOOKUP($A310,Pistols!$C:$C,Pistols!I:I,0,0)</f>
        <v>0</v>
      </c>
      <c r="G310">
        <f>_xlfn.XLOOKUP($A310,Pistols!$C:$C,Pistols!J:J,0,0)</f>
        <v>0</v>
      </c>
      <c r="H310">
        <f>_xlfn.XLOOKUP($A310,Pistols!$C:$C,Pistols!K:K,0,0)</f>
        <v>0</v>
      </c>
      <c r="I310">
        <f>_xlfn.XLOOKUP($A310,Pistols!$C:$C,Pistols!L:L,0,0)</f>
        <v>0</v>
      </c>
      <c r="J310">
        <f>_xlfn.XLOOKUP($A310,Pistols!$C:$C,Pistols!M:M,0,0)</f>
        <v>0</v>
      </c>
      <c r="K310">
        <f>_xlfn.XLOOKUP($A310,Pistols!$C:$C,Pistols!N:N,0,0)</f>
        <v>0</v>
      </c>
      <c r="L310">
        <f>_xlfn.XLOOKUP($A310,Revolvers!$C:$C,Revolvers!O:O,0,0)</f>
        <v>0</v>
      </c>
      <c r="M310">
        <f>_xlfn.XLOOKUP($A310,Revolvers!$C:$C,Revolvers!P:P,0,0)</f>
        <v>0</v>
      </c>
      <c r="N310">
        <f>_xlfn.XLOOKUP($A310,Revolvers!$C:$C,Revolvers!Q:Q,0,0)</f>
        <v>0</v>
      </c>
      <c r="O310">
        <f>_xlfn.XLOOKUP($A310,Revolvers!$C:$C,Revolvers!R:R,0,0)</f>
        <v>0</v>
      </c>
      <c r="P310">
        <f>_xlfn.XLOOKUP($A310,Revolvers!$C:$C,Revolvers!S:S,0,0)</f>
        <v>0</v>
      </c>
      <c r="Q310">
        <f>_xlfn.XLOOKUP($A310,Revolvers!$C:$C,Revolvers!T:T,0,0)</f>
        <v>0</v>
      </c>
      <c r="R310">
        <f>_xlfn.XLOOKUP($A310,Rifles!C:C,Rifles!H:H,0,0)</f>
        <v>574</v>
      </c>
      <c r="S310">
        <f>_xlfn.XLOOKUP($A310,Shotguns!C:C,Shotguns!H:H,0,0)</f>
        <v>0</v>
      </c>
      <c r="T310">
        <f t="shared" si="4"/>
        <v>574</v>
      </c>
    </row>
    <row r="311" spans="1:20" x14ac:dyDescent="0.25">
      <c r="A311">
        <f>Rifles!C311</f>
        <v>98135405</v>
      </c>
      <c r="B311" t="str">
        <f>_xlfn.XLOOKUP($A311, Rifles!$C$2:$C$419,Rifles!D$2:D$419,"N/A",0)</f>
        <v>PURSLEY, AARON &amp; OTTO, RONALD ROBERT</v>
      </c>
      <c r="C311" t="str">
        <f>_xlfn.XLOOKUP($A311, Rifles!$C$2:$C$419,Rifles!F$2:F$419,"N/A",0)</f>
        <v>BIG SANDY</v>
      </c>
      <c r="D311" t="str">
        <f>_xlfn.XLOOKUP($A311, Rifles!$C$2:$C$419,Rifles!G$2:G$419,"N/A",0)</f>
        <v>MT</v>
      </c>
      <c r="E311">
        <f>_xlfn.XLOOKUP($A311,Pistols!$C:$C,Pistols!H:H,0,0)</f>
        <v>0</v>
      </c>
      <c r="F311">
        <f>_xlfn.XLOOKUP($A311,Pistols!$C:$C,Pistols!I:I,0,0)</f>
        <v>0</v>
      </c>
      <c r="G311">
        <f>_xlfn.XLOOKUP($A311,Pistols!$C:$C,Pistols!J:J,0,0)</f>
        <v>0</v>
      </c>
      <c r="H311">
        <f>_xlfn.XLOOKUP($A311,Pistols!$C:$C,Pistols!K:K,0,0)</f>
        <v>0</v>
      </c>
      <c r="I311">
        <f>_xlfn.XLOOKUP($A311,Pistols!$C:$C,Pistols!L:L,0,0)</f>
        <v>0</v>
      </c>
      <c r="J311">
        <f>_xlfn.XLOOKUP($A311,Pistols!$C:$C,Pistols!M:M,0,0)</f>
        <v>0</v>
      </c>
      <c r="K311">
        <f>_xlfn.XLOOKUP($A311,Pistols!$C:$C,Pistols!N:N,0,0)</f>
        <v>0</v>
      </c>
      <c r="L311">
        <f>_xlfn.XLOOKUP($A311,Revolvers!$C:$C,Revolvers!O:O,0,0)</f>
        <v>0</v>
      </c>
      <c r="M311">
        <f>_xlfn.XLOOKUP($A311,Revolvers!$C:$C,Revolvers!P:P,0,0)</f>
        <v>0</v>
      </c>
      <c r="N311">
        <f>_xlfn.XLOOKUP($A311,Revolvers!$C:$C,Revolvers!Q:Q,0,0)</f>
        <v>0</v>
      </c>
      <c r="O311">
        <f>_xlfn.XLOOKUP($A311,Revolvers!$C:$C,Revolvers!R:R,0,0)</f>
        <v>0</v>
      </c>
      <c r="P311">
        <f>_xlfn.XLOOKUP($A311,Revolvers!$C:$C,Revolvers!S:S,0,0)</f>
        <v>0</v>
      </c>
      <c r="Q311">
        <f>_xlfn.XLOOKUP($A311,Revolvers!$C:$C,Revolvers!T:T,0,0)</f>
        <v>0</v>
      </c>
      <c r="R311">
        <f>_xlfn.XLOOKUP($A311,Rifles!C:C,Rifles!H:H,0,0)</f>
        <v>6</v>
      </c>
      <c r="S311">
        <f>_xlfn.XLOOKUP($A311,Shotguns!C:C,Shotguns!H:H,0,0)</f>
        <v>0</v>
      </c>
      <c r="T311">
        <f t="shared" si="4"/>
        <v>6</v>
      </c>
    </row>
    <row r="312" spans="1:20" x14ac:dyDescent="0.25">
      <c r="A312">
        <f>Rifles!C312</f>
        <v>98100818</v>
      </c>
      <c r="B312" t="str">
        <f>_xlfn.XLOOKUP($A312, Rifles!$C$2:$C$419,Rifles!D$2:D$419,"N/A",0)</f>
        <v>ROCKY MOUNTAIN CENTERFIRES</v>
      </c>
      <c r="C312" t="str">
        <f>_xlfn.XLOOKUP($A312, Rifles!$C$2:$C$419,Rifles!F$2:F$419,"N/A",0)</f>
        <v>SHEPHERD</v>
      </c>
      <c r="D312" t="str">
        <f>_xlfn.XLOOKUP($A312, Rifles!$C$2:$C$419,Rifles!G$2:G$419,"N/A",0)</f>
        <v>MT</v>
      </c>
      <c r="E312">
        <f>_xlfn.XLOOKUP($A312,Pistols!$C:$C,Pistols!H:H,0,0)</f>
        <v>0</v>
      </c>
      <c r="F312">
        <f>_xlfn.XLOOKUP($A312,Pistols!$C:$C,Pistols!I:I,0,0)</f>
        <v>0</v>
      </c>
      <c r="G312">
        <f>_xlfn.XLOOKUP($A312,Pistols!$C:$C,Pistols!J:J,0,0)</f>
        <v>0</v>
      </c>
      <c r="H312">
        <f>_xlfn.XLOOKUP($A312,Pistols!$C:$C,Pistols!K:K,0,0)</f>
        <v>0</v>
      </c>
      <c r="I312">
        <f>_xlfn.XLOOKUP($A312,Pistols!$C:$C,Pistols!L:L,0,0)</f>
        <v>0</v>
      </c>
      <c r="J312">
        <f>_xlfn.XLOOKUP($A312,Pistols!$C:$C,Pistols!M:M,0,0)</f>
        <v>0</v>
      </c>
      <c r="K312">
        <f>_xlfn.XLOOKUP($A312,Pistols!$C:$C,Pistols!N:N,0,0)</f>
        <v>0</v>
      </c>
      <c r="L312">
        <f>_xlfn.XLOOKUP($A312,Revolvers!$C:$C,Revolvers!O:O,0,0)</f>
        <v>0</v>
      </c>
      <c r="M312">
        <f>_xlfn.XLOOKUP($A312,Revolvers!$C:$C,Revolvers!P:P,0,0)</f>
        <v>0</v>
      </c>
      <c r="N312">
        <f>_xlfn.XLOOKUP($A312,Revolvers!$C:$C,Revolvers!Q:Q,0,0)</f>
        <v>0</v>
      </c>
      <c r="O312">
        <f>_xlfn.XLOOKUP($A312,Revolvers!$C:$C,Revolvers!R:R,0,0)</f>
        <v>0</v>
      </c>
      <c r="P312">
        <f>_xlfn.XLOOKUP($A312,Revolvers!$C:$C,Revolvers!S:S,0,0)</f>
        <v>0</v>
      </c>
      <c r="Q312">
        <f>_xlfn.XLOOKUP($A312,Revolvers!$C:$C,Revolvers!T:T,0,0)</f>
        <v>0</v>
      </c>
      <c r="R312">
        <f>_xlfn.XLOOKUP($A312,Rifles!C:C,Rifles!H:H,0,0)</f>
        <v>2</v>
      </c>
      <c r="S312">
        <f>_xlfn.XLOOKUP($A312,Shotguns!C:C,Shotguns!H:H,0,0)</f>
        <v>0</v>
      </c>
      <c r="T312">
        <f t="shared" si="4"/>
        <v>2</v>
      </c>
    </row>
    <row r="313" spans="1:20" x14ac:dyDescent="0.25">
      <c r="A313">
        <f>Rifles!C313</f>
        <v>98101163</v>
      </c>
      <c r="B313" t="str">
        <f>_xlfn.XLOOKUP($A313, Rifles!$C$2:$C$419,Rifles!D$2:D$419,"N/A",0)</f>
        <v>SI DEFENSE INC</v>
      </c>
      <c r="C313" t="str">
        <f>_xlfn.XLOOKUP($A313, Rifles!$C$2:$C$419,Rifles!F$2:F$419,"N/A",0)</f>
        <v>KALISPELL</v>
      </c>
      <c r="D313" t="str">
        <f>_xlfn.XLOOKUP($A313, Rifles!$C$2:$C$419,Rifles!G$2:G$419,"N/A",0)</f>
        <v>MT</v>
      </c>
      <c r="E313">
        <f>_xlfn.XLOOKUP($A313,Pistols!$C:$C,Pistols!H:H,0,0)</f>
        <v>0</v>
      </c>
      <c r="F313">
        <f>_xlfn.XLOOKUP($A313,Pistols!$C:$C,Pistols!I:I,0,0)</f>
        <v>0</v>
      </c>
      <c r="G313">
        <f>_xlfn.XLOOKUP($A313,Pistols!$C:$C,Pistols!J:J,0,0)</f>
        <v>0</v>
      </c>
      <c r="H313">
        <f>_xlfn.XLOOKUP($A313,Pistols!$C:$C,Pistols!K:K,0,0)</f>
        <v>0</v>
      </c>
      <c r="I313">
        <f>_xlfn.XLOOKUP($A313,Pistols!$C:$C,Pistols!L:L,0,0)</f>
        <v>0</v>
      </c>
      <c r="J313">
        <f>_xlfn.XLOOKUP($A313,Pistols!$C:$C,Pistols!M:M,0,0)</f>
        <v>0</v>
      </c>
      <c r="K313">
        <f>_xlfn.XLOOKUP($A313,Pistols!$C:$C,Pistols!N:N,0,0)</f>
        <v>0</v>
      </c>
      <c r="L313">
        <f>_xlfn.XLOOKUP($A313,Revolvers!$C:$C,Revolvers!O:O,0,0)</f>
        <v>0</v>
      </c>
      <c r="M313">
        <f>_xlfn.XLOOKUP($A313,Revolvers!$C:$C,Revolvers!P:P,0,0)</f>
        <v>0</v>
      </c>
      <c r="N313">
        <f>_xlfn.XLOOKUP($A313,Revolvers!$C:$C,Revolvers!Q:Q,0,0)</f>
        <v>0</v>
      </c>
      <c r="O313">
        <f>_xlfn.XLOOKUP($A313,Revolvers!$C:$C,Revolvers!R:R,0,0)</f>
        <v>0</v>
      </c>
      <c r="P313">
        <f>_xlfn.XLOOKUP($A313,Revolvers!$C:$C,Revolvers!S:S,0,0)</f>
        <v>0</v>
      </c>
      <c r="Q313">
        <f>_xlfn.XLOOKUP($A313,Revolvers!$C:$C,Revolvers!T:T,0,0)</f>
        <v>0</v>
      </c>
      <c r="R313">
        <f>_xlfn.XLOOKUP($A313,Rifles!C:C,Rifles!H:H,0,0)</f>
        <v>31</v>
      </c>
      <c r="S313">
        <f>_xlfn.XLOOKUP($A313,Shotguns!C:C,Shotguns!H:H,0,0)</f>
        <v>0</v>
      </c>
      <c r="T313">
        <f t="shared" si="4"/>
        <v>31</v>
      </c>
    </row>
    <row r="314" spans="1:20" x14ac:dyDescent="0.25">
      <c r="A314">
        <f>Rifles!C314</f>
        <v>98101226</v>
      </c>
      <c r="B314" t="str">
        <f>_xlfn.XLOOKUP($A314, Rifles!$C$2:$C$419,Rifles!D$2:D$419,"N/A",0)</f>
        <v>SNOWY MOUNTAIN RIFLE COMPANY LLC</v>
      </c>
      <c r="C314" t="str">
        <f>_xlfn.XLOOKUP($A314, Rifles!$C$2:$C$419,Rifles!F$2:F$419,"N/A",0)</f>
        <v>MISSOULA</v>
      </c>
      <c r="D314" t="str">
        <f>_xlfn.XLOOKUP($A314, Rifles!$C$2:$C$419,Rifles!G$2:G$419,"N/A",0)</f>
        <v>MT</v>
      </c>
      <c r="E314">
        <f>_xlfn.XLOOKUP($A314,Pistols!$C:$C,Pistols!H:H,0,0)</f>
        <v>0</v>
      </c>
      <c r="F314">
        <f>_xlfn.XLOOKUP($A314,Pistols!$C:$C,Pistols!I:I,0,0)</f>
        <v>0</v>
      </c>
      <c r="G314">
        <f>_xlfn.XLOOKUP($A314,Pistols!$C:$C,Pistols!J:J,0,0)</f>
        <v>0</v>
      </c>
      <c r="H314">
        <f>_xlfn.XLOOKUP($A314,Pistols!$C:$C,Pistols!K:K,0,0)</f>
        <v>0</v>
      </c>
      <c r="I314">
        <f>_xlfn.XLOOKUP($A314,Pistols!$C:$C,Pistols!L:L,0,0)</f>
        <v>0</v>
      </c>
      <c r="J314">
        <f>_xlfn.XLOOKUP($A314,Pistols!$C:$C,Pistols!M:M,0,0)</f>
        <v>0</v>
      </c>
      <c r="K314">
        <f>_xlfn.XLOOKUP($A314,Pistols!$C:$C,Pistols!N:N,0,0)</f>
        <v>0</v>
      </c>
      <c r="L314">
        <f>_xlfn.XLOOKUP($A314,Revolvers!$C:$C,Revolvers!O:O,0,0)</f>
        <v>0</v>
      </c>
      <c r="M314">
        <f>_xlfn.XLOOKUP($A314,Revolvers!$C:$C,Revolvers!P:P,0,0)</f>
        <v>0</v>
      </c>
      <c r="N314">
        <f>_xlfn.XLOOKUP($A314,Revolvers!$C:$C,Revolvers!Q:Q,0,0)</f>
        <v>0</v>
      </c>
      <c r="O314">
        <f>_xlfn.XLOOKUP($A314,Revolvers!$C:$C,Revolvers!R:R,0,0)</f>
        <v>0</v>
      </c>
      <c r="P314">
        <f>_xlfn.XLOOKUP($A314,Revolvers!$C:$C,Revolvers!S:S,0,0)</f>
        <v>0</v>
      </c>
      <c r="Q314">
        <f>_xlfn.XLOOKUP($A314,Revolvers!$C:$C,Revolvers!T:T,0,0)</f>
        <v>0</v>
      </c>
      <c r="R314">
        <f>_xlfn.XLOOKUP($A314,Rifles!C:C,Rifles!H:H,0,0)</f>
        <v>29</v>
      </c>
      <c r="S314">
        <f>_xlfn.XLOOKUP($A314,Shotguns!C:C,Shotguns!H:H,0,0)</f>
        <v>0</v>
      </c>
      <c r="T314">
        <f t="shared" si="4"/>
        <v>29</v>
      </c>
    </row>
    <row r="315" spans="1:20" x14ac:dyDescent="0.25">
      <c r="A315">
        <f>Rifles!C315</f>
        <v>98100120</v>
      </c>
      <c r="B315" t="str">
        <f>_xlfn.XLOOKUP($A315, Rifles!$C$2:$C$419,Rifles!D$2:D$419,"N/A",0)</f>
        <v>STARNES, JOE B</v>
      </c>
      <c r="C315" t="str">
        <f>_xlfn.XLOOKUP($A315, Rifles!$C$2:$C$419,Rifles!F$2:F$419,"N/A",0)</f>
        <v>CONRAD</v>
      </c>
      <c r="D315" t="str">
        <f>_xlfn.XLOOKUP($A315, Rifles!$C$2:$C$419,Rifles!G$2:G$419,"N/A",0)</f>
        <v>MT</v>
      </c>
      <c r="E315">
        <f>_xlfn.XLOOKUP($A315,Pistols!$C:$C,Pistols!H:H,0,0)</f>
        <v>0</v>
      </c>
      <c r="F315">
        <f>_xlfn.XLOOKUP($A315,Pistols!$C:$C,Pistols!I:I,0,0)</f>
        <v>0</v>
      </c>
      <c r="G315">
        <f>_xlfn.XLOOKUP($A315,Pistols!$C:$C,Pistols!J:J,0,0)</f>
        <v>0</v>
      </c>
      <c r="H315">
        <f>_xlfn.XLOOKUP($A315,Pistols!$C:$C,Pistols!K:K,0,0)</f>
        <v>0</v>
      </c>
      <c r="I315">
        <f>_xlfn.XLOOKUP($A315,Pistols!$C:$C,Pistols!L:L,0,0)</f>
        <v>0</v>
      </c>
      <c r="J315">
        <f>_xlfn.XLOOKUP($A315,Pistols!$C:$C,Pistols!M:M,0,0)</f>
        <v>0</v>
      </c>
      <c r="K315">
        <f>_xlfn.XLOOKUP($A315,Pistols!$C:$C,Pistols!N:N,0,0)</f>
        <v>0</v>
      </c>
      <c r="L315">
        <f>_xlfn.XLOOKUP($A315,Revolvers!$C:$C,Revolvers!O:O,0,0)</f>
        <v>0</v>
      </c>
      <c r="M315">
        <f>_xlfn.XLOOKUP($A315,Revolvers!$C:$C,Revolvers!P:P,0,0)</f>
        <v>0</v>
      </c>
      <c r="N315">
        <f>_xlfn.XLOOKUP($A315,Revolvers!$C:$C,Revolvers!Q:Q,0,0)</f>
        <v>0</v>
      </c>
      <c r="O315">
        <f>_xlfn.XLOOKUP($A315,Revolvers!$C:$C,Revolvers!R:R,0,0)</f>
        <v>0</v>
      </c>
      <c r="P315">
        <f>_xlfn.XLOOKUP($A315,Revolvers!$C:$C,Revolvers!S:S,0,0)</f>
        <v>0</v>
      </c>
      <c r="Q315">
        <f>_xlfn.XLOOKUP($A315,Revolvers!$C:$C,Revolvers!T:T,0,0)</f>
        <v>0</v>
      </c>
      <c r="R315">
        <f>_xlfn.XLOOKUP($A315,Rifles!C:C,Rifles!H:H,0,0)</f>
        <v>5</v>
      </c>
      <c r="S315">
        <f>_xlfn.XLOOKUP($A315,Shotguns!C:C,Shotguns!H:H,0,0)</f>
        <v>0</v>
      </c>
      <c r="T315">
        <f t="shared" si="4"/>
        <v>5</v>
      </c>
    </row>
    <row r="316" spans="1:20" x14ac:dyDescent="0.25">
      <c r="A316">
        <f>Rifles!C316</f>
        <v>98101199</v>
      </c>
      <c r="B316" t="str">
        <f>_xlfn.XLOOKUP($A316, Rifles!$C$2:$C$419,Rifles!D$2:D$419,"N/A",0)</f>
        <v>TEMPLAR TACTICAL ARMS LLC</v>
      </c>
      <c r="C316" t="str">
        <f>_xlfn.XLOOKUP($A316, Rifles!$C$2:$C$419,Rifles!F$2:F$419,"N/A",0)</f>
        <v>BOZEMAN</v>
      </c>
      <c r="D316" t="str">
        <f>_xlfn.XLOOKUP($A316, Rifles!$C$2:$C$419,Rifles!G$2:G$419,"N/A",0)</f>
        <v>MT</v>
      </c>
      <c r="E316">
        <f>_xlfn.XLOOKUP($A316,Pistols!$C:$C,Pistols!H:H,0,0)</f>
        <v>0</v>
      </c>
      <c r="F316">
        <f>_xlfn.XLOOKUP($A316,Pistols!$C:$C,Pistols!I:I,0,0)</f>
        <v>0</v>
      </c>
      <c r="G316">
        <f>_xlfn.XLOOKUP($A316,Pistols!$C:$C,Pistols!J:J,0,0)</f>
        <v>0</v>
      </c>
      <c r="H316">
        <f>_xlfn.XLOOKUP($A316,Pistols!$C:$C,Pistols!K:K,0,0)</f>
        <v>0</v>
      </c>
      <c r="I316">
        <f>_xlfn.XLOOKUP($A316,Pistols!$C:$C,Pistols!L:L,0,0)</f>
        <v>0</v>
      </c>
      <c r="J316">
        <f>_xlfn.XLOOKUP($A316,Pistols!$C:$C,Pistols!M:M,0,0)</f>
        <v>0</v>
      </c>
      <c r="K316">
        <f>_xlfn.XLOOKUP($A316,Pistols!$C:$C,Pistols!N:N,0,0)</f>
        <v>0</v>
      </c>
      <c r="L316">
        <f>_xlfn.XLOOKUP($A316,Revolvers!$C:$C,Revolvers!O:O,0,0)</f>
        <v>0</v>
      </c>
      <c r="M316">
        <f>_xlfn.XLOOKUP($A316,Revolvers!$C:$C,Revolvers!P:P,0,0)</f>
        <v>0</v>
      </c>
      <c r="N316">
        <f>_xlfn.XLOOKUP($A316,Revolvers!$C:$C,Revolvers!Q:Q,0,0)</f>
        <v>0</v>
      </c>
      <c r="O316">
        <f>_xlfn.XLOOKUP($A316,Revolvers!$C:$C,Revolvers!R:R,0,0)</f>
        <v>0</v>
      </c>
      <c r="P316">
        <f>_xlfn.XLOOKUP($A316,Revolvers!$C:$C,Revolvers!S:S,0,0)</f>
        <v>0</v>
      </c>
      <c r="Q316">
        <f>_xlfn.XLOOKUP($A316,Revolvers!$C:$C,Revolvers!T:T,0,0)</f>
        <v>0</v>
      </c>
      <c r="R316">
        <f>_xlfn.XLOOKUP($A316,Rifles!C:C,Rifles!H:H,0,0)</f>
        <v>1</v>
      </c>
      <c r="S316">
        <f>_xlfn.XLOOKUP($A316,Shotguns!C:C,Shotguns!H:H,0,0)</f>
        <v>0</v>
      </c>
      <c r="T316">
        <f t="shared" si="4"/>
        <v>1</v>
      </c>
    </row>
    <row r="317" spans="1:20" x14ac:dyDescent="0.25">
      <c r="A317">
        <f>Rifles!C317</f>
        <v>15602923</v>
      </c>
      <c r="B317" t="str">
        <f>_xlfn.XLOOKUP($A317, Rifles!$C$2:$C$419,Rifles!D$2:D$419,"N/A",0)</f>
        <v>AMERICAN TACTICAL &amp; PAWN, INC</v>
      </c>
      <c r="C317" t="str">
        <f>_xlfn.XLOOKUP($A317, Rifles!$C$2:$C$419,Rifles!F$2:F$419,"N/A",0)</f>
        <v>SHELBY</v>
      </c>
      <c r="D317" t="str">
        <f>_xlfn.XLOOKUP($A317, Rifles!$C$2:$C$419,Rifles!G$2:G$419,"N/A",0)</f>
        <v>NC</v>
      </c>
      <c r="E317">
        <f>_xlfn.XLOOKUP($A317,Pistols!$C:$C,Pistols!H:H,0,0)</f>
        <v>0</v>
      </c>
      <c r="F317">
        <f>_xlfn.XLOOKUP($A317,Pistols!$C:$C,Pistols!I:I,0,0)</f>
        <v>0</v>
      </c>
      <c r="G317">
        <f>_xlfn.XLOOKUP($A317,Pistols!$C:$C,Pistols!J:J,0,0)</f>
        <v>0</v>
      </c>
      <c r="H317">
        <f>_xlfn.XLOOKUP($A317,Pistols!$C:$C,Pistols!K:K,0,0)</f>
        <v>0</v>
      </c>
      <c r="I317">
        <f>_xlfn.XLOOKUP($A317,Pistols!$C:$C,Pistols!L:L,0,0)</f>
        <v>0</v>
      </c>
      <c r="J317">
        <f>_xlfn.XLOOKUP($A317,Pistols!$C:$C,Pistols!M:M,0,0)</f>
        <v>0</v>
      </c>
      <c r="K317">
        <f>_xlfn.XLOOKUP($A317,Pistols!$C:$C,Pistols!N:N,0,0)</f>
        <v>0</v>
      </c>
      <c r="L317">
        <f>_xlfn.XLOOKUP($A317,Revolvers!$C:$C,Revolvers!O:O,0,0)</f>
        <v>0</v>
      </c>
      <c r="M317">
        <f>_xlfn.XLOOKUP($A317,Revolvers!$C:$C,Revolvers!P:P,0,0)</f>
        <v>0</v>
      </c>
      <c r="N317">
        <f>_xlfn.XLOOKUP($A317,Revolvers!$C:$C,Revolvers!Q:Q,0,0)</f>
        <v>0</v>
      </c>
      <c r="O317">
        <f>_xlfn.XLOOKUP($A317,Revolvers!$C:$C,Revolvers!R:R,0,0)</f>
        <v>0</v>
      </c>
      <c r="P317">
        <f>_xlfn.XLOOKUP($A317,Revolvers!$C:$C,Revolvers!S:S,0,0)</f>
        <v>0</v>
      </c>
      <c r="Q317">
        <f>_xlfn.XLOOKUP($A317,Revolvers!$C:$C,Revolvers!T:T,0,0)</f>
        <v>0</v>
      </c>
      <c r="R317">
        <f>_xlfn.XLOOKUP($A317,Rifles!C:C,Rifles!H:H,0,0)</f>
        <v>14</v>
      </c>
      <c r="S317">
        <f>_xlfn.XLOOKUP($A317,Shotguns!C:C,Shotguns!H:H,0,0)</f>
        <v>0</v>
      </c>
      <c r="T317">
        <f t="shared" si="4"/>
        <v>14</v>
      </c>
    </row>
    <row r="318" spans="1:20" x14ac:dyDescent="0.25">
      <c r="A318">
        <f>Rifles!C318</f>
        <v>15603066</v>
      </c>
      <c r="B318" t="str">
        <f>_xlfn.XLOOKUP($A318, Rifles!$C$2:$C$419,Rifles!D$2:D$419,"N/A",0)</f>
        <v>APPALACHIAN GUNSMITHING INC</v>
      </c>
      <c r="C318" t="str">
        <f>_xlfn.XLOOKUP($A318, Rifles!$C$2:$C$419,Rifles!F$2:F$419,"N/A",0)</f>
        <v>WEAVERVILLE</v>
      </c>
      <c r="D318" t="str">
        <f>_xlfn.XLOOKUP($A318, Rifles!$C$2:$C$419,Rifles!G$2:G$419,"N/A",0)</f>
        <v>NC</v>
      </c>
      <c r="E318">
        <f>_xlfn.XLOOKUP($A318,Pistols!$C:$C,Pistols!H:H,0,0)</f>
        <v>9</v>
      </c>
      <c r="F318">
        <f>_xlfn.XLOOKUP($A318,Pistols!$C:$C,Pistols!I:I,0,0)</f>
        <v>0</v>
      </c>
      <c r="G318">
        <f>_xlfn.XLOOKUP($A318,Pistols!$C:$C,Pistols!J:J,0,0)</f>
        <v>4</v>
      </c>
      <c r="H318">
        <f>_xlfn.XLOOKUP($A318,Pistols!$C:$C,Pistols!K:K,0,0)</f>
        <v>2</v>
      </c>
      <c r="I318">
        <f>_xlfn.XLOOKUP($A318,Pistols!$C:$C,Pistols!L:L,0,0)</f>
        <v>7</v>
      </c>
      <c r="J318">
        <f>_xlfn.XLOOKUP($A318,Pistols!$C:$C,Pistols!M:M,0,0)</f>
        <v>8</v>
      </c>
      <c r="K318">
        <f>_xlfn.XLOOKUP($A318,Pistols!$C:$C,Pistols!N:N,0,0)</f>
        <v>30</v>
      </c>
      <c r="L318">
        <f>_xlfn.XLOOKUP($A318,Revolvers!$C:$C,Revolvers!O:O,0,0)</f>
        <v>0</v>
      </c>
      <c r="M318">
        <f>_xlfn.XLOOKUP($A318,Revolvers!$C:$C,Revolvers!P:P,0,0)</f>
        <v>0</v>
      </c>
      <c r="N318">
        <f>_xlfn.XLOOKUP($A318,Revolvers!$C:$C,Revolvers!Q:Q,0,0)</f>
        <v>0</v>
      </c>
      <c r="O318">
        <f>_xlfn.XLOOKUP($A318,Revolvers!$C:$C,Revolvers!R:R,0,0)</f>
        <v>0</v>
      </c>
      <c r="P318">
        <f>_xlfn.XLOOKUP($A318,Revolvers!$C:$C,Revolvers!S:S,0,0)</f>
        <v>0</v>
      </c>
      <c r="Q318">
        <f>_xlfn.XLOOKUP($A318,Revolvers!$C:$C,Revolvers!T:T,0,0)</f>
        <v>0</v>
      </c>
      <c r="R318">
        <f>_xlfn.XLOOKUP($A318,Rifles!C:C,Rifles!H:H,0,0)</f>
        <v>75</v>
      </c>
      <c r="S318">
        <f>_xlfn.XLOOKUP($A318,Shotguns!C:C,Shotguns!H:H,0,0)</f>
        <v>30</v>
      </c>
      <c r="T318">
        <f t="shared" si="4"/>
        <v>135</v>
      </c>
    </row>
    <row r="319" spans="1:20" x14ac:dyDescent="0.25">
      <c r="A319">
        <f>Rifles!C319</f>
        <v>15604638</v>
      </c>
      <c r="B319" t="str">
        <f>_xlfn.XLOOKUP($A319, Rifles!$C$2:$C$419,Rifles!D$2:D$419,"N/A",0)</f>
        <v>BARNES PRECISION MACHINE INC</v>
      </c>
      <c r="C319" t="str">
        <f>_xlfn.XLOOKUP($A319, Rifles!$C$2:$C$419,Rifles!F$2:F$419,"N/A",0)</f>
        <v>APEX</v>
      </c>
      <c r="D319" t="str">
        <f>_xlfn.XLOOKUP($A319, Rifles!$C$2:$C$419,Rifles!G$2:G$419,"N/A",0)</f>
        <v>NC</v>
      </c>
      <c r="E319">
        <f>_xlfn.XLOOKUP($A319,Pistols!$C:$C,Pistols!H:H,0,0)</f>
        <v>0</v>
      </c>
      <c r="F319">
        <f>_xlfn.XLOOKUP($A319,Pistols!$C:$C,Pistols!I:I,0,0)</f>
        <v>0</v>
      </c>
      <c r="G319">
        <f>_xlfn.XLOOKUP($A319,Pistols!$C:$C,Pistols!J:J,0,0)</f>
        <v>0</v>
      </c>
      <c r="H319">
        <f>_xlfn.XLOOKUP($A319,Pistols!$C:$C,Pistols!K:K,0,0)</f>
        <v>0</v>
      </c>
      <c r="I319">
        <f>_xlfn.XLOOKUP($A319,Pistols!$C:$C,Pistols!L:L,0,0)</f>
        <v>0</v>
      </c>
      <c r="J319">
        <f>_xlfn.XLOOKUP($A319,Pistols!$C:$C,Pistols!M:M,0,0)</f>
        <v>0</v>
      </c>
      <c r="K319">
        <f>_xlfn.XLOOKUP($A319,Pistols!$C:$C,Pistols!N:N,0,0)</f>
        <v>0</v>
      </c>
      <c r="L319">
        <f>_xlfn.XLOOKUP($A319,Revolvers!$C:$C,Revolvers!O:O,0,0)</f>
        <v>0</v>
      </c>
      <c r="M319">
        <f>_xlfn.XLOOKUP($A319,Revolvers!$C:$C,Revolvers!P:P,0,0)</f>
        <v>0</v>
      </c>
      <c r="N319">
        <f>_xlfn.XLOOKUP($A319,Revolvers!$C:$C,Revolvers!Q:Q,0,0)</f>
        <v>0</v>
      </c>
      <c r="O319">
        <f>_xlfn.XLOOKUP($A319,Revolvers!$C:$C,Revolvers!R:R,0,0)</f>
        <v>0</v>
      </c>
      <c r="P319">
        <f>_xlfn.XLOOKUP($A319,Revolvers!$C:$C,Revolvers!S:S,0,0)</f>
        <v>0</v>
      </c>
      <c r="Q319">
        <f>_xlfn.XLOOKUP($A319,Revolvers!$C:$C,Revolvers!T:T,0,0)</f>
        <v>0</v>
      </c>
      <c r="R319">
        <f>_xlfn.XLOOKUP($A319,Rifles!C:C,Rifles!H:H,0,0)</f>
        <v>102</v>
      </c>
      <c r="S319">
        <f>_xlfn.XLOOKUP($A319,Shotguns!C:C,Shotguns!H:H,0,0)</f>
        <v>0</v>
      </c>
      <c r="T319">
        <f t="shared" si="4"/>
        <v>102</v>
      </c>
    </row>
    <row r="320" spans="1:20" x14ac:dyDescent="0.25">
      <c r="A320">
        <f>Rifles!C320</f>
        <v>15603409</v>
      </c>
      <c r="B320" t="str">
        <f>_xlfn.XLOOKUP($A320, Rifles!$C$2:$C$419,Rifles!D$2:D$419,"N/A",0)</f>
        <v>BEAL, RONALD JAMES &amp; BUSH, DARRELL WAYNE</v>
      </c>
      <c r="C320" t="str">
        <f>_xlfn.XLOOKUP($A320, Rifles!$C$2:$C$419,Rifles!F$2:F$419,"N/A",0)</f>
        <v>RANDLEMAN</v>
      </c>
      <c r="D320" t="str">
        <f>_xlfn.XLOOKUP($A320, Rifles!$C$2:$C$419,Rifles!G$2:G$419,"N/A",0)</f>
        <v>NC</v>
      </c>
      <c r="E320">
        <f>_xlfn.XLOOKUP($A320,Pistols!$C:$C,Pistols!H:H,0,0)</f>
        <v>0</v>
      </c>
      <c r="F320">
        <f>_xlfn.XLOOKUP($A320,Pistols!$C:$C,Pistols!I:I,0,0)</f>
        <v>0</v>
      </c>
      <c r="G320">
        <f>_xlfn.XLOOKUP($A320,Pistols!$C:$C,Pistols!J:J,0,0)</f>
        <v>0</v>
      </c>
      <c r="H320">
        <f>_xlfn.XLOOKUP($A320,Pistols!$C:$C,Pistols!K:K,0,0)</f>
        <v>0</v>
      </c>
      <c r="I320">
        <f>_xlfn.XLOOKUP($A320,Pistols!$C:$C,Pistols!L:L,0,0)</f>
        <v>0</v>
      </c>
      <c r="J320">
        <f>_xlfn.XLOOKUP($A320,Pistols!$C:$C,Pistols!M:M,0,0)</f>
        <v>0</v>
      </c>
      <c r="K320">
        <f>_xlfn.XLOOKUP($A320,Pistols!$C:$C,Pistols!N:N,0,0)</f>
        <v>0</v>
      </c>
      <c r="L320">
        <f>_xlfn.XLOOKUP($A320,Revolvers!$C:$C,Revolvers!O:O,0,0)</f>
        <v>0</v>
      </c>
      <c r="M320">
        <f>_xlfn.XLOOKUP($A320,Revolvers!$C:$C,Revolvers!P:P,0,0)</f>
        <v>0</v>
      </c>
      <c r="N320">
        <f>_xlfn.XLOOKUP($A320,Revolvers!$C:$C,Revolvers!Q:Q,0,0)</f>
        <v>0</v>
      </c>
      <c r="O320">
        <f>_xlfn.XLOOKUP($A320,Revolvers!$C:$C,Revolvers!R:R,0,0)</f>
        <v>0</v>
      </c>
      <c r="P320">
        <f>_xlfn.XLOOKUP($A320,Revolvers!$C:$C,Revolvers!S:S,0,0)</f>
        <v>0</v>
      </c>
      <c r="Q320">
        <f>_xlfn.XLOOKUP($A320,Revolvers!$C:$C,Revolvers!T:T,0,0)</f>
        <v>0</v>
      </c>
      <c r="R320">
        <f>_xlfn.XLOOKUP($A320,Rifles!C:C,Rifles!H:H,0,0)</f>
        <v>3</v>
      </c>
      <c r="S320">
        <f>_xlfn.XLOOKUP($A320,Shotguns!C:C,Shotguns!H:H,0,0)</f>
        <v>0</v>
      </c>
      <c r="T320">
        <f t="shared" si="4"/>
        <v>3</v>
      </c>
    </row>
    <row r="321" spans="1:20" x14ac:dyDescent="0.25">
      <c r="A321">
        <f>Rifles!C321</f>
        <v>15639696</v>
      </c>
      <c r="B321" t="str">
        <f>_xlfn.XLOOKUP($A321, Rifles!$C$2:$C$419,Rifles!D$2:D$419,"N/A",0)</f>
        <v>CHANDLER, NORMAN A</v>
      </c>
      <c r="C321" t="str">
        <f>_xlfn.XLOOKUP($A321, Rifles!$C$2:$C$419,Rifles!F$2:F$419,"N/A",0)</f>
        <v>JACKSONVILLE</v>
      </c>
      <c r="D321" t="str">
        <f>_xlfn.XLOOKUP($A321, Rifles!$C$2:$C$419,Rifles!G$2:G$419,"N/A",0)</f>
        <v>NC</v>
      </c>
      <c r="E321">
        <f>_xlfn.XLOOKUP($A321,Pistols!$C:$C,Pistols!H:H,0,0)</f>
        <v>0</v>
      </c>
      <c r="F321">
        <f>_xlfn.XLOOKUP($A321,Pistols!$C:$C,Pistols!I:I,0,0)</f>
        <v>0</v>
      </c>
      <c r="G321">
        <f>_xlfn.XLOOKUP($A321,Pistols!$C:$C,Pistols!J:J,0,0)</f>
        <v>0</v>
      </c>
      <c r="H321">
        <f>_xlfn.XLOOKUP($A321,Pistols!$C:$C,Pistols!K:K,0,0)</f>
        <v>0</v>
      </c>
      <c r="I321">
        <f>_xlfn.XLOOKUP($A321,Pistols!$C:$C,Pistols!L:L,0,0)</f>
        <v>0</v>
      </c>
      <c r="J321">
        <f>_xlfn.XLOOKUP($A321,Pistols!$C:$C,Pistols!M:M,0,0)</f>
        <v>2</v>
      </c>
      <c r="K321">
        <f>_xlfn.XLOOKUP($A321,Pistols!$C:$C,Pistols!N:N,0,0)</f>
        <v>2</v>
      </c>
      <c r="L321">
        <f>_xlfn.XLOOKUP($A321,Revolvers!$C:$C,Revolvers!O:O,0,0)</f>
        <v>0</v>
      </c>
      <c r="M321">
        <f>_xlfn.XLOOKUP($A321,Revolvers!$C:$C,Revolvers!P:P,0,0)</f>
        <v>0</v>
      </c>
      <c r="N321">
        <f>_xlfn.XLOOKUP($A321,Revolvers!$C:$C,Revolvers!Q:Q,0,0)</f>
        <v>0</v>
      </c>
      <c r="O321">
        <f>_xlfn.XLOOKUP($A321,Revolvers!$C:$C,Revolvers!R:R,0,0)</f>
        <v>0</v>
      </c>
      <c r="P321">
        <f>_xlfn.XLOOKUP($A321,Revolvers!$C:$C,Revolvers!S:S,0,0)</f>
        <v>0</v>
      </c>
      <c r="Q321">
        <f>_xlfn.XLOOKUP($A321,Revolvers!$C:$C,Revolvers!T:T,0,0)</f>
        <v>0</v>
      </c>
      <c r="R321">
        <f>_xlfn.XLOOKUP($A321,Rifles!C:C,Rifles!H:H,0,0)</f>
        <v>24</v>
      </c>
      <c r="S321">
        <f>_xlfn.XLOOKUP($A321,Shotguns!C:C,Shotguns!H:H,0,0)</f>
        <v>0</v>
      </c>
      <c r="T321">
        <f t="shared" si="4"/>
        <v>26</v>
      </c>
    </row>
    <row r="322" spans="1:20" x14ac:dyDescent="0.25">
      <c r="A322">
        <f>Rifles!C322</f>
        <v>15604330</v>
      </c>
      <c r="B322" t="str">
        <f>_xlfn.XLOOKUP($A322, Rifles!$C$2:$C$419,Rifles!D$2:D$419,"N/A",0)</f>
        <v>CHATHAM ARMS LLC</v>
      </c>
      <c r="C322" t="str">
        <f>_xlfn.XLOOKUP($A322, Rifles!$C$2:$C$419,Rifles!F$2:F$419,"N/A",0)</f>
        <v>PITTSBORO</v>
      </c>
      <c r="D322" t="str">
        <f>_xlfn.XLOOKUP($A322, Rifles!$C$2:$C$419,Rifles!G$2:G$419,"N/A",0)</f>
        <v>NC</v>
      </c>
      <c r="E322">
        <f>_xlfn.XLOOKUP($A322,Pistols!$C:$C,Pistols!H:H,0,0)</f>
        <v>0</v>
      </c>
      <c r="F322">
        <f>_xlfn.XLOOKUP($A322,Pistols!$C:$C,Pistols!I:I,0,0)</f>
        <v>0</v>
      </c>
      <c r="G322">
        <f>_xlfn.XLOOKUP($A322,Pistols!$C:$C,Pistols!J:J,0,0)</f>
        <v>0</v>
      </c>
      <c r="H322">
        <f>_xlfn.XLOOKUP($A322,Pistols!$C:$C,Pistols!K:K,0,0)</f>
        <v>0</v>
      </c>
      <c r="I322">
        <f>_xlfn.XLOOKUP($A322,Pistols!$C:$C,Pistols!L:L,0,0)</f>
        <v>0</v>
      </c>
      <c r="J322">
        <f>_xlfn.XLOOKUP($A322,Pistols!$C:$C,Pistols!M:M,0,0)</f>
        <v>0</v>
      </c>
      <c r="K322">
        <f>_xlfn.XLOOKUP($A322,Pistols!$C:$C,Pistols!N:N,0,0)</f>
        <v>0</v>
      </c>
      <c r="L322">
        <f>_xlfn.XLOOKUP($A322,Revolvers!$C:$C,Revolvers!O:O,0,0)</f>
        <v>0</v>
      </c>
      <c r="M322">
        <f>_xlfn.XLOOKUP($A322,Revolvers!$C:$C,Revolvers!P:P,0,0)</f>
        <v>0</v>
      </c>
      <c r="N322">
        <f>_xlfn.XLOOKUP($A322,Revolvers!$C:$C,Revolvers!Q:Q,0,0)</f>
        <v>0</v>
      </c>
      <c r="O322">
        <f>_xlfn.XLOOKUP($A322,Revolvers!$C:$C,Revolvers!R:R,0,0)</f>
        <v>0</v>
      </c>
      <c r="P322">
        <f>_xlfn.XLOOKUP($A322,Revolvers!$C:$C,Revolvers!S:S,0,0)</f>
        <v>0</v>
      </c>
      <c r="Q322">
        <f>_xlfn.XLOOKUP($A322,Revolvers!$C:$C,Revolvers!T:T,0,0)</f>
        <v>0</v>
      </c>
      <c r="R322">
        <f>_xlfn.XLOOKUP($A322,Rifles!C:C,Rifles!H:H,0,0)</f>
        <v>31</v>
      </c>
      <c r="S322">
        <f>_xlfn.XLOOKUP($A322,Shotguns!C:C,Shotguns!H:H,0,0)</f>
        <v>0</v>
      </c>
      <c r="T322">
        <f t="shared" si="4"/>
        <v>31</v>
      </c>
    </row>
    <row r="323" spans="1:20" x14ac:dyDescent="0.25">
      <c r="A323">
        <f>Rifles!C323</f>
        <v>15601287</v>
      </c>
      <c r="B323" t="str">
        <f>_xlfn.XLOOKUP($A323, Rifles!$C$2:$C$419,Rifles!D$2:D$419,"N/A",0)</f>
        <v>CJK FARMS INC</v>
      </c>
      <c r="C323" t="str">
        <f>_xlfn.XLOOKUP($A323, Rifles!$C$2:$C$419,Rifles!F$2:F$419,"N/A",0)</f>
        <v>MOUNT OLIVE</v>
      </c>
      <c r="D323" t="str">
        <f>_xlfn.XLOOKUP($A323, Rifles!$C$2:$C$419,Rifles!G$2:G$419,"N/A",0)</f>
        <v>NC</v>
      </c>
      <c r="E323">
        <f>_xlfn.XLOOKUP($A323,Pistols!$C:$C,Pistols!H:H,0,0)</f>
        <v>0</v>
      </c>
      <c r="F323">
        <f>_xlfn.XLOOKUP($A323,Pistols!$C:$C,Pistols!I:I,0,0)</f>
        <v>0</v>
      </c>
      <c r="G323">
        <f>_xlfn.XLOOKUP($A323,Pistols!$C:$C,Pistols!J:J,0,0)</f>
        <v>0</v>
      </c>
      <c r="H323">
        <f>_xlfn.XLOOKUP($A323,Pistols!$C:$C,Pistols!K:K,0,0)</f>
        <v>0</v>
      </c>
      <c r="I323">
        <f>_xlfn.XLOOKUP($A323,Pistols!$C:$C,Pistols!L:L,0,0)</f>
        <v>0</v>
      </c>
      <c r="J323">
        <f>_xlfn.XLOOKUP($A323,Pistols!$C:$C,Pistols!M:M,0,0)</f>
        <v>0</v>
      </c>
      <c r="K323">
        <f>_xlfn.XLOOKUP($A323,Pistols!$C:$C,Pistols!N:N,0,0)</f>
        <v>0</v>
      </c>
      <c r="L323">
        <f>_xlfn.XLOOKUP($A323,Revolvers!$C:$C,Revolvers!O:O,0,0)</f>
        <v>0</v>
      </c>
      <c r="M323">
        <f>_xlfn.XLOOKUP($A323,Revolvers!$C:$C,Revolvers!P:P,0,0)</f>
        <v>0</v>
      </c>
      <c r="N323">
        <f>_xlfn.XLOOKUP($A323,Revolvers!$C:$C,Revolvers!Q:Q,0,0)</f>
        <v>0</v>
      </c>
      <c r="O323">
        <f>_xlfn.XLOOKUP($A323,Revolvers!$C:$C,Revolvers!R:R,0,0)</f>
        <v>0</v>
      </c>
      <c r="P323">
        <f>_xlfn.XLOOKUP($A323,Revolvers!$C:$C,Revolvers!S:S,0,0)</f>
        <v>0</v>
      </c>
      <c r="Q323">
        <f>_xlfn.XLOOKUP($A323,Revolvers!$C:$C,Revolvers!T:T,0,0)</f>
        <v>0</v>
      </c>
      <c r="R323">
        <f>_xlfn.XLOOKUP($A323,Rifles!C:C,Rifles!H:H,0,0)</f>
        <v>6</v>
      </c>
      <c r="S323">
        <f>_xlfn.XLOOKUP($A323,Shotguns!C:C,Shotguns!H:H,0,0)</f>
        <v>0</v>
      </c>
      <c r="T323">
        <f t="shared" ref="T323:T386" si="5">K323+P323+R323+S323</f>
        <v>6</v>
      </c>
    </row>
    <row r="324" spans="1:20" x14ac:dyDescent="0.25">
      <c r="A324">
        <f>Rifles!C324</f>
        <v>15604310</v>
      </c>
      <c r="B324" t="str">
        <f>_xlfn.XLOOKUP($A324, Rifles!$C$2:$C$419,Rifles!D$2:D$419,"N/A",0)</f>
        <v>CLINE BRADLEY CO INC</v>
      </c>
      <c r="C324" t="str">
        <f>_xlfn.XLOOKUP($A324, Rifles!$C$2:$C$419,Rifles!F$2:F$419,"N/A",0)</f>
        <v>WAYNESVILLE</v>
      </c>
      <c r="D324" t="str">
        <f>_xlfn.XLOOKUP($A324, Rifles!$C$2:$C$419,Rifles!G$2:G$419,"N/A",0)</f>
        <v>NC</v>
      </c>
      <c r="E324">
        <f>_xlfn.XLOOKUP($A324,Pistols!$C:$C,Pistols!H:H,0,0)</f>
        <v>0</v>
      </c>
      <c r="F324">
        <f>_xlfn.XLOOKUP($A324,Pistols!$C:$C,Pistols!I:I,0,0)</f>
        <v>0</v>
      </c>
      <c r="G324">
        <f>_xlfn.XLOOKUP($A324,Pistols!$C:$C,Pistols!J:J,0,0)</f>
        <v>0</v>
      </c>
      <c r="H324">
        <f>_xlfn.XLOOKUP($A324,Pistols!$C:$C,Pistols!K:K,0,0)</f>
        <v>0</v>
      </c>
      <c r="I324">
        <f>_xlfn.XLOOKUP($A324,Pistols!$C:$C,Pistols!L:L,0,0)</f>
        <v>0</v>
      </c>
      <c r="J324">
        <f>_xlfn.XLOOKUP($A324,Pistols!$C:$C,Pistols!M:M,0,0)</f>
        <v>0</v>
      </c>
      <c r="K324">
        <f>_xlfn.XLOOKUP($A324,Pistols!$C:$C,Pistols!N:N,0,0)</f>
        <v>0</v>
      </c>
      <c r="L324">
        <f>_xlfn.XLOOKUP($A324,Revolvers!$C:$C,Revolvers!O:O,0,0)</f>
        <v>0</v>
      </c>
      <c r="M324">
        <f>_xlfn.XLOOKUP($A324,Revolvers!$C:$C,Revolvers!P:P,0,0)</f>
        <v>0</v>
      </c>
      <c r="N324">
        <f>_xlfn.XLOOKUP($A324,Revolvers!$C:$C,Revolvers!Q:Q,0,0)</f>
        <v>0</v>
      </c>
      <c r="O324">
        <f>_xlfn.XLOOKUP($A324,Revolvers!$C:$C,Revolvers!R:R,0,0)</f>
        <v>0</v>
      </c>
      <c r="P324">
        <f>_xlfn.XLOOKUP($A324,Revolvers!$C:$C,Revolvers!S:S,0,0)</f>
        <v>0</v>
      </c>
      <c r="Q324">
        <f>_xlfn.XLOOKUP($A324,Revolvers!$C:$C,Revolvers!T:T,0,0)</f>
        <v>0</v>
      </c>
      <c r="R324">
        <f>_xlfn.XLOOKUP($A324,Rifles!C:C,Rifles!H:H,0,0)</f>
        <v>132</v>
      </c>
      <c r="S324">
        <f>_xlfn.XLOOKUP($A324,Shotguns!C:C,Shotguns!H:H,0,0)</f>
        <v>0</v>
      </c>
      <c r="T324">
        <f t="shared" si="5"/>
        <v>132</v>
      </c>
    </row>
    <row r="325" spans="1:20" x14ac:dyDescent="0.25">
      <c r="A325">
        <f>Rifles!C325</f>
        <v>15602965</v>
      </c>
      <c r="B325" t="str">
        <f>_xlfn.XLOOKUP($A325, Rifles!$C$2:$C$419,Rifles!D$2:D$419,"N/A",0)</f>
        <v>CNC WARRIOR LLC</v>
      </c>
      <c r="C325" t="str">
        <f>_xlfn.XLOOKUP($A325, Rifles!$C$2:$C$419,Rifles!F$2:F$419,"N/A",0)</f>
        <v>CHARLOTTE</v>
      </c>
      <c r="D325" t="str">
        <f>_xlfn.XLOOKUP($A325, Rifles!$C$2:$C$419,Rifles!G$2:G$419,"N/A",0)</f>
        <v>NC</v>
      </c>
      <c r="E325">
        <f>_xlfn.XLOOKUP($A325,Pistols!$C:$C,Pistols!H:H,0,0)</f>
        <v>0</v>
      </c>
      <c r="F325">
        <f>_xlfn.XLOOKUP($A325,Pistols!$C:$C,Pistols!I:I,0,0)</f>
        <v>0</v>
      </c>
      <c r="G325">
        <f>_xlfn.XLOOKUP($A325,Pistols!$C:$C,Pistols!J:J,0,0)</f>
        <v>0</v>
      </c>
      <c r="H325">
        <f>_xlfn.XLOOKUP($A325,Pistols!$C:$C,Pistols!K:K,0,0)</f>
        <v>0</v>
      </c>
      <c r="I325">
        <f>_xlfn.XLOOKUP($A325,Pistols!$C:$C,Pistols!L:L,0,0)</f>
        <v>0</v>
      </c>
      <c r="J325">
        <f>_xlfn.XLOOKUP($A325,Pistols!$C:$C,Pistols!M:M,0,0)</f>
        <v>0</v>
      </c>
      <c r="K325">
        <f>_xlfn.XLOOKUP($A325,Pistols!$C:$C,Pistols!N:N,0,0)</f>
        <v>0</v>
      </c>
      <c r="L325">
        <f>_xlfn.XLOOKUP($A325,Revolvers!$C:$C,Revolvers!O:O,0,0)</f>
        <v>0</v>
      </c>
      <c r="M325">
        <f>_xlfn.XLOOKUP($A325,Revolvers!$C:$C,Revolvers!P:P,0,0)</f>
        <v>0</v>
      </c>
      <c r="N325">
        <f>_xlfn.XLOOKUP($A325,Revolvers!$C:$C,Revolvers!Q:Q,0,0)</f>
        <v>0</v>
      </c>
      <c r="O325">
        <f>_xlfn.XLOOKUP($A325,Revolvers!$C:$C,Revolvers!R:R,0,0)</f>
        <v>0</v>
      </c>
      <c r="P325">
        <f>_xlfn.XLOOKUP($A325,Revolvers!$C:$C,Revolvers!S:S,0,0)</f>
        <v>0</v>
      </c>
      <c r="Q325">
        <f>_xlfn.XLOOKUP($A325,Revolvers!$C:$C,Revolvers!T:T,0,0)</f>
        <v>0</v>
      </c>
      <c r="R325">
        <f>_xlfn.XLOOKUP($A325,Rifles!C:C,Rifles!H:H,0,0)</f>
        <v>2</v>
      </c>
      <c r="S325">
        <f>_xlfn.XLOOKUP($A325,Shotguns!C:C,Shotguns!H:H,0,0)</f>
        <v>0</v>
      </c>
      <c r="T325">
        <f t="shared" si="5"/>
        <v>2</v>
      </c>
    </row>
    <row r="326" spans="1:20" x14ac:dyDescent="0.25">
      <c r="A326">
        <f>Rifles!C326</f>
        <v>15602585</v>
      </c>
      <c r="B326" t="str">
        <f>_xlfn.XLOOKUP($A326, Rifles!$C$2:$C$419,Rifles!D$2:D$419,"N/A",0)</f>
        <v>DAVIS, RONALD DUANE</v>
      </c>
      <c r="C326" t="str">
        <f>_xlfn.XLOOKUP($A326, Rifles!$C$2:$C$419,Rifles!F$2:F$419,"N/A",0)</f>
        <v>MONROE</v>
      </c>
      <c r="D326" t="str">
        <f>_xlfn.XLOOKUP($A326, Rifles!$C$2:$C$419,Rifles!G$2:G$419,"N/A",0)</f>
        <v>NC</v>
      </c>
      <c r="E326">
        <f>_xlfn.XLOOKUP($A326,Pistols!$C:$C,Pistols!H:H,0,0)</f>
        <v>0</v>
      </c>
      <c r="F326">
        <f>_xlfn.XLOOKUP($A326,Pistols!$C:$C,Pistols!I:I,0,0)</f>
        <v>0</v>
      </c>
      <c r="G326">
        <f>_xlfn.XLOOKUP($A326,Pistols!$C:$C,Pistols!J:J,0,0)</f>
        <v>0</v>
      </c>
      <c r="H326">
        <f>_xlfn.XLOOKUP($A326,Pistols!$C:$C,Pistols!K:K,0,0)</f>
        <v>0</v>
      </c>
      <c r="I326">
        <f>_xlfn.XLOOKUP($A326,Pistols!$C:$C,Pistols!L:L,0,0)</f>
        <v>0</v>
      </c>
      <c r="J326">
        <f>_xlfn.XLOOKUP($A326,Pistols!$C:$C,Pistols!M:M,0,0)</f>
        <v>0</v>
      </c>
      <c r="K326">
        <f>_xlfn.XLOOKUP($A326,Pistols!$C:$C,Pistols!N:N,0,0)</f>
        <v>0</v>
      </c>
      <c r="L326">
        <f>_xlfn.XLOOKUP($A326,Revolvers!$C:$C,Revolvers!O:O,0,0)</f>
        <v>0</v>
      </c>
      <c r="M326">
        <f>_xlfn.XLOOKUP($A326,Revolvers!$C:$C,Revolvers!P:P,0,0)</f>
        <v>0</v>
      </c>
      <c r="N326">
        <f>_xlfn.XLOOKUP($A326,Revolvers!$C:$C,Revolvers!Q:Q,0,0)</f>
        <v>0</v>
      </c>
      <c r="O326">
        <f>_xlfn.XLOOKUP($A326,Revolvers!$C:$C,Revolvers!R:R,0,0)</f>
        <v>0</v>
      </c>
      <c r="P326">
        <f>_xlfn.XLOOKUP($A326,Revolvers!$C:$C,Revolvers!S:S,0,0)</f>
        <v>0</v>
      </c>
      <c r="Q326">
        <f>_xlfn.XLOOKUP($A326,Revolvers!$C:$C,Revolvers!T:T,0,0)</f>
        <v>0</v>
      </c>
      <c r="R326">
        <f>_xlfn.XLOOKUP($A326,Rifles!C:C,Rifles!H:H,0,0)</f>
        <v>7273</v>
      </c>
      <c r="S326">
        <f>_xlfn.XLOOKUP($A326,Shotguns!C:C,Shotguns!H:H,0,0)</f>
        <v>0</v>
      </c>
      <c r="T326">
        <f t="shared" si="5"/>
        <v>7273</v>
      </c>
    </row>
    <row r="327" spans="1:20" x14ac:dyDescent="0.25">
      <c r="A327">
        <f>Rifles!C327</f>
        <v>15603403</v>
      </c>
      <c r="B327" t="str">
        <f>_xlfn.XLOOKUP($A327, Rifles!$C$2:$C$419,Rifles!D$2:D$419,"N/A",0)</f>
        <v>DEL-TON, INC</v>
      </c>
      <c r="C327" t="str">
        <f>_xlfn.XLOOKUP($A327, Rifles!$C$2:$C$419,Rifles!F$2:F$419,"N/A",0)</f>
        <v>ELIZABETHTOWN</v>
      </c>
      <c r="D327" t="str">
        <f>_xlfn.XLOOKUP($A327, Rifles!$C$2:$C$419,Rifles!G$2:G$419,"N/A",0)</f>
        <v>NC</v>
      </c>
      <c r="E327">
        <f>_xlfn.XLOOKUP($A327,Pistols!$C:$C,Pistols!H:H,0,0)</f>
        <v>0</v>
      </c>
      <c r="F327">
        <f>_xlfn.XLOOKUP($A327,Pistols!$C:$C,Pistols!I:I,0,0)</f>
        <v>0</v>
      </c>
      <c r="G327">
        <f>_xlfn.XLOOKUP($A327,Pistols!$C:$C,Pistols!J:J,0,0)</f>
        <v>0</v>
      </c>
      <c r="H327">
        <f>_xlfn.XLOOKUP($A327,Pistols!$C:$C,Pistols!K:K,0,0)</f>
        <v>0</v>
      </c>
      <c r="I327">
        <f>_xlfn.XLOOKUP($A327,Pistols!$C:$C,Pistols!L:L,0,0)</f>
        <v>0</v>
      </c>
      <c r="J327">
        <f>_xlfn.XLOOKUP($A327,Pistols!$C:$C,Pistols!M:M,0,0)</f>
        <v>0</v>
      </c>
      <c r="K327">
        <f>_xlfn.XLOOKUP($A327,Pistols!$C:$C,Pistols!N:N,0,0)</f>
        <v>0</v>
      </c>
      <c r="L327">
        <f>_xlfn.XLOOKUP($A327,Revolvers!$C:$C,Revolvers!O:O,0,0)</f>
        <v>0</v>
      </c>
      <c r="M327">
        <f>_xlfn.XLOOKUP($A327,Revolvers!$C:$C,Revolvers!P:P,0,0)</f>
        <v>0</v>
      </c>
      <c r="N327">
        <f>_xlfn.XLOOKUP($A327,Revolvers!$C:$C,Revolvers!Q:Q,0,0)</f>
        <v>0</v>
      </c>
      <c r="O327">
        <f>_xlfn.XLOOKUP($A327,Revolvers!$C:$C,Revolvers!R:R,0,0)</f>
        <v>0</v>
      </c>
      <c r="P327">
        <f>_xlfn.XLOOKUP($A327,Revolvers!$C:$C,Revolvers!S:S,0,0)</f>
        <v>0</v>
      </c>
      <c r="Q327">
        <f>_xlfn.XLOOKUP($A327,Revolvers!$C:$C,Revolvers!T:T,0,0)</f>
        <v>0</v>
      </c>
      <c r="R327">
        <f>_xlfn.XLOOKUP($A327,Rifles!C:C,Rifles!H:H,0,0)</f>
        <v>19369</v>
      </c>
      <c r="S327">
        <f>_xlfn.XLOOKUP($A327,Shotguns!C:C,Shotguns!H:H,0,0)</f>
        <v>0</v>
      </c>
      <c r="T327">
        <f t="shared" si="5"/>
        <v>19369</v>
      </c>
    </row>
    <row r="328" spans="1:20" x14ac:dyDescent="0.25">
      <c r="A328">
        <f>Rifles!C328</f>
        <v>15603266</v>
      </c>
      <c r="B328" t="str">
        <f>_xlfn.XLOOKUP($A328, Rifles!$C$2:$C$419,Rifles!D$2:D$419,"N/A",0)</f>
        <v>DICKS GUN REPAIR INC</v>
      </c>
      <c r="C328" t="str">
        <f>_xlfn.XLOOKUP($A328, Rifles!$C$2:$C$419,Rifles!F$2:F$419,"N/A",0)</f>
        <v>WINSTON SALEM</v>
      </c>
      <c r="D328" t="str">
        <f>_xlfn.XLOOKUP($A328, Rifles!$C$2:$C$419,Rifles!G$2:G$419,"N/A",0)</f>
        <v>NC</v>
      </c>
      <c r="E328">
        <f>_xlfn.XLOOKUP($A328,Pistols!$C:$C,Pistols!H:H,0,0)</f>
        <v>0</v>
      </c>
      <c r="F328">
        <f>_xlfn.XLOOKUP($A328,Pistols!$C:$C,Pistols!I:I,0,0)</f>
        <v>0</v>
      </c>
      <c r="G328">
        <f>_xlfn.XLOOKUP($A328,Pistols!$C:$C,Pistols!J:J,0,0)</f>
        <v>0</v>
      </c>
      <c r="H328">
        <f>_xlfn.XLOOKUP($A328,Pistols!$C:$C,Pistols!K:K,0,0)</f>
        <v>0</v>
      </c>
      <c r="I328">
        <f>_xlfn.XLOOKUP($A328,Pistols!$C:$C,Pistols!L:L,0,0)</f>
        <v>0</v>
      </c>
      <c r="J328">
        <f>_xlfn.XLOOKUP($A328,Pistols!$C:$C,Pistols!M:M,0,0)</f>
        <v>0</v>
      </c>
      <c r="K328">
        <f>_xlfn.XLOOKUP($A328,Pistols!$C:$C,Pistols!N:N,0,0)</f>
        <v>0</v>
      </c>
      <c r="L328">
        <f>_xlfn.XLOOKUP($A328,Revolvers!$C:$C,Revolvers!O:O,0,0)</f>
        <v>0</v>
      </c>
      <c r="M328">
        <f>_xlfn.XLOOKUP($A328,Revolvers!$C:$C,Revolvers!P:P,0,0)</f>
        <v>0</v>
      </c>
      <c r="N328">
        <f>_xlfn.XLOOKUP($A328,Revolvers!$C:$C,Revolvers!Q:Q,0,0)</f>
        <v>0</v>
      </c>
      <c r="O328">
        <f>_xlfn.XLOOKUP($A328,Revolvers!$C:$C,Revolvers!R:R,0,0)</f>
        <v>0</v>
      </c>
      <c r="P328">
        <f>_xlfn.XLOOKUP($A328,Revolvers!$C:$C,Revolvers!S:S,0,0)</f>
        <v>0</v>
      </c>
      <c r="Q328">
        <f>_xlfn.XLOOKUP($A328,Revolvers!$C:$C,Revolvers!T:T,0,0)</f>
        <v>0</v>
      </c>
      <c r="R328">
        <f>_xlfn.XLOOKUP($A328,Rifles!C:C,Rifles!H:H,0,0)</f>
        <v>1</v>
      </c>
      <c r="S328">
        <f>_xlfn.XLOOKUP($A328,Shotguns!C:C,Shotguns!H:H,0,0)</f>
        <v>0</v>
      </c>
      <c r="T328">
        <f t="shared" si="5"/>
        <v>1</v>
      </c>
    </row>
    <row r="329" spans="1:20" x14ac:dyDescent="0.25">
      <c r="A329">
        <f>Rifles!C329</f>
        <v>15600510</v>
      </c>
      <c r="B329" t="str">
        <f>_xlfn.XLOOKUP($A329, Rifles!$C$2:$C$419,Rifles!D$2:D$419,"N/A",0)</f>
        <v>EHINGER, MICHAEL JEROME</v>
      </c>
      <c r="C329" t="str">
        <f>_xlfn.XLOOKUP($A329, Rifles!$C$2:$C$419,Rifles!F$2:F$419,"N/A",0)</f>
        <v>STEDMAN</v>
      </c>
      <c r="D329" t="str">
        <f>_xlfn.XLOOKUP($A329, Rifles!$C$2:$C$419,Rifles!G$2:G$419,"N/A",0)</f>
        <v>NC</v>
      </c>
      <c r="E329">
        <f>_xlfn.XLOOKUP($A329,Pistols!$C:$C,Pistols!H:H,0,0)</f>
        <v>0</v>
      </c>
      <c r="F329">
        <f>_xlfn.XLOOKUP($A329,Pistols!$C:$C,Pistols!I:I,0,0)</f>
        <v>0</v>
      </c>
      <c r="G329">
        <f>_xlfn.XLOOKUP($A329,Pistols!$C:$C,Pistols!J:J,0,0)</f>
        <v>0</v>
      </c>
      <c r="H329">
        <f>_xlfn.XLOOKUP($A329,Pistols!$C:$C,Pistols!K:K,0,0)</f>
        <v>0</v>
      </c>
      <c r="I329">
        <f>_xlfn.XLOOKUP($A329,Pistols!$C:$C,Pistols!L:L,0,0)</f>
        <v>0</v>
      </c>
      <c r="J329">
        <f>_xlfn.XLOOKUP($A329,Pistols!$C:$C,Pistols!M:M,0,0)</f>
        <v>0</v>
      </c>
      <c r="K329">
        <f>_xlfn.XLOOKUP($A329,Pistols!$C:$C,Pistols!N:N,0,0)</f>
        <v>0</v>
      </c>
      <c r="L329">
        <f>_xlfn.XLOOKUP($A329,Revolvers!$C:$C,Revolvers!O:O,0,0)</f>
        <v>0</v>
      </c>
      <c r="M329">
        <f>_xlfn.XLOOKUP($A329,Revolvers!$C:$C,Revolvers!P:P,0,0)</f>
        <v>0</v>
      </c>
      <c r="N329">
        <f>_xlfn.XLOOKUP($A329,Revolvers!$C:$C,Revolvers!Q:Q,0,0)</f>
        <v>0</v>
      </c>
      <c r="O329">
        <f>_xlfn.XLOOKUP($A329,Revolvers!$C:$C,Revolvers!R:R,0,0)</f>
        <v>0</v>
      </c>
      <c r="P329">
        <f>_xlfn.XLOOKUP($A329,Revolvers!$C:$C,Revolvers!S:S,0,0)</f>
        <v>0</v>
      </c>
      <c r="Q329">
        <f>_xlfn.XLOOKUP($A329,Revolvers!$C:$C,Revolvers!T:T,0,0)</f>
        <v>0</v>
      </c>
      <c r="R329">
        <f>_xlfn.XLOOKUP($A329,Rifles!C:C,Rifles!H:H,0,0)</f>
        <v>1</v>
      </c>
      <c r="S329">
        <f>_xlfn.XLOOKUP($A329,Shotguns!C:C,Shotguns!H:H,0,0)</f>
        <v>1</v>
      </c>
      <c r="T329">
        <f t="shared" si="5"/>
        <v>2</v>
      </c>
    </row>
    <row r="330" spans="1:20" x14ac:dyDescent="0.25">
      <c r="A330">
        <f>Rifles!C330</f>
        <v>15602384</v>
      </c>
      <c r="B330" t="str">
        <f>_xlfn.XLOOKUP($A330, Rifles!$C$2:$C$419,Rifles!D$2:D$419,"N/A",0)</f>
        <v>GULLEDGE, RANDALL SCOTT</v>
      </c>
      <c r="C330" t="str">
        <f>_xlfn.XLOOKUP($A330, Rifles!$C$2:$C$419,Rifles!F$2:F$419,"N/A",0)</f>
        <v>BURLINGTON</v>
      </c>
      <c r="D330" t="str">
        <f>_xlfn.XLOOKUP($A330, Rifles!$C$2:$C$419,Rifles!G$2:G$419,"N/A",0)</f>
        <v>NC</v>
      </c>
      <c r="E330">
        <f>_xlfn.XLOOKUP($A330,Pistols!$C:$C,Pistols!H:H,0,0)</f>
        <v>0</v>
      </c>
      <c r="F330">
        <f>_xlfn.XLOOKUP($A330,Pistols!$C:$C,Pistols!I:I,0,0)</f>
        <v>0</v>
      </c>
      <c r="G330">
        <f>_xlfn.XLOOKUP($A330,Pistols!$C:$C,Pistols!J:J,0,0)</f>
        <v>0</v>
      </c>
      <c r="H330">
        <f>_xlfn.XLOOKUP($A330,Pistols!$C:$C,Pistols!K:K,0,0)</f>
        <v>0</v>
      </c>
      <c r="I330">
        <f>_xlfn.XLOOKUP($A330,Pistols!$C:$C,Pistols!L:L,0,0)</f>
        <v>0</v>
      </c>
      <c r="J330">
        <f>_xlfn.XLOOKUP($A330,Pistols!$C:$C,Pistols!M:M,0,0)</f>
        <v>0</v>
      </c>
      <c r="K330">
        <f>_xlfn.XLOOKUP($A330,Pistols!$C:$C,Pistols!N:N,0,0)</f>
        <v>0</v>
      </c>
      <c r="L330">
        <f>_xlfn.XLOOKUP($A330,Revolvers!$C:$C,Revolvers!O:O,0,0)</f>
        <v>0</v>
      </c>
      <c r="M330">
        <f>_xlfn.XLOOKUP($A330,Revolvers!$C:$C,Revolvers!P:P,0,0)</f>
        <v>0</v>
      </c>
      <c r="N330">
        <f>_xlfn.XLOOKUP($A330,Revolvers!$C:$C,Revolvers!Q:Q,0,0)</f>
        <v>0</v>
      </c>
      <c r="O330">
        <f>_xlfn.XLOOKUP($A330,Revolvers!$C:$C,Revolvers!R:R,0,0)</f>
        <v>0</v>
      </c>
      <c r="P330">
        <f>_xlfn.XLOOKUP($A330,Revolvers!$C:$C,Revolvers!S:S,0,0)</f>
        <v>0</v>
      </c>
      <c r="Q330">
        <f>_xlfn.XLOOKUP($A330,Revolvers!$C:$C,Revolvers!T:T,0,0)</f>
        <v>0</v>
      </c>
      <c r="R330">
        <f>_xlfn.XLOOKUP($A330,Rifles!C:C,Rifles!H:H,0,0)</f>
        <v>70</v>
      </c>
      <c r="S330">
        <f>_xlfn.XLOOKUP($A330,Shotguns!C:C,Shotguns!H:H,0,0)</f>
        <v>0</v>
      </c>
      <c r="T330">
        <f t="shared" si="5"/>
        <v>70</v>
      </c>
    </row>
    <row r="331" spans="1:20" x14ac:dyDescent="0.25">
      <c r="A331">
        <f>Rifles!C331</f>
        <v>15640357</v>
      </c>
      <c r="B331" t="str">
        <f>_xlfn.XLOOKUP($A331, Rifles!$C$2:$C$419,Rifles!D$2:D$419,"N/A",0)</f>
        <v>HILTS, RICHARD JAY</v>
      </c>
      <c r="C331" t="str">
        <f>_xlfn.XLOOKUP($A331, Rifles!$C$2:$C$419,Rifles!F$2:F$419,"N/A",0)</f>
        <v>HERTFORD</v>
      </c>
      <c r="D331" t="str">
        <f>_xlfn.XLOOKUP($A331, Rifles!$C$2:$C$419,Rifles!G$2:G$419,"N/A",0)</f>
        <v>NC</v>
      </c>
      <c r="E331">
        <f>_xlfn.XLOOKUP($A331,Pistols!$C:$C,Pistols!H:H,0,0)</f>
        <v>0</v>
      </c>
      <c r="F331">
        <f>_xlfn.XLOOKUP($A331,Pistols!$C:$C,Pistols!I:I,0,0)</f>
        <v>0</v>
      </c>
      <c r="G331">
        <f>_xlfn.XLOOKUP($A331,Pistols!$C:$C,Pistols!J:J,0,0)</f>
        <v>0</v>
      </c>
      <c r="H331">
        <f>_xlfn.XLOOKUP($A331,Pistols!$C:$C,Pistols!K:K,0,0)</f>
        <v>0</v>
      </c>
      <c r="I331">
        <f>_xlfn.XLOOKUP($A331,Pistols!$C:$C,Pistols!L:L,0,0)</f>
        <v>0</v>
      </c>
      <c r="J331">
        <f>_xlfn.XLOOKUP($A331,Pistols!$C:$C,Pistols!M:M,0,0)</f>
        <v>0</v>
      </c>
      <c r="K331">
        <f>_xlfn.XLOOKUP($A331,Pistols!$C:$C,Pistols!N:N,0,0)</f>
        <v>0</v>
      </c>
      <c r="L331">
        <f>_xlfn.XLOOKUP($A331,Revolvers!$C:$C,Revolvers!O:O,0,0)</f>
        <v>0</v>
      </c>
      <c r="M331">
        <f>_xlfn.XLOOKUP($A331,Revolvers!$C:$C,Revolvers!P:P,0,0)</f>
        <v>0</v>
      </c>
      <c r="N331">
        <f>_xlfn.XLOOKUP($A331,Revolvers!$C:$C,Revolvers!Q:Q,0,0)</f>
        <v>0</v>
      </c>
      <c r="O331">
        <f>_xlfn.XLOOKUP($A331,Revolvers!$C:$C,Revolvers!R:R,0,0)</f>
        <v>0</v>
      </c>
      <c r="P331">
        <f>_xlfn.XLOOKUP($A331,Revolvers!$C:$C,Revolvers!S:S,0,0)</f>
        <v>0</v>
      </c>
      <c r="Q331">
        <f>_xlfn.XLOOKUP($A331,Revolvers!$C:$C,Revolvers!T:T,0,0)</f>
        <v>0</v>
      </c>
      <c r="R331">
        <f>_xlfn.XLOOKUP($A331,Rifles!C:C,Rifles!H:H,0,0)</f>
        <v>2</v>
      </c>
      <c r="S331">
        <f>_xlfn.XLOOKUP($A331,Shotguns!C:C,Shotguns!H:H,0,0)</f>
        <v>0</v>
      </c>
      <c r="T331">
        <f t="shared" si="5"/>
        <v>2</v>
      </c>
    </row>
    <row r="332" spans="1:20" x14ac:dyDescent="0.25">
      <c r="A332">
        <f>Rifles!C332</f>
        <v>15602808</v>
      </c>
      <c r="B332" t="str">
        <f>_xlfn.XLOOKUP($A332, Rifles!$C$2:$C$419,Rifles!D$2:D$419,"N/A",0)</f>
        <v>I.O.  INC</v>
      </c>
      <c r="C332" t="str">
        <f>_xlfn.XLOOKUP($A332, Rifles!$C$2:$C$419,Rifles!F$2:F$419,"N/A",0)</f>
        <v>MONROE</v>
      </c>
      <c r="D332" t="str">
        <f>_xlfn.XLOOKUP($A332, Rifles!$C$2:$C$419,Rifles!G$2:G$419,"N/A",0)</f>
        <v>NC</v>
      </c>
      <c r="E332">
        <f>_xlfn.XLOOKUP($A332,Pistols!$C:$C,Pistols!H:H,0,0)</f>
        <v>0</v>
      </c>
      <c r="F332">
        <f>_xlfn.XLOOKUP($A332,Pistols!$C:$C,Pistols!I:I,0,0)</f>
        <v>0</v>
      </c>
      <c r="G332">
        <f>_xlfn.XLOOKUP($A332,Pistols!$C:$C,Pistols!J:J,0,0)</f>
        <v>0</v>
      </c>
      <c r="H332">
        <f>_xlfn.XLOOKUP($A332,Pistols!$C:$C,Pistols!K:K,0,0)</f>
        <v>0</v>
      </c>
      <c r="I332">
        <f>_xlfn.XLOOKUP($A332,Pistols!$C:$C,Pistols!L:L,0,0)</f>
        <v>0</v>
      </c>
      <c r="J332">
        <f>_xlfn.XLOOKUP($A332,Pistols!$C:$C,Pistols!M:M,0,0)</f>
        <v>0</v>
      </c>
      <c r="K332">
        <f>_xlfn.XLOOKUP($A332,Pistols!$C:$C,Pistols!N:N,0,0)</f>
        <v>0</v>
      </c>
      <c r="L332">
        <f>_xlfn.XLOOKUP($A332,Revolvers!$C:$C,Revolvers!O:O,0,0)</f>
        <v>0</v>
      </c>
      <c r="M332">
        <f>_xlfn.XLOOKUP($A332,Revolvers!$C:$C,Revolvers!P:P,0,0)</f>
        <v>0</v>
      </c>
      <c r="N332">
        <f>_xlfn.XLOOKUP($A332,Revolvers!$C:$C,Revolvers!Q:Q,0,0)</f>
        <v>0</v>
      </c>
      <c r="O332">
        <f>_xlfn.XLOOKUP($A332,Revolvers!$C:$C,Revolvers!R:R,0,0)</f>
        <v>0</v>
      </c>
      <c r="P332">
        <f>_xlfn.XLOOKUP($A332,Revolvers!$C:$C,Revolvers!S:S,0,0)</f>
        <v>0</v>
      </c>
      <c r="Q332">
        <f>_xlfn.XLOOKUP($A332,Revolvers!$C:$C,Revolvers!T:T,0,0)</f>
        <v>0</v>
      </c>
      <c r="R332">
        <f>_xlfn.XLOOKUP($A332,Rifles!C:C,Rifles!H:H,0,0)</f>
        <v>7254</v>
      </c>
      <c r="S332">
        <f>_xlfn.XLOOKUP($A332,Shotguns!C:C,Shotguns!H:H,0,0)</f>
        <v>0</v>
      </c>
      <c r="T332">
        <f t="shared" si="5"/>
        <v>7254</v>
      </c>
    </row>
    <row r="333" spans="1:20" x14ac:dyDescent="0.25">
      <c r="A333">
        <f>Rifles!C333</f>
        <v>15604936</v>
      </c>
      <c r="B333" t="str">
        <f>_xlfn.XLOOKUP($A333, Rifles!$C$2:$C$419,Rifles!D$2:D$419,"N/A",0)</f>
        <v>MOORES MACHINE COMPANY  INC</v>
      </c>
      <c r="C333" t="str">
        <f>_xlfn.XLOOKUP($A333, Rifles!$C$2:$C$419,Rifles!F$2:F$419,"N/A",0)</f>
        <v>SANFORD</v>
      </c>
      <c r="D333" t="str">
        <f>_xlfn.XLOOKUP($A333, Rifles!$C$2:$C$419,Rifles!G$2:G$419,"N/A",0)</f>
        <v>NC</v>
      </c>
      <c r="E333">
        <f>_xlfn.XLOOKUP($A333,Pistols!$C:$C,Pistols!H:H,0,0)</f>
        <v>0</v>
      </c>
      <c r="F333">
        <f>_xlfn.XLOOKUP($A333,Pistols!$C:$C,Pistols!I:I,0,0)</f>
        <v>0</v>
      </c>
      <c r="G333">
        <f>_xlfn.XLOOKUP($A333,Pistols!$C:$C,Pistols!J:J,0,0)</f>
        <v>0</v>
      </c>
      <c r="H333">
        <f>_xlfn.XLOOKUP($A333,Pistols!$C:$C,Pistols!K:K,0,0)</f>
        <v>0</v>
      </c>
      <c r="I333">
        <f>_xlfn.XLOOKUP($A333,Pistols!$C:$C,Pistols!L:L,0,0)</f>
        <v>0</v>
      </c>
      <c r="J333">
        <f>_xlfn.XLOOKUP($A333,Pistols!$C:$C,Pistols!M:M,0,0)</f>
        <v>0</v>
      </c>
      <c r="K333">
        <f>_xlfn.XLOOKUP($A333,Pistols!$C:$C,Pistols!N:N,0,0)</f>
        <v>0</v>
      </c>
      <c r="L333">
        <f>_xlfn.XLOOKUP($A333,Revolvers!$C:$C,Revolvers!O:O,0,0)</f>
        <v>0</v>
      </c>
      <c r="M333">
        <f>_xlfn.XLOOKUP($A333,Revolvers!$C:$C,Revolvers!P:P,0,0)</f>
        <v>0</v>
      </c>
      <c r="N333">
        <f>_xlfn.XLOOKUP($A333,Revolvers!$C:$C,Revolvers!Q:Q,0,0)</f>
        <v>0</v>
      </c>
      <c r="O333">
        <f>_xlfn.XLOOKUP($A333,Revolvers!$C:$C,Revolvers!R:R,0,0)</f>
        <v>0</v>
      </c>
      <c r="P333">
        <f>_xlfn.XLOOKUP($A333,Revolvers!$C:$C,Revolvers!S:S,0,0)</f>
        <v>0</v>
      </c>
      <c r="Q333">
        <f>_xlfn.XLOOKUP($A333,Revolvers!$C:$C,Revolvers!T:T,0,0)</f>
        <v>0</v>
      </c>
      <c r="R333">
        <f>_xlfn.XLOOKUP($A333,Rifles!C:C,Rifles!H:H,0,0)</f>
        <v>55</v>
      </c>
      <c r="S333">
        <f>_xlfn.XLOOKUP($A333,Shotguns!C:C,Shotguns!H:H,0,0)</f>
        <v>0</v>
      </c>
      <c r="T333">
        <f t="shared" si="5"/>
        <v>55</v>
      </c>
    </row>
    <row r="334" spans="1:20" x14ac:dyDescent="0.25">
      <c r="A334">
        <f>Rifles!C334</f>
        <v>15604184</v>
      </c>
      <c r="B334" t="str">
        <f>_xlfn.XLOOKUP($A334, Rifles!$C$2:$C$419,Rifles!D$2:D$419,"N/A",0)</f>
        <v>OATES, MICHEAL MARTIN</v>
      </c>
      <c r="C334" t="str">
        <f>_xlfn.XLOOKUP($A334, Rifles!$C$2:$C$419,Rifles!F$2:F$419,"N/A",0)</f>
        <v>FAISON</v>
      </c>
      <c r="D334" t="str">
        <f>_xlfn.XLOOKUP($A334, Rifles!$C$2:$C$419,Rifles!G$2:G$419,"N/A",0)</f>
        <v>NC</v>
      </c>
      <c r="E334">
        <f>_xlfn.XLOOKUP($A334,Pistols!$C:$C,Pistols!H:H,0,0)</f>
        <v>0</v>
      </c>
      <c r="F334">
        <f>_xlfn.XLOOKUP($A334,Pistols!$C:$C,Pistols!I:I,0,0)</f>
        <v>0</v>
      </c>
      <c r="G334">
        <f>_xlfn.XLOOKUP($A334,Pistols!$C:$C,Pistols!J:J,0,0)</f>
        <v>0</v>
      </c>
      <c r="H334">
        <f>_xlfn.XLOOKUP($A334,Pistols!$C:$C,Pistols!K:K,0,0)</f>
        <v>0</v>
      </c>
      <c r="I334">
        <f>_xlfn.XLOOKUP($A334,Pistols!$C:$C,Pistols!L:L,0,0)</f>
        <v>0</v>
      </c>
      <c r="J334">
        <f>_xlfn.XLOOKUP($A334,Pistols!$C:$C,Pistols!M:M,0,0)</f>
        <v>0</v>
      </c>
      <c r="K334">
        <f>_xlfn.XLOOKUP($A334,Pistols!$C:$C,Pistols!N:N,0,0)</f>
        <v>0</v>
      </c>
      <c r="L334">
        <f>_xlfn.XLOOKUP($A334,Revolvers!$C:$C,Revolvers!O:O,0,0)</f>
        <v>0</v>
      </c>
      <c r="M334">
        <f>_xlfn.XLOOKUP($A334,Revolvers!$C:$C,Revolvers!P:P,0,0)</f>
        <v>0</v>
      </c>
      <c r="N334">
        <f>_xlfn.XLOOKUP($A334,Revolvers!$C:$C,Revolvers!Q:Q,0,0)</f>
        <v>0</v>
      </c>
      <c r="O334">
        <f>_xlfn.XLOOKUP($A334,Revolvers!$C:$C,Revolvers!R:R,0,0)</f>
        <v>0</v>
      </c>
      <c r="P334">
        <f>_xlfn.XLOOKUP($A334,Revolvers!$C:$C,Revolvers!S:S,0,0)</f>
        <v>0</v>
      </c>
      <c r="Q334">
        <f>_xlfn.XLOOKUP($A334,Revolvers!$C:$C,Revolvers!T:T,0,0)</f>
        <v>0</v>
      </c>
      <c r="R334">
        <f>_xlfn.XLOOKUP($A334,Rifles!C:C,Rifles!H:H,0,0)</f>
        <v>14</v>
      </c>
      <c r="S334">
        <f>_xlfn.XLOOKUP($A334,Shotguns!C:C,Shotguns!H:H,0,0)</f>
        <v>0</v>
      </c>
      <c r="T334">
        <f t="shared" si="5"/>
        <v>14</v>
      </c>
    </row>
    <row r="335" spans="1:20" x14ac:dyDescent="0.25">
      <c r="A335">
        <f>Rifles!C335</f>
        <v>15604309</v>
      </c>
      <c r="B335" t="str">
        <f>_xlfn.XLOOKUP($A335, Rifles!$C$2:$C$419,Rifles!D$2:D$419,"N/A",0)</f>
        <v>PARA USA INC</v>
      </c>
      <c r="C335" t="str">
        <f>_xlfn.XLOOKUP($A335, Rifles!$C$2:$C$419,Rifles!F$2:F$419,"N/A",0)</f>
        <v>PINEVILLE</v>
      </c>
      <c r="D335" t="str">
        <f>_xlfn.XLOOKUP($A335, Rifles!$C$2:$C$419,Rifles!G$2:G$419,"N/A",0)</f>
        <v>NC</v>
      </c>
      <c r="E335">
        <f>_xlfn.XLOOKUP($A335,Pistols!$C:$C,Pistols!H:H,0,0)</f>
        <v>0</v>
      </c>
      <c r="F335">
        <f>_xlfn.XLOOKUP($A335,Pistols!$C:$C,Pistols!I:I,0,0)</f>
        <v>0</v>
      </c>
      <c r="G335">
        <f>_xlfn.XLOOKUP($A335,Pistols!$C:$C,Pistols!J:J,0,0)</f>
        <v>0</v>
      </c>
      <c r="H335">
        <f>_xlfn.XLOOKUP($A335,Pistols!$C:$C,Pistols!K:K,0,0)</f>
        <v>0</v>
      </c>
      <c r="I335">
        <f>_xlfn.XLOOKUP($A335,Pistols!$C:$C,Pistols!L:L,0,0)</f>
        <v>46</v>
      </c>
      <c r="J335">
        <f>_xlfn.XLOOKUP($A335,Pistols!$C:$C,Pistols!M:M,0,0)</f>
        <v>854</v>
      </c>
      <c r="K335">
        <f>_xlfn.XLOOKUP($A335,Pistols!$C:$C,Pistols!N:N,0,0)</f>
        <v>900</v>
      </c>
      <c r="L335">
        <f>_xlfn.XLOOKUP($A335,Revolvers!$C:$C,Revolvers!O:O,0,0)</f>
        <v>0</v>
      </c>
      <c r="M335">
        <f>_xlfn.XLOOKUP($A335,Revolvers!$C:$C,Revolvers!P:P,0,0)</f>
        <v>0</v>
      </c>
      <c r="N335">
        <f>_xlfn.XLOOKUP($A335,Revolvers!$C:$C,Revolvers!Q:Q,0,0)</f>
        <v>0</v>
      </c>
      <c r="O335">
        <f>_xlfn.XLOOKUP($A335,Revolvers!$C:$C,Revolvers!R:R,0,0)</f>
        <v>0</v>
      </c>
      <c r="P335">
        <f>_xlfn.XLOOKUP($A335,Revolvers!$C:$C,Revolvers!S:S,0,0)</f>
        <v>0</v>
      </c>
      <c r="Q335">
        <f>_xlfn.XLOOKUP($A335,Revolvers!$C:$C,Revolvers!T:T,0,0)</f>
        <v>0</v>
      </c>
      <c r="R335">
        <f>_xlfn.XLOOKUP($A335,Rifles!C:C,Rifles!H:H,0,0)</f>
        <v>713</v>
      </c>
      <c r="S335">
        <f>_xlfn.XLOOKUP($A335,Shotguns!C:C,Shotguns!H:H,0,0)</f>
        <v>0</v>
      </c>
      <c r="T335">
        <f t="shared" si="5"/>
        <v>1613</v>
      </c>
    </row>
    <row r="336" spans="1:20" x14ac:dyDescent="0.25">
      <c r="A336">
        <f>Rifles!C336</f>
        <v>15604372</v>
      </c>
      <c r="B336" t="str">
        <f>_xlfn.XLOOKUP($A336, Rifles!$C$2:$C$419,Rifles!D$2:D$419,"N/A",0)</f>
        <v>RIFLEMAN CONSULTING LLC</v>
      </c>
      <c r="C336" t="str">
        <f>_xlfn.XLOOKUP($A336, Rifles!$C$2:$C$419,Rifles!F$2:F$419,"N/A",0)</f>
        <v>CARTHAGE</v>
      </c>
      <c r="D336" t="str">
        <f>_xlfn.XLOOKUP($A336, Rifles!$C$2:$C$419,Rifles!G$2:G$419,"N/A",0)</f>
        <v>NC</v>
      </c>
      <c r="E336">
        <f>_xlfn.XLOOKUP($A336,Pistols!$C:$C,Pistols!H:H,0,0)</f>
        <v>0</v>
      </c>
      <c r="F336">
        <f>_xlfn.XLOOKUP($A336,Pistols!$C:$C,Pistols!I:I,0,0)</f>
        <v>0</v>
      </c>
      <c r="G336">
        <f>_xlfn.XLOOKUP($A336,Pistols!$C:$C,Pistols!J:J,0,0)</f>
        <v>0</v>
      </c>
      <c r="H336">
        <f>_xlfn.XLOOKUP($A336,Pistols!$C:$C,Pistols!K:K,0,0)</f>
        <v>0</v>
      </c>
      <c r="I336">
        <f>_xlfn.XLOOKUP($A336,Pistols!$C:$C,Pistols!L:L,0,0)</f>
        <v>0</v>
      </c>
      <c r="J336">
        <f>_xlfn.XLOOKUP($A336,Pistols!$C:$C,Pistols!M:M,0,0)</f>
        <v>0</v>
      </c>
      <c r="K336">
        <f>_xlfn.XLOOKUP($A336,Pistols!$C:$C,Pistols!N:N,0,0)</f>
        <v>0</v>
      </c>
      <c r="L336">
        <f>_xlfn.XLOOKUP($A336,Revolvers!$C:$C,Revolvers!O:O,0,0)</f>
        <v>0</v>
      </c>
      <c r="M336">
        <f>_xlfn.XLOOKUP($A336,Revolvers!$C:$C,Revolvers!P:P,0,0)</f>
        <v>0</v>
      </c>
      <c r="N336">
        <f>_xlfn.XLOOKUP($A336,Revolvers!$C:$C,Revolvers!Q:Q,0,0)</f>
        <v>0</v>
      </c>
      <c r="O336">
        <f>_xlfn.XLOOKUP($A336,Revolvers!$C:$C,Revolvers!R:R,0,0)</f>
        <v>0</v>
      </c>
      <c r="P336">
        <f>_xlfn.XLOOKUP($A336,Revolvers!$C:$C,Revolvers!S:S,0,0)</f>
        <v>0</v>
      </c>
      <c r="Q336">
        <f>_xlfn.XLOOKUP($A336,Revolvers!$C:$C,Revolvers!T:T,0,0)</f>
        <v>0</v>
      </c>
      <c r="R336">
        <f>_xlfn.XLOOKUP($A336,Rifles!C:C,Rifles!H:H,0,0)</f>
        <v>12</v>
      </c>
      <c r="S336">
        <f>_xlfn.XLOOKUP($A336,Shotguns!C:C,Shotguns!H:H,0,0)</f>
        <v>0</v>
      </c>
      <c r="T336">
        <f t="shared" si="5"/>
        <v>12</v>
      </c>
    </row>
    <row r="337" spans="1:20" x14ac:dyDescent="0.25">
      <c r="A337">
        <f>Rifles!C337</f>
        <v>15640626</v>
      </c>
      <c r="B337" t="str">
        <f>_xlfn.XLOOKUP($A337, Rifles!$C$2:$C$419,Rifles!D$2:D$419,"N/A",0)</f>
        <v>TAYLOR, GEORGE JOSEPH</v>
      </c>
      <c r="C337" t="str">
        <f>_xlfn.XLOOKUP($A337, Rifles!$C$2:$C$419,Rifles!F$2:F$419,"N/A",0)</f>
        <v>RICHLANDS</v>
      </c>
      <c r="D337" t="str">
        <f>_xlfn.XLOOKUP($A337, Rifles!$C$2:$C$419,Rifles!G$2:G$419,"N/A",0)</f>
        <v>NC</v>
      </c>
      <c r="E337">
        <f>_xlfn.XLOOKUP($A337,Pistols!$C:$C,Pistols!H:H,0,0)</f>
        <v>1</v>
      </c>
      <c r="F337">
        <f>_xlfn.XLOOKUP($A337,Pistols!$C:$C,Pistols!I:I,0,0)</f>
        <v>0</v>
      </c>
      <c r="G337">
        <f>_xlfn.XLOOKUP($A337,Pistols!$C:$C,Pistols!J:J,0,0)</f>
        <v>0</v>
      </c>
      <c r="H337">
        <f>_xlfn.XLOOKUP($A337,Pistols!$C:$C,Pistols!K:K,0,0)</f>
        <v>0</v>
      </c>
      <c r="I337">
        <f>_xlfn.XLOOKUP($A337,Pistols!$C:$C,Pistols!L:L,0,0)</f>
        <v>0</v>
      </c>
      <c r="J337">
        <f>_xlfn.XLOOKUP($A337,Pistols!$C:$C,Pistols!M:M,0,0)</f>
        <v>0</v>
      </c>
      <c r="K337">
        <f>_xlfn.XLOOKUP($A337,Pistols!$C:$C,Pistols!N:N,0,0)</f>
        <v>1</v>
      </c>
      <c r="L337">
        <f>_xlfn.XLOOKUP($A337,Revolvers!$C:$C,Revolvers!O:O,0,0)</f>
        <v>0</v>
      </c>
      <c r="M337">
        <f>_xlfn.XLOOKUP($A337,Revolvers!$C:$C,Revolvers!P:P,0,0)</f>
        <v>0</v>
      </c>
      <c r="N337">
        <f>_xlfn.XLOOKUP($A337,Revolvers!$C:$C,Revolvers!Q:Q,0,0)</f>
        <v>0</v>
      </c>
      <c r="O337">
        <f>_xlfn.XLOOKUP($A337,Revolvers!$C:$C,Revolvers!R:R,0,0)</f>
        <v>0</v>
      </c>
      <c r="P337">
        <f>_xlfn.XLOOKUP($A337,Revolvers!$C:$C,Revolvers!S:S,0,0)</f>
        <v>0</v>
      </c>
      <c r="Q337">
        <f>_xlfn.XLOOKUP($A337,Revolvers!$C:$C,Revolvers!T:T,0,0)</f>
        <v>0</v>
      </c>
      <c r="R337">
        <f>_xlfn.XLOOKUP($A337,Rifles!C:C,Rifles!H:H,0,0)</f>
        <v>4</v>
      </c>
      <c r="S337">
        <f>_xlfn.XLOOKUP($A337,Shotguns!C:C,Shotguns!H:H,0,0)</f>
        <v>0</v>
      </c>
      <c r="T337">
        <f t="shared" si="5"/>
        <v>5</v>
      </c>
    </row>
    <row r="338" spans="1:20" x14ac:dyDescent="0.25">
      <c r="A338">
        <f>Rifles!C338</f>
        <v>15604129</v>
      </c>
      <c r="B338" t="str">
        <f>_xlfn.XLOOKUP($A338, Rifles!$C$2:$C$419,Rifles!D$2:D$419,"N/A",0)</f>
        <v>TEMPLAR CONSULTING LLC</v>
      </c>
      <c r="C338" t="str">
        <f>_xlfn.XLOOKUP($A338, Rifles!$C$2:$C$419,Rifles!F$2:F$419,"N/A",0)</f>
        <v>APEX</v>
      </c>
      <c r="D338" t="str">
        <f>_xlfn.XLOOKUP($A338, Rifles!$C$2:$C$419,Rifles!G$2:G$419,"N/A",0)</f>
        <v>NC</v>
      </c>
      <c r="E338">
        <f>_xlfn.XLOOKUP($A338,Pistols!$C:$C,Pistols!H:H,0,0)</f>
        <v>0</v>
      </c>
      <c r="F338">
        <f>_xlfn.XLOOKUP($A338,Pistols!$C:$C,Pistols!I:I,0,0)</f>
        <v>0</v>
      </c>
      <c r="G338">
        <f>_xlfn.XLOOKUP($A338,Pistols!$C:$C,Pistols!J:J,0,0)</f>
        <v>0</v>
      </c>
      <c r="H338">
        <f>_xlfn.XLOOKUP($A338,Pistols!$C:$C,Pistols!K:K,0,0)</f>
        <v>0</v>
      </c>
      <c r="I338">
        <f>_xlfn.XLOOKUP($A338,Pistols!$C:$C,Pistols!L:L,0,0)</f>
        <v>0</v>
      </c>
      <c r="J338">
        <f>_xlfn.XLOOKUP($A338,Pistols!$C:$C,Pistols!M:M,0,0)</f>
        <v>1</v>
      </c>
      <c r="K338">
        <f>_xlfn.XLOOKUP($A338,Pistols!$C:$C,Pistols!N:N,0,0)</f>
        <v>1</v>
      </c>
      <c r="L338">
        <f>_xlfn.XLOOKUP($A338,Revolvers!$C:$C,Revolvers!O:O,0,0)</f>
        <v>0</v>
      </c>
      <c r="M338">
        <f>_xlfn.XLOOKUP($A338,Revolvers!$C:$C,Revolvers!P:P,0,0)</f>
        <v>0</v>
      </c>
      <c r="N338">
        <f>_xlfn.XLOOKUP($A338,Revolvers!$C:$C,Revolvers!Q:Q,0,0)</f>
        <v>0</v>
      </c>
      <c r="O338">
        <f>_xlfn.XLOOKUP($A338,Revolvers!$C:$C,Revolvers!R:R,0,0)</f>
        <v>0</v>
      </c>
      <c r="P338">
        <f>_xlfn.XLOOKUP($A338,Revolvers!$C:$C,Revolvers!S:S,0,0)</f>
        <v>0</v>
      </c>
      <c r="Q338">
        <f>_xlfn.XLOOKUP($A338,Revolvers!$C:$C,Revolvers!T:T,0,0)</f>
        <v>0</v>
      </c>
      <c r="R338">
        <f>_xlfn.XLOOKUP($A338,Rifles!C:C,Rifles!H:H,0,0)</f>
        <v>37</v>
      </c>
      <c r="S338">
        <f>_xlfn.XLOOKUP($A338,Shotguns!C:C,Shotguns!H:H,0,0)</f>
        <v>0</v>
      </c>
      <c r="T338">
        <f t="shared" si="5"/>
        <v>38</v>
      </c>
    </row>
    <row r="339" spans="1:20" x14ac:dyDescent="0.25">
      <c r="A339">
        <f>Rifles!C339</f>
        <v>15604740</v>
      </c>
      <c r="B339" t="str">
        <f>_xlfn.XLOOKUP($A339, Rifles!$C$2:$C$419,Rifles!D$2:D$419,"N/A",0)</f>
        <v>TOOLEY CUSTOM RIFLES LLC</v>
      </c>
      <c r="C339" t="str">
        <f>_xlfn.XLOOKUP($A339, Rifles!$C$2:$C$419,Rifles!F$2:F$419,"N/A",0)</f>
        <v>GASTONIA</v>
      </c>
      <c r="D339" t="str">
        <f>_xlfn.XLOOKUP($A339, Rifles!$C$2:$C$419,Rifles!G$2:G$419,"N/A",0)</f>
        <v>NC</v>
      </c>
      <c r="E339">
        <f>_xlfn.XLOOKUP($A339,Pistols!$C:$C,Pistols!H:H,0,0)</f>
        <v>0</v>
      </c>
      <c r="F339">
        <f>_xlfn.XLOOKUP($A339,Pistols!$C:$C,Pistols!I:I,0,0)</f>
        <v>0</v>
      </c>
      <c r="G339">
        <f>_xlfn.XLOOKUP($A339,Pistols!$C:$C,Pistols!J:J,0,0)</f>
        <v>0</v>
      </c>
      <c r="H339">
        <f>_xlfn.XLOOKUP($A339,Pistols!$C:$C,Pistols!K:K,0,0)</f>
        <v>0</v>
      </c>
      <c r="I339">
        <f>_xlfn.XLOOKUP($A339,Pistols!$C:$C,Pistols!L:L,0,0)</f>
        <v>0</v>
      </c>
      <c r="J339">
        <f>_xlfn.XLOOKUP($A339,Pistols!$C:$C,Pistols!M:M,0,0)</f>
        <v>0</v>
      </c>
      <c r="K339">
        <f>_xlfn.XLOOKUP($A339,Pistols!$C:$C,Pistols!N:N,0,0)</f>
        <v>0</v>
      </c>
      <c r="L339">
        <f>_xlfn.XLOOKUP($A339,Revolvers!$C:$C,Revolvers!O:O,0,0)</f>
        <v>0</v>
      </c>
      <c r="M339">
        <f>_xlfn.XLOOKUP($A339,Revolvers!$C:$C,Revolvers!P:P,0,0)</f>
        <v>0</v>
      </c>
      <c r="N339">
        <f>_xlfn.XLOOKUP($A339,Revolvers!$C:$C,Revolvers!Q:Q,0,0)</f>
        <v>0</v>
      </c>
      <c r="O339">
        <f>_xlfn.XLOOKUP($A339,Revolvers!$C:$C,Revolvers!R:R,0,0)</f>
        <v>0</v>
      </c>
      <c r="P339">
        <f>_xlfn.XLOOKUP($A339,Revolvers!$C:$C,Revolvers!S:S,0,0)</f>
        <v>0</v>
      </c>
      <c r="Q339">
        <f>_xlfn.XLOOKUP($A339,Revolvers!$C:$C,Revolvers!T:T,0,0)</f>
        <v>0</v>
      </c>
      <c r="R339">
        <f>_xlfn.XLOOKUP($A339,Rifles!C:C,Rifles!H:H,0,0)</f>
        <v>9</v>
      </c>
      <c r="S339">
        <f>_xlfn.XLOOKUP($A339,Shotguns!C:C,Shotguns!H:H,0,0)</f>
        <v>0</v>
      </c>
      <c r="T339">
        <f t="shared" si="5"/>
        <v>9</v>
      </c>
    </row>
    <row r="340" spans="1:20" x14ac:dyDescent="0.25">
      <c r="A340">
        <f>Rifles!C340</f>
        <v>15602904</v>
      </c>
      <c r="B340" t="str">
        <f>_xlfn.XLOOKUP($A340, Rifles!$C$2:$C$419,Rifles!D$2:D$419,"N/A",0)</f>
        <v>TOOLEY, DAVID SHROYER</v>
      </c>
      <c r="C340" t="str">
        <f>_xlfn.XLOOKUP($A340, Rifles!$C$2:$C$419,Rifles!F$2:F$419,"N/A",0)</f>
        <v>GASTONIA</v>
      </c>
      <c r="D340" t="str">
        <f>_xlfn.XLOOKUP($A340, Rifles!$C$2:$C$419,Rifles!G$2:G$419,"N/A",0)</f>
        <v>NC</v>
      </c>
      <c r="E340">
        <f>_xlfn.XLOOKUP($A340,Pistols!$C:$C,Pistols!H:H,0,0)</f>
        <v>0</v>
      </c>
      <c r="F340">
        <f>_xlfn.XLOOKUP($A340,Pistols!$C:$C,Pistols!I:I,0,0)</f>
        <v>0</v>
      </c>
      <c r="G340">
        <f>_xlfn.XLOOKUP($A340,Pistols!$C:$C,Pistols!J:J,0,0)</f>
        <v>0</v>
      </c>
      <c r="H340">
        <f>_xlfn.XLOOKUP($A340,Pistols!$C:$C,Pistols!K:K,0,0)</f>
        <v>0</v>
      </c>
      <c r="I340">
        <f>_xlfn.XLOOKUP($A340,Pistols!$C:$C,Pistols!L:L,0,0)</f>
        <v>0</v>
      </c>
      <c r="J340">
        <f>_xlfn.XLOOKUP($A340,Pistols!$C:$C,Pistols!M:M,0,0)</f>
        <v>0</v>
      </c>
      <c r="K340">
        <f>_xlfn.XLOOKUP($A340,Pistols!$C:$C,Pistols!N:N,0,0)</f>
        <v>0</v>
      </c>
      <c r="L340">
        <f>_xlfn.XLOOKUP($A340,Revolvers!$C:$C,Revolvers!O:O,0,0)</f>
        <v>0</v>
      </c>
      <c r="M340">
        <f>_xlfn.XLOOKUP($A340,Revolvers!$C:$C,Revolvers!P:P,0,0)</f>
        <v>0</v>
      </c>
      <c r="N340">
        <f>_xlfn.XLOOKUP($A340,Revolvers!$C:$C,Revolvers!Q:Q,0,0)</f>
        <v>0</v>
      </c>
      <c r="O340">
        <f>_xlfn.XLOOKUP($A340,Revolvers!$C:$C,Revolvers!R:R,0,0)</f>
        <v>0</v>
      </c>
      <c r="P340">
        <f>_xlfn.XLOOKUP($A340,Revolvers!$C:$C,Revolvers!S:S,0,0)</f>
        <v>0</v>
      </c>
      <c r="Q340">
        <f>_xlfn.XLOOKUP($A340,Revolvers!$C:$C,Revolvers!T:T,0,0)</f>
        <v>0</v>
      </c>
      <c r="R340">
        <f>_xlfn.XLOOKUP($A340,Rifles!C:C,Rifles!H:H,0,0)</f>
        <v>12</v>
      </c>
      <c r="S340">
        <f>_xlfn.XLOOKUP($A340,Shotguns!C:C,Shotguns!H:H,0,0)</f>
        <v>0</v>
      </c>
      <c r="T340">
        <f t="shared" si="5"/>
        <v>12</v>
      </c>
    </row>
    <row r="341" spans="1:20" x14ac:dyDescent="0.25">
      <c r="A341">
        <f>Rifles!C341</f>
        <v>15603121</v>
      </c>
      <c r="B341" t="str">
        <f>_xlfn.XLOOKUP($A341, Rifles!$C$2:$C$419,Rifles!D$2:D$419,"N/A",0)</f>
        <v>US TRAINING CENTER, INC</v>
      </c>
      <c r="C341" t="str">
        <f>_xlfn.XLOOKUP($A341, Rifles!$C$2:$C$419,Rifles!F$2:F$419,"N/A",0)</f>
        <v>MOYOCK</v>
      </c>
      <c r="D341" t="str">
        <f>_xlfn.XLOOKUP($A341, Rifles!$C$2:$C$419,Rifles!G$2:G$419,"N/A",0)</f>
        <v>NC</v>
      </c>
      <c r="E341">
        <f>_xlfn.XLOOKUP($A341,Pistols!$C:$C,Pistols!H:H,0,0)</f>
        <v>0</v>
      </c>
      <c r="F341">
        <f>_xlfn.XLOOKUP($A341,Pistols!$C:$C,Pistols!I:I,0,0)</f>
        <v>0</v>
      </c>
      <c r="G341">
        <f>_xlfn.XLOOKUP($A341,Pistols!$C:$C,Pistols!J:J,0,0)</f>
        <v>0</v>
      </c>
      <c r="H341">
        <f>_xlfn.XLOOKUP($A341,Pistols!$C:$C,Pistols!K:K,0,0)</f>
        <v>0</v>
      </c>
      <c r="I341">
        <f>_xlfn.XLOOKUP($A341,Pistols!$C:$C,Pistols!L:L,0,0)</f>
        <v>0</v>
      </c>
      <c r="J341">
        <f>_xlfn.XLOOKUP($A341,Pistols!$C:$C,Pistols!M:M,0,0)</f>
        <v>0</v>
      </c>
      <c r="K341">
        <f>_xlfn.XLOOKUP($A341,Pistols!$C:$C,Pistols!N:N,0,0)</f>
        <v>0</v>
      </c>
      <c r="L341">
        <f>_xlfn.XLOOKUP($A341,Revolvers!$C:$C,Revolvers!O:O,0,0)</f>
        <v>0</v>
      </c>
      <c r="M341">
        <f>_xlfn.XLOOKUP($A341,Revolvers!$C:$C,Revolvers!P:P,0,0)</f>
        <v>0</v>
      </c>
      <c r="N341">
        <f>_xlfn.XLOOKUP($A341,Revolvers!$C:$C,Revolvers!Q:Q,0,0)</f>
        <v>0</v>
      </c>
      <c r="O341">
        <f>_xlfn.XLOOKUP($A341,Revolvers!$C:$C,Revolvers!R:R,0,0)</f>
        <v>0</v>
      </c>
      <c r="P341">
        <f>_xlfn.XLOOKUP($A341,Revolvers!$C:$C,Revolvers!S:S,0,0)</f>
        <v>0</v>
      </c>
      <c r="Q341">
        <f>_xlfn.XLOOKUP($A341,Revolvers!$C:$C,Revolvers!T:T,0,0)</f>
        <v>0</v>
      </c>
      <c r="R341">
        <f>_xlfn.XLOOKUP($A341,Rifles!C:C,Rifles!H:H,0,0)</f>
        <v>71</v>
      </c>
      <c r="S341">
        <f>_xlfn.XLOOKUP($A341,Shotguns!C:C,Shotguns!H:H,0,0)</f>
        <v>0</v>
      </c>
      <c r="T341">
        <f t="shared" si="5"/>
        <v>71</v>
      </c>
    </row>
    <row r="342" spans="1:20" x14ac:dyDescent="0.25">
      <c r="A342">
        <f>Rifles!C342</f>
        <v>15602843</v>
      </c>
      <c r="B342" t="str">
        <f>_xlfn.XLOOKUP($A342, Rifles!$C$2:$C$419,Rifles!D$2:D$419,"N/A",0)</f>
        <v>WALLERGUNZ LLC</v>
      </c>
      <c r="C342" t="str">
        <f>_xlfn.XLOOKUP($A342, Rifles!$C$2:$C$419,Rifles!F$2:F$419,"N/A",0)</f>
        <v>ASHEVILLE</v>
      </c>
      <c r="D342" t="str">
        <f>_xlfn.XLOOKUP($A342, Rifles!$C$2:$C$419,Rifles!G$2:G$419,"N/A",0)</f>
        <v>NC</v>
      </c>
      <c r="E342">
        <f>_xlfn.XLOOKUP($A342,Pistols!$C:$C,Pistols!H:H,0,0)</f>
        <v>0</v>
      </c>
      <c r="F342">
        <f>_xlfn.XLOOKUP($A342,Pistols!$C:$C,Pistols!I:I,0,0)</f>
        <v>0</v>
      </c>
      <c r="G342">
        <f>_xlfn.XLOOKUP($A342,Pistols!$C:$C,Pistols!J:J,0,0)</f>
        <v>0</v>
      </c>
      <c r="H342">
        <f>_xlfn.XLOOKUP($A342,Pistols!$C:$C,Pistols!K:K,0,0)</f>
        <v>0</v>
      </c>
      <c r="I342">
        <f>_xlfn.XLOOKUP($A342,Pistols!$C:$C,Pistols!L:L,0,0)</f>
        <v>0</v>
      </c>
      <c r="J342">
        <f>_xlfn.XLOOKUP($A342,Pistols!$C:$C,Pistols!M:M,0,0)</f>
        <v>0</v>
      </c>
      <c r="K342">
        <f>_xlfn.XLOOKUP($A342,Pistols!$C:$C,Pistols!N:N,0,0)</f>
        <v>0</v>
      </c>
      <c r="L342">
        <f>_xlfn.XLOOKUP($A342,Revolvers!$C:$C,Revolvers!O:O,0,0)</f>
        <v>0</v>
      </c>
      <c r="M342">
        <f>_xlfn.XLOOKUP($A342,Revolvers!$C:$C,Revolvers!P:P,0,0)</f>
        <v>0</v>
      </c>
      <c r="N342">
        <f>_xlfn.XLOOKUP($A342,Revolvers!$C:$C,Revolvers!Q:Q,0,0)</f>
        <v>0</v>
      </c>
      <c r="O342">
        <f>_xlfn.XLOOKUP($A342,Revolvers!$C:$C,Revolvers!R:R,0,0)</f>
        <v>0</v>
      </c>
      <c r="P342">
        <f>_xlfn.XLOOKUP($A342,Revolvers!$C:$C,Revolvers!S:S,0,0)</f>
        <v>0</v>
      </c>
      <c r="Q342">
        <f>_xlfn.XLOOKUP($A342,Revolvers!$C:$C,Revolvers!T:T,0,0)</f>
        <v>0</v>
      </c>
      <c r="R342">
        <f>_xlfn.XLOOKUP($A342,Rifles!C:C,Rifles!H:H,0,0)</f>
        <v>2</v>
      </c>
      <c r="S342">
        <f>_xlfn.XLOOKUP($A342,Shotguns!C:C,Shotguns!H:H,0,0)</f>
        <v>0</v>
      </c>
      <c r="T342">
        <f t="shared" si="5"/>
        <v>2</v>
      </c>
    </row>
    <row r="343" spans="1:20" x14ac:dyDescent="0.25">
      <c r="A343">
        <f>Rifles!C343</f>
        <v>15604367</v>
      </c>
      <c r="B343" t="str">
        <f>_xlfn.XLOOKUP($A343, Rifles!$C$2:$C$419,Rifles!D$2:D$419,"N/A",0)</f>
        <v>WILLIAM LEWIS CORLEY</v>
      </c>
      <c r="C343" t="str">
        <f>_xlfn.XLOOKUP($A343, Rifles!$C$2:$C$419,Rifles!F$2:F$419,"N/A",0)</f>
        <v>HUBERT</v>
      </c>
      <c r="D343" t="str">
        <f>_xlfn.XLOOKUP($A343, Rifles!$C$2:$C$419,Rifles!G$2:G$419,"N/A",0)</f>
        <v>NC</v>
      </c>
      <c r="E343">
        <f>_xlfn.XLOOKUP($A343,Pistols!$C:$C,Pistols!H:H,0,0)</f>
        <v>0</v>
      </c>
      <c r="F343">
        <f>_xlfn.XLOOKUP($A343,Pistols!$C:$C,Pistols!I:I,0,0)</f>
        <v>0</v>
      </c>
      <c r="G343">
        <f>_xlfn.XLOOKUP($A343,Pistols!$C:$C,Pistols!J:J,0,0)</f>
        <v>0</v>
      </c>
      <c r="H343">
        <f>_xlfn.XLOOKUP($A343,Pistols!$C:$C,Pistols!K:K,0,0)</f>
        <v>0</v>
      </c>
      <c r="I343">
        <f>_xlfn.XLOOKUP($A343,Pistols!$C:$C,Pistols!L:L,0,0)</f>
        <v>0</v>
      </c>
      <c r="J343">
        <f>_xlfn.XLOOKUP($A343,Pistols!$C:$C,Pistols!M:M,0,0)</f>
        <v>0</v>
      </c>
      <c r="K343">
        <f>_xlfn.XLOOKUP($A343,Pistols!$C:$C,Pistols!N:N,0,0)</f>
        <v>0</v>
      </c>
      <c r="L343">
        <f>_xlfn.XLOOKUP($A343,Revolvers!$C:$C,Revolvers!O:O,0,0)</f>
        <v>0</v>
      </c>
      <c r="M343">
        <f>_xlfn.XLOOKUP($A343,Revolvers!$C:$C,Revolvers!P:P,0,0)</f>
        <v>0</v>
      </c>
      <c r="N343">
        <f>_xlfn.XLOOKUP($A343,Revolvers!$C:$C,Revolvers!Q:Q,0,0)</f>
        <v>0</v>
      </c>
      <c r="O343">
        <f>_xlfn.XLOOKUP($A343,Revolvers!$C:$C,Revolvers!R:R,0,0)</f>
        <v>0</v>
      </c>
      <c r="P343">
        <f>_xlfn.XLOOKUP($A343,Revolvers!$C:$C,Revolvers!S:S,0,0)</f>
        <v>0</v>
      </c>
      <c r="Q343">
        <f>_xlfn.XLOOKUP($A343,Revolvers!$C:$C,Revolvers!T:T,0,0)</f>
        <v>0</v>
      </c>
      <c r="R343">
        <f>_xlfn.XLOOKUP($A343,Rifles!C:C,Rifles!H:H,0,0)</f>
        <v>3</v>
      </c>
      <c r="S343">
        <f>_xlfn.XLOOKUP($A343,Shotguns!C:C,Shotguns!H:H,0,0)</f>
        <v>0</v>
      </c>
      <c r="T343">
        <f t="shared" si="5"/>
        <v>3</v>
      </c>
    </row>
    <row r="344" spans="1:20" x14ac:dyDescent="0.25">
      <c r="A344">
        <f>Rifles!C344</f>
        <v>15604098</v>
      </c>
      <c r="B344" t="str">
        <f>_xlfn.XLOOKUP($A344, Rifles!$C$2:$C$419,Rifles!D$2:D$419,"N/A",0)</f>
        <v>WOLFE, JONATHAN YORK</v>
      </c>
      <c r="C344" t="str">
        <f>_xlfn.XLOOKUP($A344, Rifles!$C$2:$C$419,Rifles!F$2:F$419,"N/A",0)</f>
        <v>COLUMBUS</v>
      </c>
      <c r="D344" t="str">
        <f>_xlfn.XLOOKUP($A344, Rifles!$C$2:$C$419,Rifles!G$2:G$419,"N/A",0)</f>
        <v>NC</v>
      </c>
      <c r="E344">
        <f>_xlfn.XLOOKUP($A344,Pistols!$C:$C,Pistols!H:H,0,0)</f>
        <v>0</v>
      </c>
      <c r="F344">
        <f>_xlfn.XLOOKUP($A344,Pistols!$C:$C,Pistols!I:I,0,0)</f>
        <v>0</v>
      </c>
      <c r="G344">
        <f>_xlfn.XLOOKUP($A344,Pistols!$C:$C,Pistols!J:J,0,0)</f>
        <v>0</v>
      </c>
      <c r="H344">
        <f>_xlfn.XLOOKUP($A344,Pistols!$C:$C,Pistols!K:K,0,0)</f>
        <v>0</v>
      </c>
      <c r="I344">
        <f>_xlfn.XLOOKUP($A344,Pistols!$C:$C,Pistols!L:L,0,0)</f>
        <v>0</v>
      </c>
      <c r="J344">
        <f>_xlfn.XLOOKUP($A344,Pistols!$C:$C,Pistols!M:M,0,0)</f>
        <v>0</v>
      </c>
      <c r="K344">
        <f>_xlfn.XLOOKUP($A344,Pistols!$C:$C,Pistols!N:N,0,0)</f>
        <v>0</v>
      </c>
      <c r="L344">
        <f>_xlfn.XLOOKUP($A344,Revolvers!$C:$C,Revolvers!O:O,0,0)</f>
        <v>0</v>
      </c>
      <c r="M344">
        <f>_xlfn.XLOOKUP($A344,Revolvers!$C:$C,Revolvers!P:P,0,0)</f>
        <v>0</v>
      </c>
      <c r="N344">
        <f>_xlfn.XLOOKUP($A344,Revolvers!$C:$C,Revolvers!Q:Q,0,0)</f>
        <v>0</v>
      </c>
      <c r="O344">
        <f>_xlfn.XLOOKUP($A344,Revolvers!$C:$C,Revolvers!R:R,0,0)</f>
        <v>0</v>
      </c>
      <c r="P344">
        <f>_xlfn.XLOOKUP($A344,Revolvers!$C:$C,Revolvers!S:S,0,0)</f>
        <v>0</v>
      </c>
      <c r="Q344">
        <f>_xlfn.XLOOKUP($A344,Revolvers!$C:$C,Revolvers!T:T,0,0)</f>
        <v>0</v>
      </c>
      <c r="R344">
        <f>_xlfn.XLOOKUP($A344,Rifles!C:C,Rifles!H:H,0,0)</f>
        <v>17</v>
      </c>
      <c r="S344">
        <f>_xlfn.XLOOKUP($A344,Shotguns!C:C,Shotguns!H:H,0,0)</f>
        <v>0</v>
      </c>
      <c r="T344">
        <f t="shared" si="5"/>
        <v>17</v>
      </c>
    </row>
    <row r="345" spans="1:20" x14ac:dyDescent="0.25">
      <c r="A345">
        <f>Rifles!C345</f>
        <v>54700602</v>
      </c>
      <c r="B345" t="str">
        <f>_xlfn.XLOOKUP($A345, Rifles!$C$2:$C$419,Rifles!D$2:D$419,"N/A",0)</f>
        <v>ADVANCED BARREL SYSTEMS, INC</v>
      </c>
      <c r="C345" t="str">
        <f>_xlfn.XLOOKUP($A345, Rifles!$C$2:$C$419,Rifles!F$2:F$419,"N/A",0)</f>
        <v>LINCOLN</v>
      </c>
      <c r="D345" t="str">
        <f>_xlfn.XLOOKUP($A345, Rifles!$C$2:$C$419,Rifles!G$2:G$419,"N/A",0)</f>
        <v>NE</v>
      </c>
      <c r="E345">
        <f>_xlfn.XLOOKUP($A345,Pistols!$C:$C,Pistols!H:H,0,0)</f>
        <v>1</v>
      </c>
      <c r="F345">
        <f>_xlfn.XLOOKUP($A345,Pistols!$C:$C,Pistols!I:I,0,0)</f>
        <v>0</v>
      </c>
      <c r="G345">
        <f>_xlfn.XLOOKUP($A345,Pistols!$C:$C,Pistols!J:J,0,0)</f>
        <v>0</v>
      </c>
      <c r="H345">
        <f>_xlfn.XLOOKUP($A345,Pistols!$C:$C,Pistols!K:K,0,0)</f>
        <v>0</v>
      </c>
      <c r="I345">
        <f>_xlfn.XLOOKUP($A345,Pistols!$C:$C,Pistols!L:L,0,0)</f>
        <v>0</v>
      </c>
      <c r="J345">
        <f>_xlfn.XLOOKUP($A345,Pistols!$C:$C,Pistols!M:M,0,0)</f>
        <v>0</v>
      </c>
      <c r="K345">
        <f>_xlfn.XLOOKUP($A345,Pistols!$C:$C,Pistols!N:N,0,0)</f>
        <v>1</v>
      </c>
      <c r="L345">
        <f>_xlfn.XLOOKUP($A345,Revolvers!$C:$C,Revolvers!O:O,0,0)</f>
        <v>0</v>
      </c>
      <c r="M345">
        <f>_xlfn.XLOOKUP($A345,Revolvers!$C:$C,Revolvers!P:P,0,0)</f>
        <v>0</v>
      </c>
      <c r="N345">
        <f>_xlfn.XLOOKUP($A345,Revolvers!$C:$C,Revolvers!Q:Q,0,0)</f>
        <v>0</v>
      </c>
      <c r="O345">
        <f>_xlfn.XLOOKUP($A345,Revolvers!$C:$C,Revolvers!R:R,0,0)</f>
        <v>0</v>
      </c>
      <c r="P345">
        <f>_xlfn.XLOOKUP($A345,Revolvers!$C:$C,Revolvers!S:S,0,0)</f>
        <v>0</v>
      </c>
      <c r="Q345">
        <f>_xlfn.XLOOKUP($A345,Revolvers!$C:$C,Revolvers!T:T,0,0)</f>
        <v>0</v>
      </c>
      <c r="R345">
        <f>_xlfn.XLOOKUP($A345,Rifles!C:C,Rifles!H:H,0,0)</f>
        <v>1</v>
      </c>
      <c r="S345">
        <f>_xlfn.XLOOKUP($A345,Shotguns!C:C,Shotguns!H:H,0,0)</f>
        <v>0</v>
      </c>
      <c r="T345">
        <f t="shared" si="5"/>
        <v>2</v>
      </c>
    </row>
    <row r="346" spans="1:20" x14ac:dyDescent="0.25">
      <c r="A346">
        <f>Rifles!C346</f>
        <v>54700491</v>
      </c>
      <c r="B346" t="str">
        <f>_xlfn.XLOOKUP($A346, Rifles!$C$2:$C$419,Rifles!D$2:D$419,"N/A",0)</f>
        <v>FRERKING, TRAVIS AARON</v>
      </c>
      <c r="C346" t="str">
        <f>_xlfn.XLOOKUP($A346, Rifles!$C$2:$C$419,Rifles!F$2:F$419,"N/A",0)</f>
        <v>CORTLAND</v>
      </c>
      <c r="D346" t="str">
        <f>_xlfn.XLOOKUP($A346, Rifles!$C$2:$C$419,Rifles!G$2:G$419,"N/A",0)</f>
        <v>NE</v>
      </c>
      <c r="E346">
        <f>_xlfn.XLOOKUP($A346,Pistols!$C:$C,Pistols!H:H,0,0)</f>
        <v>0</v>
      </c>
      <c r="F346">
        <f>_xlfn.XLOOKUP($A346,Pistols!$C:$C,Pistols!I:I,0,0)</f>
        <v>0</v>
      </c>
      <c r="G346">
        <f>_xlfn.XLOOKUP($A346,Pistols!$C:$C,Pistols!J:J,0,0)</f>
        <v>0</v>
      </c>
      <c r="H346">
        <f>_xlfn.XLOOKUP($A346,Pistols!$C:$C,Pistols!K:K,0,0)</f>
        <v>0</v>
      </c>
      <c r="I346">
        <f>_xlfn.XLOOKUP($A346,Pistols!$C:$C,Pistols!L:L,0,0)</f>
        <v>6</v>
      </c>
      <c r="J346">
        <f>_xlfn.XLOOKUP($A346,Pistols!$C:$C,Pistols!M:M,0,0)</f>
        <v>9</v>
      </c>
      <c r="K346">
        <f>_xlfn.XLOOKUP($A346,Pistols!$C:$C,Pistols!N:N,0,0)</f>
        <v>15</v>
      </c>
      <c r="L346">
        <f>_xlfn.XLOOKUP($A346,Revolvers!$C:$C,Revolvers!O:O,0,0)</f>
        <v>0</v>
      </c>
      <c r="M346">
        <f>_xlfn.XLOOKUP($A346,Revolvers!$C:$C,Revolvers!P:P,0,0)</f>
        <v>0</v>
      </c>
      <c r="N346">
        <f>_xlfn.XLOOKUP($A346,Revolvers!$C:$C,Revolvers!Q:Q,0,0)</f>
        <v>0</v>
      </c>
      <c r="O346">
        <f>_xlfn.XLOOKUP($A346,Revolvers!$C:$C,Revolvers!R:R,0,0)</f>
        <v>0</v>
      </c>
      <c r="P346">
        <f>_xlfn.XLOOKUP($A346,Revolvers!$C:$C,Revolvers!S:S,0,0)</f>
        <v>0</v>
      </c>
      <c r="Q346">
        <f>_xlfn.XLOOKUP($A346,Revolvers!$C:$C,Revolvers!T:T,0,0)</f>
        <v>0</v>
      </c>
      <c r="R346">
        <f>_xlfn.XLOOKUP($A346,Rifles!C:C,Rifles!H:H,0,0)</f>
        <v>50</v>
      </c>
      <c r="S346">
        <f>_xlfn.XLOOKUP($A346,Shotguns!C:C,Shotguns!H:H,0,0)</f>
        <v>0</v>
      </c>
      <c r="T346">
        <f t="shared" si="5"/>
        <v>65</v>
      </c>
    </row>
    <row r="347" spans="1:20" x14ac:dyDescent="0.25">
      <c r="A347">
        <f>Rifles!C347</f>
        <v>54733630</v>
      </c>
      <c r="B347" t="str">
        <f>_xlfn.XLOOKUP($A347, Rifles!$C$2:$C$419,Rifles!D$2:D$419,"N/A",0)</f>
        <v>HATCHER, TODD M</v>
      </c>
      <c r="C347" t="str">
        <f>_xlfn.XLOOKUP($A347, Rifles!$C$2:$C$419,Rifles!F$2:F$419,"N/A",0)</f>
        <v>ELSIE</v>
      </c>
      <c r="D347" t="str">
        <f>_xlfn.XLOOKUP($A347, Rifles!$C$2:$C$419,Rifles!G$2:G$419,"N/A",0)</f>
        <v>NE</v>
      </c>
      <c r="E347">
        <f>_xlfn.XLOOKUP($A347,Pistols!$C:$C,Pistols!H:H,0,0)</f>
        <v>0</v>
      </c>
      <c r="F347">
        <f>_xlfn.XLOOKUP($A347,Pistols!$C:$C,Pistols!I:I,0,0)</f>
        <v>0</v>
      </c>
      <c r="G347">
        <f>_xlfn.XLOOKUP($A347,Pistols!$C:$C,Pistols!J:J,0,0)</f>
        <v>0</v>
      </c>
      <c r="H347">
        <f>_xlfn.XLOOKUP($A347,Pistols!$C:$C,Pistols!K:K,0,0)</f>
        <v>0</v>
      </c>
      <c r="I347">
        <f>_xlfn.XLOOKUP($A347,Pistols!$C:$C,Pistols!L:L,0,0)</f>
        <v>0</v>
      </c>
      <c r="J347">
        <f>_xlfn.XLOOKUP($A347,Pistols!$C:$C,Pistols!M:M,0,0)</f>
        <v>0</v>
      </c>
      <c r="K347">
        <f>_xlfn.XLOOKUP($A347,Pistols!$C:$C,Pistols!N:N,0,0)</f>
        <v>0</v>
      </c>
      <c r="L347">
        <f>_xlfn.XLOOKUP($A347,Revolvers!$C:$C,Revolvers!O:O,0,0)</f>
        <v>0</v>
      </c>
      <c r="M347">
        <f>_xlfn.XLOOKUP($A347,Revolvers!$C:$C,Revolvers!P:P,0,0)</f>
        <v>0</v>
      </c>
      <c r="N347">
        <f>_xlfn.XLOOKUP($A347,Revolvers!$C:$C,Revolvers!Q:Q,0,0)</f>
        <v>0</v>
      </c>
      <c r="O347">
        <f>_xlfn.XLOOKUP($A347,Revolvers!$C:$C,Revolvers!R:R,0,0)</f>
        <v>0</v>
      </c>
      <c r="P347">
        <f>_xlfn.XLOOKUP($A347,Revolvers!$C:$C,Revolvers!S:S,0,0)</f>
        <v>0</v>
      </c>
      <c r="Q347">
        <f>_xlfn.XLOOKUP($A347,Revolvers!$C:$C,Revolvers!T:T,0,0)</f>
        <v>0</v>
      </c>
      <c r="R347">
        <f>_xlfn.XLOOKUP($A347,Rifles!C:C,Rifles!H:H,0,0)</f>
        <v>30</v>
      </c>
      <c r="S347">
        <f>_xlfn.XLOOKUP($A347,Shotguns!C:C,Shotguns!H:H,0,0)</f>
        <v>0</v>
      </c>
      <c r="T347">
        <f t="shared" si="5"/>
        <v>30</v>
      </c>
    </row>
    <row r="348" spans="1:20" x14ac:dyDescent="0.25">
      <c r="A348">
        <f>Rifles!C348</f>
        <v>54700948</v>
      </c>
      <c r="B348" t="str">
        <f>_xlfn.XLOOKUP($A348, Rifles!$C$2:$C$419,Rifles!D$2:D$419,"N/A",0)</f>
        <v>MCCUMBERS, CHAD ALLEN</v>
      </c>
      <c r="C348" t="str">
        <f>_xlfn.XLOOKUP($A348, Rifles!$C$2:$C$419,Rifles!F$2:F$419,"N/A",0)</f>
        <v>MORRILL</v>
      </c>
      <c r="D348" t="str">
        <f>_xlfn.XLOOKUP($A348, Rifles!$C$2:$C$419,Rifles!G$2:G$419,"N/A",0)</f>
        <v>NE</v>
      </c>
      <c r="E348">
        <f>_xlfn.XLOOKUP($A348,Pistols!$C:$C,Pistols!H:H,0,0)</f>
        <v>0</v>
      </c>
      <c r="F348">
        <f>_xlfn.XLOOKUP($A348,Pistols!$C:$C,Pistols!I:I,0,0)</f>
        <v>0</v>
      </c>
      <c r="G348">
        <f>_xlfn.XLOOKUP($A348,Pistols!$C:$C,Pistols!J:J,0,0)</f>
        <v>0</v>
      </c>
      <c r="H348">
        <f>_xlfn.XLOOKUP($A348,Pistols!$C:$C,Pistols!K:K,0,0)</f>
        <v>0</v>
      </c>
      <c r="I348">
        <f>_xlfn.XLOOKUP($A348,Pistols!$C:$C,Pistols!L:L,0,0)</f>
        <v>0</v>
      </c>
      <c r="J348">
        <f>_xlfn.XLOOKUP($A348,Pistols!$C:$C,Pistols!M:M,0,0)</f>
        <v>0</v>
      </c>
      <c r="K348">
        <f>_xlfn.XLOOKUP($A348,Pistols!$C:$C,Pistols!N:N,0,0)</f>
        <v>0</v>
      </c>
      <c r="L348">
        <f>_xlfn.XLOOKUP($A348,Revolvers!$C:$C,Revolvers!O:O,0,0)</f>
        <v>0</v>
      </c>
      <c r="M348">
        <f>_xlfn.XLOOKUP($A348,Revolvers!$C:$C,Revolvers!P:P,0,0)</f>
        <v>0</v>
      </c>
      <c r="N348">
        <f>_xlfn.XLOOKUP($A348,Revolvers!$C:$C,Revolvers!Q:Q,0,0)</f>
        <v>0</v>
      </c>
      <c r="O348">
        <f>_xlfn.XLOOKUP($A348,Revolvers!$C:$C,Revolvers!R:R,0,0)</f>
        <v>0</v>
      </c>
      <c r="P348">
        <f>_xlfn.XLOOKUP($A348,Revolvers!$C:$C,Revolvers!S:S,0,0)</f>
        <v>0</v>
      </c>
      <c r="Q348">
        <f>_xlfn.XLOOKUP($A348,Revolvers!$C:$C,Revolvers!T:T,0,0)</f>
        <v>0</v>
      </c>
      <c r="R348">
        <f>_xlfn.XLOOKUP($A348,Rifles!C:C,Rifles!H:H,0,0)</f>
        <v>3</v>
      </c>
      <c r="S348">
        <f>_xlfn.XLOOKUP($A348,Shotguns!C:C,Shotguns!H:H,0,0)</f>
        <v>0</v>
      </c>
      <c r="T348">
        <f t="shared" si="5"/>
        <v>3</v>
      </c>
    </row>
    <row r="349" spans="1:20" x14ac:dyDescent="0.25">
      <c r="A349">
        <f>Rifles!C349</f>
        <v>54701043</v>
      </c>
      <c r="B349" t="str">
        <f>_xlfn.XLOOKUP($A349, Rifles!$C$2:$C$419,Rifles!D$2:D$419,"N/A",0)</f>
        <v>TANK'S RIFLE SHOP LLC</v>
      </c>
      <c r="C349" t="str">
        <f>_xlfn.XLOOKUP($A349, Rifles!$C$2:$C$419,Rifles!F$2:F$419,"N/A",0)</f>
        <v>FREMONT</v>
      </c>
      <c r="D349" t="str">
        <f>_xlfn.XLOOKUP($A349, Rifles!$C$2:$C$419,Rifles!G$2:G$419,"N/A",0)</f>
        <v>NE</v>
      </c>
      <c r="E349">
        <f>_xlfn.XLOOKUP($A349,Pistols!$C:$C,Pistols!H:H,0,0)</f>
        <v>0</v>
      </c>
      <c r="F349">
        <f>_xlfn.XLOOKUP($A349,Pistols!$C:$C,Pistols!I:I,0,0)</f>
        <v>0</v>
      </c>
      <c r="G349">
        <f>_xlfn.XLOOKUP($A349,Pistols!$C:$C,Pistols!J:J,0,0)</f>
        <v>0</v>
      </c>
      <c r="H349">
        <f>_xlfn.XLOOKUP($A349,Pistols!$C:$C,Pistols!K:K,0,0)</f>
        <v>0</v>
      </c>
      <c r="I349">
        <f>_xlfn.XLOOKUP($A349,Pistols!$C:$C,Pistols!L:L,0,0)</f>
        <v>0</v>
      </c>
      <c r="J349">
        <f>_xlfn.XLOOKUP($A349,Pistols!$C:$C,Pistols!M:M,0,0)</f>
        <v>0</v>
      </c>
      <c r="K349">
        <f>_xlfn.XLOOKUP($A349,Pistols!$C:$C,Pistols!N:N,0,0)</f>
        <v>0</v>
      </c>
      <c r="L349">
        <f>_xlfn.XLOOKUP($A349,Revolvers!$C:$C,Revolvers!O:O,0,0)</f>
        <v>0</v>
      </c>
      <c r="M349">
        <f>_xlfn.XLOOKUP($A349,Revolvers!$C:$C,Revolvers!P:P,0,0)</f>
        <v>0</v>
      </c>
      <c r="N349">
        <f>_xlfn.XLOOKUP($A349,Revolvers!$C:$C,Revolvers!Q:Q,0,0)</f>
        <v>0</v>
      </c>
      <c r="O349">
        <f>_xlfn.XLOOKUP($A349,Revolvers!$C:$C,Revolvers!R:R,0,0)</f>
        <v>0</v>
      </c>
      <c r="P349">
        <f>_xlfn.XLOOKUP($A349,Revolvers!$C:$C,Revolvers!S:S,0,0)</f>
        <v>0</v>
      </c>
      <c r="Q349">
        <f>_xlfn.XLOOKUP($A349,Revolvers!$C:$C,Revolvers!T:T,0,0)</f>
        <v>0</v>
      </c>
      <c r="R349">
        <f>_xlfn.XLOOKUP($A349,Rifles!C:C,Rifles!H:H,0,0)</f>
        <v>2</v>
      </c>
      <c r="S349">
        <f>_xlfn.XLOOKUP($A349,Shotguns!C:C,Shotguns!H:H,0,0)</f>
        <v>0</v>
      </c>
      <c r="T349">
        <f t="shared" si="5"/>
        <v>2</v>
      </c>
    </row>
    <row r="350" spans="1:20" x14ac:dyDescent="0.25">
      <c r="A350">
        <f>Rifles!C350</f>
        <v>54700496</v>
      </c>
      <c r="B350" t="str">
        <f>_xlfn.XLOOKUP($A350, Rifles!$C$2:$C$419,Rifles!D$2:D$419,"N/A",0)</f>
        <v>VIERS, DAVID A</v>
      </c>
      <c r="C350" t="str">
        <f>_xlfn.XLOOKUP($A350, Rifles!$C$2:$C$419,Rifles!F$2:F$419,"N/A",0)</f>
        <v>ALLEN</v>
      </c>
      <c r="D350" t="str">
        <f>_xlfn.XLOOKUP($A350, Rifles!$C$2:$C$419,Rifles!G$2:G$419,"N/A",0)</f>
        <v>NE</v>
      </c>
      <c r="E350">
        <f>_xlfn.XLOOKUP($A350,Pistols!$C:$C,Pistols!H:H,0,0)</f>
        <v>0</v>
      </c>
      <c r="F350">
        <f>_xlfn.XLOOKUP($A350,Pistols!$C:$C,Pistols!I:I,0,0)</f>
        <v>0</v>
      </c>
      <c r="G350">
        <f>_xlfn.XLOOKUP($A350,Pistols!$C:$C,Pistols!J:J,0,0)</f>
        <v>0</v>
      </c>
      <c r="H350">
        <f>_xlfn.XLOOKUP($A350,Pistols!$C:$C,Pistols!K:K,0,0)</f>
        <v>0</v>
      </c>
      <c r="I350">
        <f>_xlfn.XLOOKUP($A350,Pistols!$C:$C,Pistols!L:L,0,0)</f>
        <v>0</v>
      </c>
      <c r="J350">
        <f>_xlfn.XLOOKUP($A350,Pistols!$C:$C,Pistols!M:M,0,0)</f>
        <v>0</v>
      </c>
      <c r="K350">
        <f>_xlfn.XLOOKUP($A350,Pistols!$C:$C,Pistols!N:N,0,0)</f>
        <v>0</v>
      </c>
      <c r="L350">
        <f>_xlfn.XLOOKUP($A350,Revolvers!$C:$C,Revolvers!O:O,0,0)</f>
        <v>0</v>
      </c>
      <c r="M350">
        <f>_xlfn.XLOOKUP($A350,Revolvers!$C:$C,Revolvers!P:P,0,0)</f>
        <v>0</v>
      </c>
      <c r="N350">
        <f>_xlfn.XLOOKUP($A350,Revolvers!$C:$C,Revolvers!Q:Q,0,0)</f>
        <v>0</v>
      </c>
      <c r="O350">
        <f>_xlfn.XLOOKUP($A350,Revolvers!$C:$C,Revolvers!R:R,0,0)</f>
        <v>0</v>
      </c>
      <c r="P350">
        <f>_xlfn.XLOOKUP($A350,Revolvers!$C:$C,Revolvers!S:S,0,0)</f>
        <v>0</v>
      </c>
      <c r="Q350">
        <f>_xlfn.XLOOKUP($A350,Revolvers!$C:$C,Revolvers!T:T,0,0)</f>
        <v>0</v>
      </c>
      <c r="R350">
        <f>_xlfn.XLOOKUP($A350,Rifles!C:C,Rifles!H:H,0,0)</f>
        <v>3</v>
      </c>
      <c r="S350">
        <f>_xlfn.XLOOKUP($A350,Shotguns!C:C,Shotguns!H:H,0,0)</f>
        <v>0</v>
      </c>
      <c r="T350">
        <f t="shared" si="5"/>
        <v>3</v>
      </c>
    </row>
    <row r="351" spans="1:20" x14ac:dyDescent="0.25">
      <c r="A351">
        <f>Rifles!C351</f>
        <v>60201009</v>
      </c>
      <c r="B351" t="str">
        <f>_xlfn.XLOOKUP($A351, Rifles!$C$2:$C$419,Rifles!D$2:D$419,"N/A",0)</f>
        <v>HECKLER &amp; KOCH INC</v>
      </c>
      <c r="C351" t="str">
        <f>_xlfn.XLOOKUP($A351, Rifles!$C$2:$C$419,Rifles!F$2:F$419,"N/A",0)</f>
        <v>NEWINGTON</v>
      </c>
      <c r="D351" t="str">
        <f>_xlfn.XLOOKUP($A351, Rifles!$C$2:$C$419,Rifles!G$2:G$419,"N/A",0)</f>
        <v>NH</v>
      </c>
      <c r="E351">
        <f>_xlfn.XLOOKUP($A351,Pistols!$C:$C,Pistols!H:H,0,0)</f>
        <v>0</v>
      </c>
      <c r="F351">
        <f>_xlfn.XLOOKUP($A351,Pistols!$C:$C,Pistols!I:I,0,0)</f>
        <v>0</v>
      </c>
      <c r="G351">
        <f>_xlfn.XLOOKUP($A351,Pistols!$C:$C,Pistols!J:J,0,0)</f>
        <v>0</v>
      </c>
      <c r="H351">
        <f>_xlfn.XLOOKUP($A351,Pistols!$C:$C,Pistols!K:K,0,0)</f>
        <v>0</v>
      </c>
      <c r="I351">
        <f>_xlfn.XLOOKUP($A351,Pistols!$C:$C,Pistols!L:L,0,0)</f>
        <v>0</v>
      </c>
      <c r="J351">
        <f>_xlfn.XLOOKUP($A351,Pistols!$C:$C,Pistols!M:M,0,0)</f>
        <v>5840</v>
      </c>
      <c r="K351">
        <f>_xlfn.XLOOKUP($A351,Pistols!$C:$C,Pistols!N:N,0,0)</f>
        <v>5840</v>
      </c>
      <c r="L351">
        <f>_xlfn.XLOOKUP($A351,Revolvers!$C:$C,Revolvers!O:O,0,0)</f>
        <v>0</v>
      </c>
      <c r="M351">
        <f>_xlfn.XLOOKUP($A351,Revolvers!$C:$C,Revolvers!P:P,0,0)</f>
        <v>0</v>
      </c>
      <c r="N351">
        <f>_xlfn.XLOOKUP($A351,Revolvers!$C:$C,Revolvers!Q:Q,0,0)</f>
        <v>0</v>
      </c>
      <c r="O351">
        <f>_xlfn.XLOOKUP($A351,Revolvers!$C:$C,Revolvers!R:R,0,0)</f>
        <v>0</v>
      </c>
      <c r="P351">
        <f>_xlfn.XLOOKUP($A351,Revolvers!$C:$C,Revolvers!S:S,0,0)</f>
        <v>0</v>
      </c>
      <c r="Q351">
        <f>_xlfn.XLOOKUP($A351,Revolvers!$C:$C,Revolvers!T:T,0,0)</f>
        <v>0</v>
      </c>
      <c r="R351">
        <f>_xlfn.XLOOKUP($A351,Rifles!C:C,Rifles!H:H,0,0)</f>
        <v>6</v>
      </c>
      <c r="S351">
        <f>_xlfn.XLOOKUP($A351,Shotguns!C:C,Shotguns!H:H,0,0)</f>
        <v>0</v>
      </c>
      <c r="T351">
        <f t="shared" si="5"/>
        <v>5846</v>
      </c>
    </row>
    <row r="352" spans="1:20" x14ac:dyDescent="0.25">
      <c r="A352">
        <f>Rifles!C352</f>
        <v>60200799</v>
      </c>
      <c r="B352" t="str">
        <f>_xlfn.XLOOKUP($A352, Rifles!$C$2:$C$419,Rifles!D$2:D$419,"N/A",0)</f>
        <v>LUSA USA LLC</v>
      </c>
      <c r="C352" t="str">
        <f>_xlfn.XLOOKUP($A352, Rifles!$C$2:$C$419,Rifles!F$2:F$419,"N/A",0)</f>
        <v>HOOKSETT</v>
      </c>
      <c r="D352" t="str">
        <f>_xlfn.XLOOKUP($A352, Rifles!$C$2:$C$419,Rifles!G$2:G$419,"N/A",0)</f>
        <v>NH</v>
      </c>
      <c r="E352">
        <f>_xlfn.XLOOKUP($A352,Pistols!$C:$C,Pistols!H:H,0,0)</f>
        <v>0</v>
      </c>
      <c r="F352">
        <f>_xlfn.XLOOKUP($A352,Pistols!$C:$C,Pistols!I:I,0,0)</f>
        <v>0</v>
      </c>
      <c r="G352">
        <f>_xlfn.XLOOKUP($A352,Pistols!$C:$C,Pistols!J:J,0,0)</f>
        <v>0</v>
      </c>
      <c r="H352">
        <f>_xlfn.XLOOKUP($A352,Pistols!$C:$C,Pistols!K:K,0,0)</f>
        <v>0</v>
      </c>
      <c r="I352">
        <f>_xlfn.XLOOKUP($A352,Pistols!$C:$C,Pistols!L:L,0,0)</f>
        <v>0</v>
      </c>
      <c r="J352">
        <f>_xlfn.XLOOKUP($A352,Pistols!$C:$C,Pistols!M:M,0,0)</f>
        <v>0</v>
      </c>
      <c r="K352">
        <f>_xlfn.XLOOKUP($A352,Pistols!$C:$C,Pistols!N:N,0,0)</f>
        <v>0</v>
      </c>
      <c r="L352">
        <f>_xlfn.XLOOKUP($A352,Revolvers!$C:$C,Revolvers!O:O,0,0)</f>
        <v>0</v>
      </c>
      <c r="M352">
        <f>_xlfn.XLOOKUP($A352,Revolvers!$C:$C,Revolvers!P:P,0,0)</f>
        <v>0</v>
      </c>
      <c r="N352">
        <f>_xlfn.XLOOKUP($A352,Revolvers!$C:$C,Revolvers!Q:Q,0,0)</f>
        <v>0</v>
      </c>
      <c r="O352">
        <f>_xlfn.XLOOKUP($A352,Revolvers!$C:$C,Revolvers!R:R,0,0)</f>
        <v>0</v>
      </c>
      <c r="P352">
        <f>_xlfn.XLOOKUP($A352,Revolvers!$C:$C,Revolvers!S:S,0,0)</f>
        <v>0</v>
      </c>
      <c r="Q352">
        <f>_xlfn.XLOOKUP($A352,Revolvers!$C:$C,Revolvers!T:T,0,0)</f>
        <v>0</v>
      </c>
      <c r="R352">
        <f>_xlfn.XLOOKUP($A352,Rifles!C:C,Rifles!H:H,0,0)</f>
        <v>107</v>
      </c>
      <c r="S352">
        <f>_xlfn.XLOOKUP($A352,Shotguns!C:C,Shotguns!H:H,0,0)</f>
        <v>0</v>
      </c>
      <c r="T352">
        <f t="shared" si="5"/>
        <v>107</v>
      </c>
    </row>
    <row r="353" spans="1:20" x14ac:dyDescent="0.25">
      <c r="A353">
        <f>Rifles!C353</f>
        <v>60201128</v>
      </c>
      <c r="B353" t="str">
        <f>_xlfn.XLOOKUP($A353, Rifles!$C$2:$C$419,Rifles!D$2:D$419,"N/A",0)</f>
        <v>SIG SAUER INC</v>
      </c>
      <c r="C353" t="str">
        <f>_xlfn.XLOOKUP($A353, Rifles!$C$2:$C$419,Rifles!F$2:F$419,"N/A",0)</f>
        <v>EXETER</v>
      </c>
      <c r="D353" t="str">
        <f>_xlfn.XLOOKUP($A353, Rifles!$C$2:$C$419,Rifles!G$2:G$419,"N/A",0)</f>
        <v>NH</v>
      </c>
      <c r="E353">
        <f>_xlfn.XLOOKUP($A353,Pistols!$C:$C,Pistols!H:H,0,0)</f>
        <v>34564</v>
      </c>
      <c r="F353">
        <f>_xlfn.XLOOKUP($A353,Pistols!$C:$C,Pistols!I:I,0,0)</f>
        <v>0</v>
      </c>
      <c r="G353">
        <f>_xlfn.XLOOKUP($A353,Pistols!$C:$C,Pistols!J:J,0,0)</f>
        <v>0</v>
      </c>
      <c r="H353">
        <f>_xlfn.XLOOKUP($A353,Pistols!$C:$C,Pistols!K:K,0,0)</f>
        <v>30682</v>
      </c>
      <c r="I353">
        <f>_xlfn.XLOOKUP($A353,Pistols!$C:$C,Pistols!L:L,0,0)</f>
        <v>87943</v>
      </c>
      <c r="J353">
        <f>_xlfn.XLOOKUP($A353,Pistols!$C:$C,Pistols!M:M,0,0)</f>
        <v>63414</v>
      </c>
      <c r="K353">
        <f>_xlfn.XLOOKUP($A353,Pistols!$C:$C,Pistols!N:N,0,0)</f>
        <v>216603</v>
      </c>
      <c r="L353">
        <f>_xlfn.XLOOKUP($A353,Revolvers!$C:$C,Revolvers!O:O,0,0)</f>
        <v>0</v>
      </c>
      <c r="M353">
        <f>_xlfn.XLOOKUP($A353,Revolvers!$C:$C,Revolvers!P:P,0,0)</f>
        <v>0</v>
      </c>
      <c r="N353">
        <f>_xlfn.XLOOKUP($A353,Revolvers!$C:$C,Revolvers!Q:Q,0,0)</f>
        <v>0</v>
      </c>
      <c r="O353">
        <f>_xlfn.XLOOKUP($A353,Revolvers!$C:$C,Revolvers!R:R,0,0)</f>
        <v>0</v>
      </c>
      <c r="P353">
        <f>_xlfn.XLOOKUP($A353,Revolvers!$C:$C,Revolvers!S:S,0,0)</f>
        <v>0</v>
      </c>
      <c r="Q353">
        <f>_xlfn.XLOOKUP($A353,Revolvers!$C:$C,Revolvers!T:T,0,0)</f>
        <v>0</v>
      </c>
      <c r="R353">
        <f>_xlfn.XLOOKUP($A353,Rifles!C:C,Rifles!H:H,0,0)</f>
        <v>39294</v>
      </c>
      <c r="S353">
        <f>_xlfn.XLOOKUP($A353,Shotguns!C:C,Shotguns!H:H,0,0)</f>
        <v>0</v>
      </c>
      <c r="T353">
        <f t="shared" si="5"/>
        <v>255897</v>
      </c>
    </row>
    <row r="354" spans="1:20" x14ac:dyDescent="0.25">
      <c r="A354">
        <f>Rifles!C354</f>
        <v>60201484</v>
      </c>
      <c r="B354" t="str">
        <f>_xlfn.XLOOKUP($A354, Rifles!$C$2:$C$419,Rifles!D$2:D$419,"N/A",0)</f>
        <v>STURM, RUGER &amp; COMPANY, INC</v>
      </c>
      <c r="C354" t="str">
        <f>_xlfn.XLOOKUP($A354, Rifles!$C$2:$C$419,Rifles!F$2:F$419,"N/A",0)</f>
        <v>NEWPORT</v>
      </c>
      <c r="D354" t="str">
        <f>_xlfn.XLOOKUP($A354, Rifles!$C$2:$C$419,Rifles!G$2:G$419,"N/A",0)</f>
        <v>NH</v>
      </c>
      <c r="E354">
        <f>_xlfn.XLOOKUP($A354,Pistols!$C:$C,Pistols!H:H,0,0)</f>
        <v>8061</v>
      </c>
      <c r="F354">
        <f>_xlfn.XLOOKUP($A354,Pistols!$C:$C,Pistols!I:I,0,0)</f>
        <v>0</v>
      </c>
      <c r="G354">
        <f>_xlfn.XLOOKUP($A354,Pistols!$C:$C,Pistols!J:J,0,0)</f>
        <v>0</v>
      </c>
      <c r="H354">
        <f>_xlfn.XLOOKUP($A354,Pistols!$C:$C,Pistols!K:K,0,0)</f>
        <v>0</v>
      </c>
      <c r="I354">
        <f>_xlfn.XLOOKUP($A354,Pistols!$C:$C,Pistols!L:L,0,0)</f>
        <v>0</v>
      </c>
      <c r="J354">
        <f>_xlfn.XLOOKUP($A354,Pistols!$C:$C,Pistols!M:M,0,0)</f>
        <v>0</v>
      </c>
      <c r="K354">
        <f>_xlfn.XLOOKUP($A354,Pistols!$C:$C,Pistols!N:N,0,0)</f>
        <v>8061</v>
      </c>
      <c r="L354">
        <f>_xlfn.XLOOKUP($A354,Revolvers!$C:$C,Revolvers!O:O,0,0)</f>
        <v>0</v>
      </c>
      <c r="M354">
        <f>_xlfn.XLOOKUP($A354,Revolvers!$C:$C,Revolvers!P:P,0,0)</f>
        <v>0</v>
      </c>
      <c r="N354">
        <f>_xlfn.XLOOKUP($A354,Revolvers!$C:$C,Revolvers!Q:Q,0,0)</f>
        <v>0</v>
      </c>
      <c r="O354">
        <f>_xlfn.XLOOKUP($A354,Revolvers!$C:$C,Revolvers!R:R,0,0)</f>
        <v>0</v>
      </c>
      <c r="P354">
        <f>_xlfn.XLOOKUP($A354,Revolvers!$C:$C,Revolvers!S:S,0,0)</f>
        <v>0</v>
      </c>
      <c r="Q354">
        <f>_xlfn.XLOOKUP($A354,Revolvers!$C:$C,Revolvers!T:T,0,0)</f>
        <v>0</v>
      </c>
      <c r="R354">
        <f>_xlfn.XLOOKUP($A354,Rifles!C:C,Rifles!H:H,0,0)</f>
        <v>359885</v>
      </c>
      <c r="S354">
        <f>_xlfn.XLOOKUP($A354,Shotguns!C:C,Shotguns!H:H,0,0)</f>
        <v>1075</v>
      </c>
      <c r="T354">
        <f t="shared" si="5"/>
        <v>369021</v>
      </c>
    </row>
    <row r="355" spans="1:20" x14ac:dyDescent="0.25">
      <c r="A355">
        <f>Rifles!C355</f>
        <v>60200897</v>
      </c>
      <c r="B355" t="str">
        <f>_xlfn.XLOOKUP($A355, Rifles!$C$2:$C$419,Rifles!D$2:D$419,"N/A",0)</f>
        <v>THOMPSON CENTER ARMS CO INC</v>
      </c>
      <c r="C355" t="str">
        <f>_xlfn.XLOOKUP($A355, Rifles!$C$2:$C$419,Rifles!F$2:F$419,"N/A",0)</f>
        <v>ROCHESTER</v>
      </c>
      <c r="D355" t="str">
        <f>_xlfn.XLOOKUP($A355, Rifles!$C$2:$C$419,Rifles!G$2:G$419,"N/A",0)</f>
        <v>NH</v>
      </c>
      <c r="E355">
        <f>_xlfn.XLOOKUP($A355,Pistols!$C:$C,Pistols!H:H,0,0)</f>
        <v>145</v>
      </c>
      <c r="F355">
        <f>_xlfn.XLOOKUP($A355,Pistols!$C:$C,Pistols!I:I,0,0)</f>
        <v>42</v>
      </c>
      <c r="G355">
        <f>_xlfn.XLOOKUP($A355,Pistols!$C:$C,Pistols!J:J,0,0)</f>
        <v>283</v>
      </c>
      <c r="H355">
        <f>_xlfn.XLOOKUP($A355,Pistols!$C:$C,Pistols!K:K,0,0)</f>
        <v>5</v>
      </c>
      <c r="I355">
        <f>_xlfn.XLOOKUP($A355,Pistols!$C:$C,Pistols!L:L,0,0)</f>
        <v>0</v>
      </c>
      <c r="J355">
        <f>_xlfn.XLOOKUP($A355,Pistols!$C:$C,Pistols!M:M,0,0)</f>
        <v>128</v>
      </c>
      <c r="K355">
        <f>_xlfn.XLOOKUP($A355,Pistols!$C:$C,Pistols!N:N,0,0)</f>
        <v>603</v>
      </c>
      <c r="L355">
        <f>_xlfn.XLOOKUP($A355,Revolvers!$C:$C,Revolvers!O:O,0,0)</f>
        <v>0</v>
      </c>
      <c r="M355">
        <f>_xlfn.XLOOKUP($A355,Revolvers!$C:$C,Revolvers!P:P,0,0)</f>
        <v>0</v>
      </c>
      <c r="N355">
        <f>_xlfn.XLOOKUP($A355,Revolvers!$C:$C,Revolvers!Q:Q,0,0)</f>
        <v>0</v>
      </c>
      <c r="O355">
        <f>_xlfn.XLOOKUP($A355,Revolvers!$C:$C,Revolvers!R:R,0,0)</f>
        <v>0</v>
      </c>
      <c r="P355">
        <f>_xlfn.XLOOKUP($A355,Revolvers!$C:$C,Revolvers!S:S,0,0)</f>
        <v>0</v>
      </c>
      <c r="Q355">
        <f>_xlfn.XLOOKUP($A355,Revolvers!$C:$C,Revolvers!T:T,0,0)</f>
        <v>0</v>
      </c>
      <c r="R355">
        <f>_xlfn.XLOOKUP($A355,Rifles!C:C,Rifles!H:H,0,0)</f>
        <v>33762</v>
      </c>
      <c r="S355">
        <f>_xlfn.XLOOKUP($A355,Shotguns!C:C,Shotguns!H:H,0,0)</f>
        <v>266</v>
      </c>
      <c r="T355">
        <f t="shared" si="5"/>
        <v>34631</v>
      </c>
    </row>
    <row r="356" spans="1:20" x14ac:dyDescent="0.25">
      <c r="A356">
        <f>Rifles!C356</f>
        <v>60234420</v>
      </c>
      <c r="B356" t="str">
        <f>_xlfn.XLOOKUP($A356, Rifles!$C$2:$C$419,Rifles!D$2:D$419,"N/A",0)</f>
        <v>TIFFIN MILLER CORP</v>
      </c>
      <c r="C356" t="str">
        <f>_xlfn.XLOOKUP($A356, Rifles!$C$2:$C$419,Rifles!F$2:F$419,"N/A",0)</f>
        <v>PELHAM</v>
      </c>
      <c r="D356" t="str">
        <f>_xlfn.XLOOKUP($A356, Rifles!$C$2:$C$419,Rifles!G$2:G$419,"N/A",0)</f>
        <v>NH</v>
      </c>
      <c r="E356">
        <f>_xlfn.XLOOKUP($A356,Pistols!$C:$C,Pistols!H:H,0,0)</f>
        <v>0</v>
      </c>
      <c r="F356">
        <f>_xlfn.XLOOKUP($A356,Pistols!$C:$C,Pistols!I:I,0,0)</f>
        <v>0</v>
      </c>
      <c r="G356">
        <f>_xlfn.XLOOKUP($A356,Pistols!$C:$C,Pistols!J:J,0,0)</f>
        <v>0</v>
      </c>
      <c r="H356">
        <f>_xlfn.XLOOKUP($A356,Pistols!$C:$C,Pistols!K:K,0,0)</f>
        <v>0</v>
      </c>
      <c r="I356">
        <f>_xlfn.XLOOKUP($A356,Pistols!$C:$C,Pistols!L:L,0,0)</f>
        <v>0</v>
      </c>
      <c r="J356">
        <f>_xlfn.XLOOKUP($A356,Pistols!$C:$C,Pistols!M:M,0,0)</f>
        <v>0</v>
      </c>
      <c r="K356">
        <f>_xlfn.XLOOKUP($A356,Pistols!$C:$C,Pistols!N:N,0,0)</f>
        <v>0</v>
      </c>
      <c r="L356">
        <f>_xlfn.XLOOKUP($A356,Revolvers!$C:$C,Revolvers!O:O,0,0)</f>
        <v>0</v>
      </c>
      <c r="M356">
        <f>_xlfn.XLOOKUP($A356,Revolvers!$C:$C,Revolvers!P:P,0,0)</f>
        <v>0</v>
      </c>
      <c r="N356">
        <f>_xlfn.XLOOKUP($A356,Revolvers!$C:$C,Revolvers!Q:Q,0,0)</f>
        <v>0</v>
      </c>
      <c r="O356">
        <f>_xlfn.XLOOKUP($A356,Revolvers!$C:$C,Revolvers!R:R,0,0)</f>
        <v>0</v>
      </c>
      <c r="P356">
        <f>_xlfn.XLOOKUP($A356,Revolvers!$C:$C,Revolvers!S:S,0,0)</f>
        <v>0</v>
      </c>
      <c r="Q356">
        <f>_xlfn.XLOOKUP($A356,Revolvers!$C:$C,Revolvers!T:T,0,0)</f>
        <v>0</v>
      </c>
      <c r="R356">
        <f>_xlfn.XLOOKUP($A356,Rifles!C:C,Rifles!H:H,0,0)</f>
        <v>1</v>
      </c>
      <c r="S356">
        <f>_xlfn.XLOOKUP($A356,Shotguns!C:C,Shotguns!H:H,0,0)</f>
        <v>0</v>
      </c>
      <c r="T356">
        <f t="shared" si="5"/>
        <v>1</v>
      </c>
    </row>
    <row r="357" spans="1:20" x14ac:dyDescent="0.25">
      <c r="A357">
        <f>Rifles!C357</f>
        <v>60201189</v>
      </c>
      <c r="B357" t="str">
        <f>_xlfn.XLOOKUP($A357, Rifles!$C$2:$C$419,Rifles!D$2:D$419,"N/A",0)</f>
        <v>WARNER TOOL COMPANY INC</v>
      </c>
      <c r="C357" t="str">
        <f>_xlfn.XLOOKUP($A357, Rifles!$C$2:$C$419,Rifles!F$2:F$419,"N/A",0)</f>
        <v>SWANZEY</v>
      </c>
      <c r="D357" t="str">
        <f>_xlfn.XLOOKUP($A357, Rifles!$C$2:$C$419,Rifles!G$2:G$419,"N/A",0)</f>
        <v>NH</v>
      </c>
      <c r="E357">
        <f>_xlfn.XLOOKUP($A357,Pistols!$C:$C,Pistols!H:H,0,0)</f>
        <v>0</v>
      </c>
      <c r="F357">
        <f>_xlfn.XLOOKUP($A357,Pistols!$C:$C,Pistols!I:I,0,0)</f>
        <v>0</v>
      </c>
      <c r="G357">
        <f>_xlfn.XLOOKUP($A357,Pistols!$C:$C,Pistols!J:J,0,0)</f>
        <v>0</v>
      </c>
      <c r="H357">
        <f>_xlfn.XLOOKUP($A357,Pistols!$C:$C,Pistols!K:K,0,0)</f>
        <v>0</v>
      </c>
      <c r="I357">
        <f>_xlfn.XLOOKUP($A357,Pistols!$C:$C,Pistols!L:L,0,0)</f>
        <v>0</v>
      </c>
      <c r="J357">
        <f>_xlfn.XLOOKUP($A357,Pistols!$C:$C,Pistols!M:M,0,0)</f>
        <v>0</v>
      </c>
      <c r="K357">
        <f>_xlfn.XLOOKUP($A357,Pistols!$C:$C,Pistols!N:N,0,0)</f>
        <v>0</v>
      </c>
      <c r="L357">
        <f>_xlfn.XLOOKUP($A357,Revolvers!$C:$C,Revolvers!O:O,0,0)</f>
        <v>0</v>
      </c>
      <c r="M357">
        <f>_xlfn.XLOOKUP($A357,Revolvers!$C:$C,Revolvers!P:P,0,0)</f>
        <v>0</v>
      </c>
      <c r="N357">
        <f>_xlfn.XLOOKUP($A357,Revolvers!$C:$C,Revolvers!Q:Q,0,0)</f>
        <v>0</v>
      </c>
      <c r="O357">
        <f>_xlfn.XLOOKUP($A357,Revolvers!$C:$C,Revolvers!R:R,0,0)</f>
        <v>0</v>
      </c>
      <c r="P357">
        <f>_xlfn.XLOOKUP($A357,Revolvers!$C:$C,Revolvers!S:S,0,0)</f>
        <v>0</v>
      </c>
      <c r="Q357">
        <f>_xlfn.XLOOKUP($A357,Revolvers!$C:$C,Revolvers!T:T,0,0)</f>
        <v>0</v>
      </c>
      <c r="R357">
        <f>_xlfn.XLOOKUP($A357,Rifles!C:C,Rifles!H:H,0,0)</f>
        <v>3</v>
      </c>
      <c r="S357">
        <f>_xlfn.XLOOKUP($A357,Shotguns!C:C,Shotguns!H:H,0,0)</f>
        <v>0</v>
      </c>
      <c r="T357">
        <f t="shared" si="5"/>
        <v>3</v>
      </c>
    </row>
    <row r="358" spans="1:20" x14ac:dyDescent="0.25">
      <c r="A358">
        <f>Rifles!C358</f>
        <v>82200281</v>
      </c>
      <c r="B358" t="str">
        <f>_xlfn.XLOOKUP($A358, Rifles!$C$2:$C$419,Rifles!D$2:D$419,"N/A",0)</f>
        <v>GRIFFIN &amp; HOWE INC</v>
      </c>
      <c r="C358" t="str">
        <f>_xlfn.XLOOKUP($A358, Rifles!$C$2:$C$419,Rifles!F$2:F$419,"N/A",0)</f>
        <v>BERNARDSVILLE</v>
      </c>
      <c r="D358" t="str">
        <f>_xlfn.XLOOKUP($A358, Rifles!$C$2:$C$419,Rifles!G$2:G$419,"N/A",0)</f>
        <v>NJ</v>
      </c>
      <c r="E358">
        <f>_xlfn.XLOOKUP($A358,Pistols!$C:$C,Pistols!H:H,0,0)</f>
        <v>0</v>
      </c>
      <c r="F358">
        <f>_xlfn.XLOOKUP($A358,Pistols!$C:$C,Pistols!I:I,0,0)</f>
        <v>0</v>
      </c>
      <c r="G358">
        <f>_xlfn.XLOOKUP($A358,Pistols!$C:$C,Pistols!J:J,0,0)</f>
        <v>0</v>
      </c>
      <c r="H358">
        <f>_xlfn.XLOOKUP($A358,Pistols!$C:$C,Pistols!K:K,0,0)</f>
        <v>0</v>
      </c>
      <c r="I358">
        <f>_xlfn.XLOOKUP($A358,Pistols!$C:$C,Pistols!L:L,0,0)</f>
        <v>0</v>
      </c>
      <c r="J358">
        <f>_xlfn.XLOOKUP($A358,Pistols!$C:$C,Pistols!M:M,0,0)</f>
        <v>0</v>
      </c>
      <c r="K358">
        <f>_xlfn.XLOOKUP($A358,Pistols!$C:$C,Pistols!N:N,0,0)</f>
        <v>0</v>
      </c>
      <c r="L358">
        <f>_xlfn.XLOOKUP($A358,Revolvers!$C:$C,Revolvers!O:O,0,0)</f>
        <v>0</v>
      </c>
      <c r="M358">
        <f>_xlfn.XLOOKUP($A358,Revolvers!$C:$C,Revolvers!P:P,0,0)</f>
        <v>0</v>
      </c>
      <c r="N358">
        <f>_xlfn.XLOOKUP($A358,Revolvers!$C:$C,Revolvers!Q:Q,0,0)</f>
        <v>0</v>
      </c>
      <c r="O358">
        <f>_xlfn.XLOOKUP($A358,Revolvers!$C:$C,Revolvers!R:R,0,0)</f>
        <v>0</v>
      </c>
      <c r="P358">
        <f>_xlfn.XLOOKUP($A358,Revolvers!$C:$C,Revolvers!S:S,0,0)</f>
        <v>0</v>
      </c>
      <c r="Q358">
        <f>_xlfn.XLOOKUP($A358,Revolvers!$C:$C,Revolvers!T:T,0,0)</f>
        <v>0</v>
      </c>
      <c r="R358">
        <f>_xlfn.XLOOKUP($A358,Rifles!C:C,Rifles!H:H,0,0)</f>
        <v>1</v>
      </c>
      <c r="S358">
        <f>_xlfn.XLOOKUP($A358,Shotguns!C:C,Shotguns!H:H,0,0)</f>
        <v>0</v>
      </c>
      <c r="T358">
        <f t="shared" si="5"/>
        <v>1</v>
      </c>
    </row>
    <row r="359" spans="1:20" x14ac:dyDescent="0.25">
      <c r="A359">
        <f>Rifles!C359</f>
        <v>82200698</v>
      </c>
      <c r="B359" t="str">
        <f>_xlfn.XLOOKUP($A359, Rifles!$C$2:$C$419,Rifles!D$2:D$419,"N/A",0)</f>
        <v>HENRY RAC HOLDING CORP</v>
      </c>
      <c r="C359" t="str">
        <f>_xlfn.XLOOKUP($A359, Rifles!$C$2:$C$419,Rifles!F$2:F$419,"N/A",0)</f>
        <v>BAYONNE</v>
      </c>
      <c r="D359" t="str">
        <f>_xlfn.XLOOKUP($A359, Rifles!$C$2:$C$419,Rifles!G$2:G$419,"N/A",0)</f>
        <v>NJ</v>
      </c>
      <c r="E359">
        <f>_xlfn.XLOOKUP($A359,Pistols!$C:$C,Pistols!H:H,0,0)</f>
        <v>0</v>
      </c>
      <c r="F359">
        <f>_xlfn.XLOOKUP($A359,Pistols!$C:$C,Pistols!I:I,0,0)</f>
        <v>0</v>
      </c>
      <c r="G359">
        <f>_xlfn.XLOOKUP($A359,Pistols!$C:$C,Pistols!J:J,0,0)</f>
        <v>0</v>
      </c>
      <c r="H359">
        <f>_xlfn.XLOOKUP($A359,Pistols!$C:$C,Pistols!K:K,0,0)</f>
        <v>0</v>
      </c>
      <c r="I359">
        <f>_xlfn.XLOOKUP($A359,Pistols!$C:$C,Pistols!L:L,0,0)</f>
        <v>0</v>
      </c>
      <c r="J359">
        <f>_xlfn.XLOOKUP($A359,Pistols!$C:$C,Pistols!M:M,0,0)</f>
        <v>0</v>
      </c>
      <c r="K359">
        <f>_xlfn.XLOOKUP($A359,Pistols!$C:$C,Pistols!N:N,0,0)</f>
        <v>0</v>
      </c>
      <c r="L359">
        <f>_xlfn.XLOOKUP($A359,Revolvers!$C:$C,Revolvers!O:O,0,0)</f>
        <v>0</v>
      </c>
      <c r="M359">
        <f>_xlfn.XLOOKUP($A359,Revolvers!$C:$C,Revolvers!P:P,0,0)</f>
        <v>0</v>
      </c>
      <c r="N359">
        <f>_xlfn.XLOOKUP($A359,Revolvers!$C:$C,Revolvers!Q:Q,0,0)</f>
        <v>0</v>
      </c>
      <c r="O359">
        <f>_xlfn.XLOOKUP($A359,Revolvers!$C:$C,Revolvers!R:R,0,0)</f>
        <v>0</v>
      </c>
      <c r="P359">
        <f>_xlfn.XLOOKUP($A359,Revolvers!$C:$C,Revolvers!S:S,0,0)</f>
        <v>0</v>
      </c>
      <c r="Q359">
        <f>_xlfn.XLOOKUP($A359,Revolvers!$C:$C,Revolvers!T:T,0,0)</f>
        <v>0</v>
      </c>
      <c r="R359">
        <f>_xlfn.XLOOKUP($A359,Rifles!C:C,Rifles!H:H,0,0)</f>
        <v>123680</v>
      </c>
      <c r="S359">
        <f>_xlfn.XLOOKUP($A359,Shotguns!C:C,Shotguns!H:H,0,0)</f>
        <v>0</v>
      </c>
      <c r="T359">
        <f t="shared" si="5"/>
        <v>123680</v>
      </c>
    </row>
    <row r="360" spans="1:20" x14ac:dyDescent="0.25">
      <c r="A360">
        <f>Rifles!C360</f>
        <v>82200864</v>
      </c>
      <c r="B360" t="str">
        <f>_xlfn.XLOOKUP($A360, Rifles!$C$2:$C$419,Rifles!D$2:D$419,"N/A",0)</f>
        <v>SHOOTERS CORNER INC, THE</v>
      </c>
      <c r="C360" t="str">
        <f>_xlfn.XLOOKUP($A360, Rifles!$C$2:$C$419,Rifles!F$2:F$419,"N/A",0)</f>
        <v>LAKE HOPATCONG</v>
      </c>
      <c r="D360" t="str">
        <f>_xlfn.XLOOKUP($A360, Rifles!$C$2:$C$419,Rifles!G$2:G$419,"N/A",0)</f>
        <v>NJ</v>
      </c>
      <c r="E360">
        <f>_xlfn.XLOOKUP($A360,Pistols!$C:$C,Pistols!H:H,0,0)</f>
        <v>0</v>
      </c>
      <c r="F360">
        <f>_xlfn.XLOOKUP($A360,Pistols!$C:$C,Pistols!I:I,0,0)</f>
        <v>0</v>
      </c>
      <c r="G360">
        <f>_xlfn.XLOOKUP($A360,Pistols!$C:$C,Pistols!J:J,0,0)</f>
        <v>0</v>
      </c>
      <c r="H360">
        <f>_xlfn.XLOOKUP($A360,Pistols!$C:$C,Pistols!K:K,0,0)</f>
        <v>0</v>
      </c>
      <c r="I360">
        <f>_xlfn.XLOOKUP($A360,Pistols!$C:$C,Pistols!L:L,0,0)</f>
        <v>0</v>
      </c>
      <c r="J360">
        <f>_xlfn.XLOOKUP($A360,Pistols!$C:$C,Pistols!M:M,0,0)</f>
        <v>0</v>
      </c>
      <c r="K360">
        <f>_xlfn.XLOOKUP($A360,Pistols!$C:$C,Pistols!N:N,0,0)</f>
        <v>0</v>
      </c>
      <c r="L360">
        <f>_xlfn.XLOOKUP($A360,Revolvers!$C:$C,Revolvers!O:O,0,0)</f>
        <v>0</v>
      </c>
      <c r="M360">
        <f>_xlfn.XLOOKUP($A360,Revolvers!$C:$C,Revolvers!P:P,0,0)</f>
        <v>0</v>
      </c>
      <c r="N360">
        <f>_xlfn.XLOOKUP($A360,Revolvers!$C:$C,Revolvers!Q:Q,0,0)</f>
        <v>0</v>
      </c>
      <c r="O360">
        <f>_xlfn.XLOOKUP($A360,Revolvers!$C:$C,Revolvers!R:R,0,0)</f>
        <v>0</v>
      </c>
      <c r="P360">
        <f>_xlfn.XLOOKUP($A360,Revolvers!$C:$C,Revolvers!S:S,0,0)</f>
        <v>0</v>
      </c>
      <c r="Q360">
        <f>_xlfn.XLOOKUP($A360,Revolvers!$C:$C,Revolvers!T:T,0,0)</f>
        <v>0</v>
      </c>
      <c r="R360">
        <f>_xlfn.XLOOKUP($A360,Rifles!C:C,Rifles!H:H,0,0)</f>
        <v>4</v>
      </c>
      <c r="S360">
        <f>_xlfn.XLOOKUP($A360,Shotguns!C:C,Shotguns!H:H,0,0)</f>
        <v>0</v>
      </c>
      <c r="T360">
        <f t="shared" si="5"/>
        <v>4</v>
      </c>
    </row>
    <row r="361" spans="1:20" x14ac:dyDescent="0.25">
      <c r="A361">
        <f>Rifles!C361</f>
        <v>58500280</v>
      </c>
      <c r="B361" t="str">
        <f>_xlfn.XLOOKUP($A361, Rifles!$C$2:$C$419,Rifles!D$2:D$419,"N/A",0)</f>
        <v>BORCHARDT RIFLE CORP</v>
      </c>
      <c r="C361" t="str">
        <f>_xlfn.XLOOKUP($A361, Rifles!$C$2:$C$419,Rifles!F$2:F$419,"N/A",0)</f>
        <v>SILVER CITY</v>
      </c>
      <c r="D361" t="str">
        <f>_xlfn.XLOOKUP($A361, Rifles!$C$2:$C$419,Rifles!G$2:G$419,"N/A",0)</f>
        <v>NM</v>
      </c>
      <c r="E361">
        <f>_xlfn.XLOOKUP($A361,Pistols!$C:$C,Pistols!H:H,0,0)</f>
        <v>0</v>
      </c>
      <c r="F361">
        <f>_xlfn.XLOOKUP($A361,Pistols!$C:$C,Pistols!I:I,0,0)</f>
        <v>0</v>
      </c>
      <c r="G361">
        <f>_xlfn.XLOOKUP($A361,Pistols!$C:$C,Pistols!J:J,0,0)</f>
        <v>0</v>
      </c>
      <c r="H361">
        <f>_xlfn.XLOOKUP($A361,Pistols!$C:$C,Pistols!K:K,0,0)</f>
        <v>0</v>
      </c>
      <c r="I361">
        <f>_xlfn.XLOOKUP($A361,Pistols!$C:$C,Pistols!L:L,0,0)</f>
        <v>0</v>
      </c>
      <c r="J361">
        <f>_xlfn.XLOOKUP($A361,Pistols!$C:$C,Pistols!M:M,0,0)</f>
        <v>0</v>
      </c>
      <c r="K361">
        <f>_xlfn.XLOOKUP($A361,Pistols!$C:$C,Pistols!N:N,0,0)</f>
        <v>0</v>
      </c>
      <c r="L361">
        <f>_xlfn.XLOOKUP($A361,Revolvers!$C:$C,Revolvers!O:O,0,0)</f>
        <v>0</v>
      </c>
      <c r="M361">
        <f>_xlfn.XLOOKUP($A361,Revolvers!$C:$C,Revolvers!P:P,0,0)</f>
        <v>0</v>
      </c>
      <c r="N361">
        <f>_xlfn.XLOOKUP($A361,Revolvers!$C:$C,Revolvers!Q:Q,0,0)</f>
        <v>0</v>
      </c>
      <c r="O361">
        <f>_xlfn.XLOOKUP($A361,Revolvers!$C:$C,Revolvers!R:R,0,0)</f>
        <v>0</v>
      </c>
      <c r="P361">
        <f>_xlfn.XLOOKUP($A361,Revolvers!$C:$C,Revolvers!S:S,0,0)</f>
        <v>0</v>
      </c>
      <c r="Q361">
        <f>_xlfn.XLOOKUP($A361,Revolvers!$C:$C,Revolvers!T:T,0,0)</f>
        <v>0</v>
      </c>
      <c r="R361">
        <f>_xlfn.XLOOKUP($A361,Rifles!C:C,Rifles!H:H,0,0)</f>
        <v>6</v>
      </c>
      <c r="S361">
        <f>_xlfn.XLOOKUP($A361,Shotguns!C:C,Shotguns!H:H,0,0)</f>
        <v>0</v>
      </c>
      <c r="T361">
        <f t="shared" si="5"/>
        <v>6</v>
      </c>
    </row>
    <row r="362" spans="1:20" x14ac:dyDescent="0.25">
      <c r="A362">
        <f>Rifles!C362</f>
        <v>58500357</v>
      </c>
      <c r="B362" t="str">
        <f>_xlfn.XLOOKUP($A362, Rifles!$C$2:$C$419,Rifles!D$2:D$419,"N/A",0)</f>
        <v>ENGLE, ROBERT BLAINE</v>
      </c>
      <c r="C362" t="str">
        <f>_xlfn.XLOOKUP($A362, Rifles!$C$2:$C$419,Rifles!F$2:F$419,"N/A",0)</f>
        <v>ALBUQUERQUE</v>
      </c>
      <c r="D362" t="str">
        <f>_xlfn.XLOOKUP($A362, Rifles!$C$2:$C$419,Rifles!G$2:G$419,"N/A",0)</f>
        <v>NM</v>
      </c>
      <c r="E362">
        <f>_xlfn.XLOOKUP($A362,Pistols!$C:$C,Pistols!H:H,0,0)</f>
        <v>0</v>
      </c>
      <c r="F362">
        <f>_xlfn.XLOOKUP($A362,Pistols!$C:$C,Pistols!I:I,0,0)</f>
        <v>0</v>
      </c>
      <c r="G362">
        <f>_xlfn.XLOOKUP($A362,Pistols!$C:$C,Pistols!J:J,0,0)</f>
        <v>0</v>
      </c>
      <c r="H362">
        <f>_xlfn.XLOOKUP($A362,Pistols!$C:$C,Pistols!K:K,0,0)</f>
        <v>0</v>
      </c>
      <c r="I362">
        <f>_xlfn.XLOOKUP($A362,Pistols!$C:$C,Pistols!L:L,0,0)</f>
        <v>0</v>
      </c>
      <c r="J362">
        <f>_xlfn.XLOOKUP($A362,Pistols!$C:$C,Pistols!M:M,0,0)</f>
        <v>0</v>
      </c>
      <c r="K362">
        <f>_xlfn.XLOOKUP($A362,Pistols!$C:$C,Pistols!N:N,0,0)</f>
        <v>0</v>
      </c>
      <c r="L362">
        <f>_xlfn.XLOOKUP($A362,Revolvers!$C:$C,Revolvers!O:O,0,0)</f>
        <v>0</v>
      </c>
      <c r="M362">
        <f>_xlfn.XLOOKUP($A362,Revolvers!$C:$C,Revolvers!P:P,0,0)</f>
        <v>0</v>
      </c>
      <c r="N362">
        <f>_xlfn.XLOOKUP($A362,Revolvers!$C:$C,Revolvers!Q:Q,0,0)</f>
        <v>0</v>
      </c>
      <c r="O362">
        <f>_xlfn.XLOOKUP($A362,Revolvers!$C:$C,Revolvers!R:R,0,0)</f>
        <v>0</v>
      </c>
      <c r="P362">
        <f>_xlfn.XLOOKUP($A362,Revolvers!$C:$C,Revolvers!S:S,0,0)</f>
        <v>0</v>
      </c>
      <c r="Q362">
        <f>_xlfn.XLOOKUP($A362,Revolvers!$C:$C,Revolvers!T:T,0,0)</f>
        <v>0</v>
      </c>
      <c r="R362">
        <f>_xlfn.XLOOKUP($A362,Rifles!C:C,Rifles!H:H,0,0)</f>
        <v>47</v>
      </c>
      <c r="S362">
        <f>_xlfn.XLOOKUP($A362,Shotguns!C:C,Shotguns!H:H,0,0)</f>
        <v>0</v>
      </c>
      <c r="T362">
        <f t="shared" si="5"/>
        <v>47</v>
      </c>
    </row>
    <row r="363" spans="1:20" x14ac:dyDescent="0.25">
      <c r="A363">
        <f>Rifles!C363</f>
        <v>58501194</v>
      </c>
      <c r="B363" t="str">
        <f>_xlfn.XLOOKUP($A363, Rifles!$C$2:$C$419,Rifles!D$2:D$419,"N/A",0)</f>
        <v>HAYES, STANLEY EDWARD</v>
      </c>
      <c r="C363" t="str">
        <f>_xlfn.XLOOKUP($A363, Rifles!$C$2:$C$419,Rifles!F$2:F$419,"N/A",0)</f>
        <v>LOS ALAMOS</v>
      </c>
      <c r="D363" t="str">
        <f>_xlfn.XLOOKUP($A363, Rifles!$C$2:$C$419,Rifles!G$2:G$419,"N/A",0)</f>
        <v>NM</v>
      </c>
      <c r="E363">
        <f>_xlfn.XLOOKUP($A363,Pistols!$C:$C,Pistols!H:H,0,0)</f>
        <v>0</v>
      </c>
      <c r="F363">
        <f>_xlfn.XLOOKUP($A363,Pistols!$C:$C,Pistols!I:I,0,0)</f>
        <v>0</v>
      </c>
      <c r="G363">
        <f>_xlfn.XLOOKUP($A363,Pistols!$C:$C,Pistols!J:J,0,0)</f>
        <v>0</v>
      </c>
      <c r="H363">
        <f>_xlfn.XLOOKUP($A363,Pistols!$C:$C,Pistols!K:K,0,0)</f>
        <v>0</v>
      </c>
      <c r="I363">
        <f>_xlfn.XLOOKUP($A363,Pistols!$C:$C,Pistols!L:L,0,0)</f>
        <v>0</v>
      </c>
      <c r="J363">
        <f>_xlfn.XLOOKUP($A363,Pistols!$C:$C,Pistols!M:M,0,0)</f>
        <v>1</v>
      </c>
      <c r="K363">
        <f>_xlfn.XLOOKUP($A363,Pistols!$C:$C,Pistols!N:N,0,0)</f>
        <v>1</v>
      </c>
      <c r="L363">
        <f>_xlfn.XLOOKUP($A363,Revolvers!$C:$C,Revolvers!O:O,0,0)</f>
        <v>0</v>
      </c>
      <c r="M363">
        <f>_xlfn.XLOOKUP($A363,Revolvers!$C:$C,Revolvers!P:P,0,0)</f>
        <v>0</v>
      </c>
      <c r="N363">
        <f>_xlfn.XLOOKUP($A363,Revolvers!$C:$C,Revolvers!Q:Q,0,0)</f>
        <v>0</v>
      </c>
      <c r="O363">
        <f>_xlfn.XLOOKUP($A363,Revolvers!$C:$C,Revolvers!R:R,0,0)</f>
        <v>0</v>
      </c>
      <c r="P363">
        <f>_xlfn.XLOOKUP($A363,Revolvers!$C:$C,Revolvers!S:S,0,0)</f>
        <v>0</v>
      </c>
      <c r="Q363">
        <f>_xlfn.XLOOKUP($A363,Revolvers!$C:$C,Revolvers!T:T,0,0)</f>
        <v>0</v>
      </c>
      <c r="R363">
        <f>_xlfn.XLOOKUP($A363,Rifles!C:C,Rifles!H:H,0,0)</f>
        <v>1</v>
      </c>
      <c r="S363">
        <f>_xlfn.XLOOKUP($A363,Shotguns!C:C,Shotguns!H:H,0,0)</f>
        <v>0</v>
      </c>
      <c r="T363">
        <f t="shared" si="5"/>
        <v>2</v>
      </c>
    </row>
    <row r="364" spans="1:20" x14ac:dyDescent="0.25">
      <c r="A364">
        <f>Rifles!C364</f>
        <v>58501046</v>
      </c>
      <c r="B364" t="str">
        <f>_xlfn.XLOOKUP($A364, Rifles!$C$2:$C$419,Rifles!D$2:D$419,"N/A",0)</f>
        <v>LAMBERT, JAMES E JR &amp; CROOK, RANDY</v>
      </c>
      <c r="C364" t="str">
        <f>_xlfn.XLOOKUP($A364, Rifles!$C$2:$C$419,Rifles!F$2:F$419,"N/A",0)</f>
        <v>MOUNTAINAIR</v>
      </c>
      <c r="D364" t="str">
        <f>_xlfn.XLOOKUP($A364, Rifles!$C$2:$C$419,Rifles!G$2:G$419,"N/A",0)</f>
        <v>NM</v>
      </c>
      <c r="E364">
        <f>_xlfn.XLOOKUP($A364,Pistols!$C:$C,Pistols!H:H,0,0)</f>
        <v>0</v>
      </c>
      <c r="F364">
        <f>_xlfn.XLOOKUP($A364,Pistols!$C:$C,Pistols!I:I,0,0)</f>
        <v>0</v>
      </c>
      <c r="G364">
        <f>_xlfn.XLOOKUP($A364,Pistols!$C:$C,Pistols!J:J,0,0)</f>
        <v>0</v>
      </c>
      <c r="H364">
        <f>_xlfn.XLOOKUP($A364,Pistols!$C:$C,Pistols!K:K,0,0)</f>
        <v>0</v>
      </c>
      <c r="I364">
        <f>_xlfn.XLOOKUP($A364,Pistols!$C:$C,Pistols!L:L,0,0)</f>
        <v>0</v>
      </c>
      <c r="J364">
        <f>_xlfn.XLOOKUP($A364,Pistols!$C:$C,Pistols!M:M,0,0)</f>
        <v>0</v>
      </c>
      <c r="K364">
        <f>_xlfn.XLOOKUP($A364,Pistols!$C:$C,Pistols!N:N,0,0)</f>
        <v>0</v>
      </c>
      <c r="L364">
        <f>_xlfn.XLOOKUP($A364,Revolvers!$C:$C,Revolvers!O:O,0,0)</f>
        <v>0</v>
      </c>
      <c r="M364">
        <f>_xlfn.XLOOKUP($A364,Revolvers!$C:$C,Revolvers!P:P,0,0)</f>
        <v>0</v>
      </c>
      <c r="N364">
        <f>_xlfn.XLOOKUP($A364,Revolvers!$C:$C,Revolvers!Q:Q,0,0)</f>
        <v>0</v>
      </c>
      <c r="O364">
        <f>_xlfn.XLOOKUP($A364,Revolvers!$C:$C,Revolvers!R:R,0,0)</f>
        <v>0</v>
      </c>
      <c r="P364">
        <f>_xlfn.XLOOKUP($A364,Revolvers!$C:$C,Revolvers!S:S,0,0)</f>
        <v>0</v>
      </c>
      <c r="Q364">
        <f>_xlfn.XLOOKUP($A364,Revolvers!$C:$C,Revolvers!T:T,0,0)</f>
        <v>0</v>
      </c>
      <c r="R364">
        <f>_xlfn.XLOOKUP($A364,Rifles!C:C,Rifles!H:H,0,0)</f>
        <v>19</v>
      </c>
      <c r="S364">
        <f>_xlfn.XLOOKUP($A364,Shotguns!C:C,Shotguns!H:H,0,0)</f>
        <v>0</v>
      </c>
      <c r="T364">
        <f t="shared" si="5"/>
        <v>19</v>
      </c>
    </row>
    <row r="365" spans="1:20" x14ac:dyDescent="0.25">
      <c r="A365">
        <f>Rifles!C365</f>
        <v>58534617</v>
      </c>
      <c r="B365" t="str">
        <f>_xlfn.XLOOKUP($A365, Rifles!$C$2:$C$419,Rifles!D$2:D$419,"N/A",0)</f>
        <v>ROBERTSON, CHARLES R</v>
      </c>
      <c r="C365" t="str">
        <f>_xlfn.XLOOKUP($A365, Rifles!$C$2:$C$419,Rifles!F$2:F$419,"N/A",0)</f>
        <v>ALBUQUERQUE</v>
      </c>
      <c r="D365" t="str">
        <f>_xlfn.XLOOKUP($A365, Rifles!$C$2:$C$419,Rifles!G$2:G$419,"N/A",0)</f>
        <v>NM</v>
      </c>
      <c r="E365">
        <f>_xlfn.XLOOKUP($A365,Pistols!$C:$C,Pistols!H:H,0,0)</f>
        <v>0</v>
      </c>
      <c r="F365">
        <f>_xlfn.XLOOKUP($A365,Pistols!$C:$C,Pistols!I:I,0,0)</f>
        <v>0</v>
      </c>
      <c r="G365">
        <f>_xlfn.XLOOKUP($A365,Pistols!$C:$C,Pistols!J:J,0,0)</f>
        <v>0</v>
      </c>
      <c r="H365">
        <f>_xlfn.XLOOKUP($A365,Pistols!$C:$C,Pistols!K:K,0,0)</f>
        <v>0</v>
      </c>
      <c r="I365">
        <f>_xlfn.XLOOKUP($A365,Pistols!$C:$C,Pistols!L:L,0,0)</f>
        <v>0</v>
      </c>
      <c r="J365">
        <f>_xlfn.XLOOKUP($A365,Pistols!$C:$C,Pistols!M:M,0,0)</f>
        <v>0</v>
      </c>
      <c r="K365">
        <f>_xlfn.XLOOKUP($A365,Pistols!$C:$C,Pistols!N:N,0,0)</f>
        <v>0</v>
      </c>
      <c r="L365">
        <f>_xlfn.XLOOKUP($A365,Revolvers!$C:$C,Revolvers!O:O,0,0)</f>
        <v>0</v>
      </c>
      <c r="M365">
        <f>_xlfn.XLOOKUP($A365,Revolvers!$C:$C,Revolvers!P:P,0,0)</f>
        <v>0</v>
      </c>
      <c r="N365">
        <f>_xlfn.XLOOKUP($A365,Revolvers!$C:$C,Revolvers!Q:Q,0,0)</f>
        <v>0</v>
      </c>
      <c r="O365">
        <f>_xlfn.XLOOKUP($A365,Revolvers!$C:$C,Revolvers!R:R,0,0)</f>
        <v>0</v>
      </c>
      <c r="P365">
        <f>_xlfn.XLOOKUP($A365,Revolvers!$C:$C,Revolvers!S:S,0,0)</f>
        <v>0</v>
      </c>
      <c r="Q365">
        <f>_xlfn.XLOOKUP($A365,Revolvers!$C:$C,Revolvers!T:T,0,0)</f>
        <v>0</v>
      </c>
      <c r="R365">
        <f>_xlfn.XLOOKUP($A365,Rifles!C:C,Rifles!H:H,0,0)</f>
        <v>6</v>
      </c>
      <c r="S365">
        <f>_xlfn.XLOOKUP($A365,Shotguns!C:C,Shotguns!H:H,0,0)</f>
        <v>0</v>
      </c>
      <c r="T365">
        <f t="shared" si="5"/>
        <v>6</v>
      </c>
    </row>
    <row r="366" spans="1:20" x14ac:dyDescent="0.25">
      <c r="A366">
        <f>Rifles!C366</f>
        <v>58500991</v>
      </c>
      <c r="B366" t="str">
        <f>_xlfn.XLOOKUP($A366, Rifles!$C$2:$C$419,Rifles!D$2:D$419,"N/A",0)</f>
        <v>SULLIVAN, ROBERT PATRICK</v>
      </c>
      <c r="C366" t="str">
        <f>_xlfn.XLOOKUP($A366, Rifles!$C$2:$C$419,Rifles!F$2:F$419,"N/A",0)</f>
        <v>RIO RANCHO</v>
      </c>
      <c r="D366" t="str">
        <f>_xlfn.XLOOKUP($A366, Rifles!$C$2:$C$419,Rifles!G$2:G$419,"N/A",0)</f>
        <v>NM</v>
      </c>
      <c r="E366">
        <f>_xlfn.XLOOKUP($A366,Pistols!$C:$C,Pistols!H:H,0,0)</f>
        <v>0</v>
      </c>
      <c r="F366">
        <f>_xlfn.XLOOKUP($A366,Pistols!$C:$C,Pistols!I:I,0,0)</f>
        <v>0</v>
      </c>
      <c r="G366">
        <f>_xlfn.XLOOKUP($A366,Pistols!$C:$C,Pistols!J:J,0,0)</f>
        <v>0</v>
      </c>
      <c r="H366">
        <f>_xlfn.XLOOKUP($A366,Pistols!$C:$C,Pistols!K:K,0,0)</f>
        <v>0</v>
      </c>
      <c r="I366">
        <f>_xlfn.XLOOKUP($A366,Pistols!$C:$C,Pistols!L:L,0,0)</f>
        <v>0</v>
      </c>
      <c r="J366">
        <f>_xlfn.XLOOKUP($A366,Pistols!$C:$C,Pistols!M:M,0,0)</f>
        <v>0</v>
      </c>
      <c r="K366">
        <f>_xlfn.XLOOKUP($A366,Pistols!$C:$C,Pistols!N:N,0,0)</f>
        <v>0</v>
      </c>
      <c r="L366">
        <f>_xlfn.XLOOKUP($A366,Revolvers!$C:$C,Revolvers!O:O,0,0)</f>
        <v>0</v>
      </c>
      <c r="M366">
        <f>_xlfn.XLOOKUP($A366,Revolvers!$C:$C,Revolvers!P:P,0,0)</f>
        <v>0</v>
      </c>
      <c r="N366">
        <f>_xlfn.XLOOKUP($A366,Revolvers!$C:$C,Revolvers!Q:Q,0,0)</f>
        <v>0</v>
      </c>
      <c r="O366">
        <f>_xlfn.XLOOKUP($A366,Revolvers!$C:$C,Revolvers!R:R,0,0)</f>
        <v>0</v>
      </c>
      <c r="P366">
        <f>_xlfn.XLOOKUP($A366,Revolvers!$C:$C,Revolvers!S:S,0,0)</f>
        <v>0</v>
      </c>
      <c r="Q366">
        <f>_xlfn.XLOOKUP($A366,Revolvers!$C:$C,Revolvers!T:T,0,0)</f>
        <v>0</v>
      </c>
      <c r="R366">
        <f>_xlfn.XLOOKUP($A366,Rifles!C:C,Rifles!H:H,0,0)</f>
        <v>1</v>
      </c>
      <c r="S366">
        <f>_xlfn.XLOOKUP($A366,Shotguns!C:C,Shotguns!H:H,0,0)</f>
        <v>0</v>
      </c>
      <c r="T366">
        <f t="shared" si="5"/>
        <v>1</v>
      </c>
    </row>
    <row r="367" spans="1:20" x14ac:dyDescent="0.25">
      <c r="A367">
        <f>Rifles!C367</f>
        <v>58501097</v>
      </c>
      <c r="B367" t="str">
        <f>_xlfn.XLOOKUP($A367, Rifles!$C$2:$C$419,Rifles!D$2:D$419,"N/A",0)</f>
        <v>WATERFIELD, JAMES J</v>
      </c>
      <c r="C367" t="str">
        <f>_xlfn.XLOOKUP($A367, Rifles!$C$2:$C$419,Rifles!F$2:F$419,"N/A",0)</f>
        <v>ALBUQUERQUE</v>
      </c>
      <c r="D367" t="str">
        <f>_xlfn.XLOOKUP($A367, Rifles!$C$2:$C$419,Rifles!G$2:G$419,"N/A",0)</f>
        <v>NM</v>
      </c>
      <c r="E367">
        <f>_xlfn.XLOOKUP($A367,Pistols!$C:$C,Pistols!H:H,0,0)</f>
        <v>0</v>
      </c>
      <c r="F367">
        <f>_xlfn.XLOOKUP($A367,Pistols!$C:$C,Pistols!I:I,0,0)</f>
        <v>0</v>
      </c>
      <c r="G367">
        <f>_xlfn.XLOOKUP($A367,Pistols!$C:$C,Pistols!J:J,0,0)</f>
        <v>0</v>
      </c>
      <c r="H367">
        <f>_xlfn.XLOOKUP($A367,Pistols!$C:$C,Pistols!K:K,0,0)</f>
        <v>0</v>
      </c>
      <c r="I367">
        <f>_xlfn.XLOOKUP($A367,Pistols!$C:$C,Pistols!L:L,0,0)</f>
        <v>0</v>
      </c>
      <c r="J367">
        <f>_xlfn.XLOOKUP($A367,Pistols!$C:$C,Pistols!M:M,0,0)</f>
        <v>0</v>
      </c>
      <c r="K367">
        <f>_xlfn.XLOOKUP($A367,Pistols!$C:$C,Pistols!N:N,0,0)</f>
        <v>0</v>
      </c>
      <c r="L367">
        <f>_xlfn.XLOOKUP($A367,Revolvers!$C:$C,Revolvers!O:O,0,0)</f>
        <v>0</v>
      </c>
      <c r="M367">
        <f>_xlfn.XLOOKUP($A367,Revolvers!$C:$C,Revolvers!P:P,0,0)</f>
        <v>0</v>
      </c>
      <c r="N367">
        <f>_xlfn.XLOOKUP($A367,Revolvers!$C:$C,Revolvers!Q:Q,0,0)</f>
        <v>0</v>
      </c>
      <c r="O367">
        <f>_xlfn.XLOOKUP($A367,Revolvers!$C:$C,Revolvers!R:R,0,0)</f>
        <v>0</v>
      </c>
      <c r="P367">
        <f>_xlfn.XLOOKUP($A367,Revolvers!$C:$C,Revolvers!S:S,0,0)</f>
        <v>0</v>
      </c>
      <c r="Q367">
        <f>_xlfn.XLOOKUP($A367,Revolvers!$C:$C,Revolvers!T:T,0,0)</f>
        <v>0</v>
      </c>
      <c r="R367">
        <f>_xlfn.XLOOKUP($A367,Rifles!C:C,Rifles!H:H,0,0)</f>
        <v>1</v>
      </c>
      <c r="S367">
        <f>_xlfn.XLOOKUP($A367,Shotguns!C:C,Shotguns!H:H,0,0)</f>
        <v>0</v>
      </c>
      <c r="T367">
        <f t="shared" si="5"/>
        <v>1</v>
      </c>
    </row>
    <row r="368" spans="1:20" x14ac:dyDescent="0.25">
      <c r="A368">
        <f>Rifles!C368</f>
        <v>98800094</v>
      </c>
      <c r="B368" t="str">
        <f>_xlfn.XLOOKUP($A368, Rifles!$C$2:$C$419,Rifles!D$2:D$419,"N/A",0)</f>
        <v>ARSENAL INC</v>
      </c>
      <c r="C368" t="str">
        <f>_xlfn.XLOOKUP($A368, Rifles!$C$2:$C$419,Rifles!F$2:F$419,"N/A",0)</f>
        <v>LAS VEGAS</v>
      </c>
      <c r="D368" t="str">
        <f>_xlfn.XLOOKUP($A368, Rifles!$C$2:$C$419,Rifles!G$2:G$419,"N/A",0)</f>
        <v>NV</v>
      </c>
      <c r="E368">
        <f>_xlfn.XLOOKUP($A368,Pistols!$C:$C,Pistols!H:H,0,0)</f>
        <v>0</v>
      </c>
      <c r="F368">
        <f>_xlfn.XLOOKUP($A368,Pistols!$C:$C,Pistols!I:I,0,0)</f>
        <v>0</v>
      </c>
      <c r="G368">
        <f>_xlfn.XLOOKUP($A368,Pistols!$C:$C,Pistols!J:J,0,0)</f>
        <v>0</v>
      </c>
      <c r="H368">
        <f>_xlfn.XLOOKUP($A368,Pistols!$C:$C,Pistols!K:K,0,0)</f>
        <v>0</v>
      </c>
      <c r="I368">
        <f>_xlfn.XLOOKUP($A368,Pistols!$C:$C,Pistols!L:L,0,0)</f>
        <v>0</v>
      </c>
      <c r="J368">
        <f>_xlfn.XLOOKUP($A368,Pistols!$C:$C,Pistols!M:M,0,0)</f>
        <v>0</v>
      </c>
      <c r="K368">
        <f>_xlfn.XLOOKUP($A368,Pistols!$C:$C,Pistols!N:N,0,0)</f>
        <v>0</v>
      </c>
      <c r="L368">
        <f>_xlfn.XLOOKUP($A368,Revolvers!$C:$C,Revolvers!O:O,0,0)</f>
        <v>0</v>
      </c>
      <c r="M368">
        <f>_xlfn.XLOOKUP($A368,Revolvers!$C:$C,Revolvers!P:P,0,0)</f>
        <v>0</v>
      </c>
      <c r="N368">
        <f>_xlfn.XLOOKUP($A368,Revolvers!$C:$C,Revolvers!Q:Q,0,0)</f>
        <v>0</v>
      </c>
      <c r="O368">
        <f>_xlfn.XLOOKUP($A368,Revolvers!$C:$C,Revolvers!R:R,0,0)</f>
        <v>0</v>
      </c>
      <c r="P368">
        <f>_xlfn.XLOOKUP($A368,Revolvers!$C:$C,Revolvers!S:S,0,0)</f>
        <v>0</v>
      </c>
      <c r="Q368">
        <f>_xlfn.XLOOKUP($A368,Revolvers!$C:$C,Revolvers!T:T,0,0)</f>
        <v>0</v>
      </c>
      <c r="R368">
        <f>_xlfn.XLOOKUP($A368,Rifles!C:C,Rifles!H:H,0,0)</f>
        <v>51</v>
      </c>
      <c r="S368">
        <f>_xlfn.XLOOKUP($A368,Shotguns!C:C,Shotguns!H:H,0,0)</f>
        <v>0</v>
      </c>
      <c r="T368">
        <f t="shared" si="5"/>
        <v>51</v>
      </c>
    </row>
    <row r="369" spans="1:20" x14ac:dyDescent="0.25">
      <c r="A369">
        <f>Rifles!C369</f>
        <v>98800975</v>
      </c>
      <c r="B369" t="str">
        <f>_xlfn.XLOOKUP($A369, Rifles!$C$2:$C$419,Rifles!D$2:D$419,"N/A",0)</f>
        <v>BLACK BEARD RESEARCH &amp; DEVELOPMENT LLC</v>
      </c>
      <c r="C369" t="str">
        <f>_xlfn.XLOOKUP($A369, Rifles!$C$2:$C$419,Rifles!F$2:F$419,"N/A",0)</f>
        <v>CARSON CITY</v>
      </c>
      <c r="D369" t="str">
        <f>_xlfn.XLOOKUP($A369, Rifles!$C$2:$C$419,Rifles!G$2:G$419,"N/A",0)</f>
        <v>NV</v>
      </c>
      <c r="E369">
        <f>_xlfn.XLOOKUP($A369,Pistols!$C:$C,Pistols!H:H,0,0)</f>
        <v>0</v>
      </c>
      <c r="F369">
        <f>_xlfn.XLOOKUP($A369,Pistols!$C:$C,Pistols!I:I,0,0)</f>
        <v>0</v>
      </c>
      <c r="G369">
        <f>_xlfn.XLOOKUP($A369,Pistols!$C:$C,Pistols!J:J,0,0)</f>
        <v>0</v>
      </c>
      <c r="H369">
        <f>_xlfn.XLOOKUP($A369,Pistols!$C:$C,Pistols!K:K,0,0)</f>
        <v>0</v>
      </c>
      <c r="I369">
        <f>_xlfn.XLOOKUP($A369,Pistols!$C:$C,Pistols!L:L,0,0)</f>
        <v>0</v>
      </c>
      <c r="J369">
        <f>_xlfn.XLOOKUP($A369,Pistols!$C:$C,Pistols!M:M,0,0)</f>
        <v>1</v>
      </c>
      <c r="K369">
        <f>_xlfn.XLOOKUP($A369,Pistols!$C:$C,Pistols!N:N,0,0)</f>
        <v>1</v>
      </c>
      <c r="L369">
        <f>_xlfn.XLOOKUP($A369,Revolvers!$C:$C,Revolvers!O:O,0,0)</f>
        <v>0</v>
      </c>
      <c r="M369">
        <f>_xlfn.XLOOKUP($A369,Revolvers!$C:$C,Revolvers!P:P,0,0)</f>
        <v>0</v>
      </c>
      <c r="N369">
        <f>_xlfn.XLOOKUP($A369,Revolvers!$C:$C,Revolvers!Q:Q,0,0)</f>
        <v>0</v>
      </c>
      <c r="O369">
        <f>_xlfn.XLOOKUP($A369,Revolvers!$C:$C,Revolvers!R:R,0,0)</f>
        <v>0</v>
      </c>
      <c r="P369">
        <f>_xlfn.XLOOKUP($A369,Revolvers!$C:$C,Revolvers!S:S,0,0)</f>
        <v>0</v>
      </c>
      <c r="Q369">
        <f>_xlfn.XLOOKUP($A369,Revolvers!$C:$C,Revolvers!T:T,0,0)</f>
        <v>0</v>
      </c>
      <c r="R369">
        <f>_xlfn.XLOOKUP($A369,Rifles!C:C,Rifles!H:H,0,0)</f>
        <v>7</v>
      </c>
      <c r="S369">
        <f>_xlfn.XLOOKUP($A369,Shotguns!C:C,Shotguns!H:H,0,0)</f>
        <v>0</v>
      </c>
      <c r="T369">
        <f t="shared" si="5"/>
        <v>8</v>
      </c>
    </row>
    <row r="370" spans="1:20" x14ac:dyDescent="0.25">
      <c r="A370">
        <f>Rifles!C370</f>
        <v>98835517</v>
      </c>
      <c r="B370" t="str">
        <f>_xlfn.XLOOKUP($A370, Rifles!$C$2:$C$419,Rifles!D$2:D$419,"N/A",0)</f>
        <v>DEBORD, CURTIS LEE</v>
      </c>
      <c r="C370" t="str">
        <f>_xlfn.XLOOKUP($A370, Rifles!$C$2:$C$419,Rifles!F$2:F$419,"N/A",0)</f>
        <v>RENO</v>
      </c>
      <c r="D370" t="str">
        <f>_xlfn.XLOOKUP($A370, Rifles!$C$2:$C$419,Rifles!G$2:G$419,"N/A",0)</f>
        <v>NV</v>
      </c>
      <c r="E370">
        <f>_xlfn.XLOOKUP($A370,Pistols!$C:$C,Pistols!H:H,0,0)</f>
        <v>0</v>
      </c>
      <c r="F370">
        <f>_xlfn.XLOOKUP($A370,Pistols!$C:$C,Pistols!I:I,0,0)</f>
        <v>0</v>
      </c>
      <c r="G370">
        <f>_xlfn.XLOOKUP($A370,Pistols!$C:$C,Pistols!J:J,0,0)</f>
        <v>0</v>
      </c>
      <c r="H370">
        <f>_xlfn.XLOOKUP($A370,Pistols!$C:$C,Pistols!K:K,0,0)</f>
        <v>0</v>
      </c>
      <c r="I370">
        <f>_xlfn.XLOOKUP($A370,Pistols!$C:$C,Pistols!L:L,0,0)</f>
        <v>0</v>
      </c>
      <c r="J370">
        <f>_xlfn.XLOOKUP($A370,Pistols!$C:$C,Pistols!M:M,0,0)</f>
        <v>0</v>
      </c>
      <c r="K370">
        <f>_xlfn.XLOOKUP($A370,Pistols!$C:$C,Pistols!N:N,0,0)</f>
        <v>0</v>
      </c>
      <c r="L370">
        <f>_xlfn.XLOOKUP($A370,Revolvers!$C:$C,Revolvers!O:O,0,0)</f>
        <v>0</v>
      </c>
      <c r="M370">
        <f>_xlfn.XLOOKUP($A370,Revolvers!$C:$C,Revolvers!P:P,0,0)</f>
        <v>0</v>
      </c>
      <c r="N370">
        <f>_xlfn.XLOOKUP($A370,Revolvers!$C:$C,Revolvers!Q:Q,0,0)</f>
        <v>0</v>
      </c>
      <c r="O370">
        <f>_xlfn.XLOOKUP($A370,Revolvers!$C:$C,Revolvers!R:R,0,0)</f>
        <v>0</v>
      </c>
      <c r="P370">
        <f>_xlfn.XLOOKUP($A370,Revolvers!$C:$C,Revolvers!S:S,0,0)</f>
        <v>0</v>
      </c>
      <c r="Q370">
        <f>_xlfn.XLOOKUP($A370,Revolvers!$C:$C,Revolvers!T:T,0,0)</f>
        <v>0</v>
      </c>
      <c r="R370">
        <f>_xlfn.XLOOKUP($A370,Rifles!C:C,Rifles!H:H,0,0)</f>
        <v>1</v>
      </c>
      <c r="S370">
        <f>_xlfn.XLOOKUP($A370,Shotguns!C:C,Shotguns!H:H,0,0)</f>
        <v>0</v>
      </c>
      <c r="T370">
        <f t="shared" si="5"/>
        <v>1</v>
      </c>
    </row>
    <row r="371" spans="1:20" x14ac:dyDescent="0.25">
      <c r="A371">
        <f>Rifles!C371</f>
        <v>98835309</v>
      </c>
      <c r="B371" t="str">
        <f>_xlfn.XLOOKUP($A371, Rifles!$C$2:$C$419,Rifles!D$2:D$419,"N/A",0)</f>
        <v>EDMAC INC</v>
      </c>
      <c r="C371" t="str">
        <f>_xlfn.XLOOKUP($A371, Rifles!$C$2:$C$419,Rifles!F$2:F$419,"N/A",0)</f>
        <v>CARSON CITY</v>
      </c>
      <c r="D371" t="str">
        <f>_xlfn.XLOOKUP($A371, Rifles!$C$2:$C$419,Rifles!G$2:G$419,"N/A",0)</f>
        <v>NV</v>
      </c>
      <c r="E371">
        <f>_xlfn.XLOOKUP($A371,Pistols!$C:$C,Pistols!H:H,0,0)</f>
        <v>0</v>
      </c>
      <c r="F371">
        <f>_xlfn.XLOOKUP($A371,Pistols!$C:$C,Pistols!I:I,0,0)</f>
        <v>0</v>
      </c>
      <c r="G371">
        <f>_xlfn.XLOOKUP($A371,Pistols!$C:$C,Pistols!J:J,0,0)</f>
        <v>0</v>
      </c>
      <c r="H371">
        <f>_xlfn.XLOOKUP($A371,Pistols!$C:$C,Pistols!K:K,0,0)</f>
        <v>0</v>
      </c>
      <c r="I371">
        <f>_xlfn.XLOOKUP($A371,Pistols!$C:$C,Pistols!L:L,0,0)</f>
        <v>0</v>
      </c>
      <c r="J371">
        <f>_xlfn.XLOOKUP($A371,Pistols!$C:$C,Pistols!M:M,0,0)</f>
        <v>0</v>
      </c>
      <c r="K371">
        <f>_xlfn.XLOOKUP($A371,Pistols!$C:$C,Pistols!N:N,0,0)</f>
        <v>0</v>
      </c>
      <c r="L371">
        <f>_xlfn.XLOOKUP($A371,Revolvers!$C:$C,Revolvers!O:O,0,0)</f>
        <v>0</v>
      </c>
      <c r="M371">
        <f>_xlfn.XLOOKUP($A371,Revolvers!$C:$C,Revolvers!P:P,0,0)</f>
        <v>0</v>
      </c>
      <c r="N371">
        <f>_xlfn.XLOOKUP($A371,Revolvers!$C:$C,Revolvers!Q:Q,0,0)</f>
        <v>0</v>
      </c>
      <c r="O371">
        <f>_xlfn.XLOOKUP($A371,Revolvers!$C:$C,Revolvers!R:R,0,0)</f>
        <v>0</v>
      </c>
      <c r="P371">
        <f>_xlfn.XLOOKUP($A371,Revolvers!$C:$C,Revolvers!S:S,0,0)</f>
        <v>0</v>
      </c>
      <c r="Q371">
        <f>_xlfn.XLOOKUP($A371,Revolvers!$C:$C,Revolvers!T:T,0,0)</f>
        <v>0</v>
      </c>
      <c r="R371">
        <f>_xlfn.XLOOKUP($A371,Rifles!C:C,Rifles!H:H,0,0)</f>
        <v>15</v>
      </c>
      <c r="S371">
        <f>_xlfn.XLOOKUP($A371,Shotguns!C:C,Shotguns!H:H,0,0)</f>
        <v>0</v>
      </c>
      <c r="T371">
        <f t="shared" si="5"/>
        <v>15</v>
      </c>
    </row>
    <row r="372" spans="1:20" x14ac:dyDescent="0.25">
      <c r="A372">
        <f>Rifles!C372</f>
        <v>98801258</v>
      </c>
      <c r="B372" t="str">
        <f>_xlfn.XLOOKUP($A372, Rifles!$C$2:$C$419,Rifles!D$2:D$419,"N/A",0)</f>
        <v>FULLER, JIMMIE L</v>
      </c>
      <c r="C372" t="str">
        <f>_xlfn.XLOOKUP($A372, Rifles!$C$2:$C$419,Rifles!F$2:F$419,"N/A",0)</f>
        <v>LAS VEGAS</v>
      </c>
      <c r="D372" t="str">
        <f>_xlfn.XLOOKUP($A372, Rifles!$C$2:$C$419,Rifles!G$2:G$419,"N/A",0)</f>
        <v>NV</v>
      </c>
      <c r="E372">
        <f>_xlfn.XLOOKUP($A372,Pistols!$C:$C,Pistols!H:H,0,0)</f>
        <v>0</v>
      </c>
      <c r="F372">
        <f>_xlfn.XLOOKUP($A372,Pistols!$C:$C,Pistols!I:I,0,0)</f>
        <v>0</v>
      </c>
      <c r="G372">
        <f>_xlfn.XLOOKUP($A372,Pistols!$C:$C,Pistols!J:J,0,0)</f>
        <v>0</v>
      </c>
      <c r="H372">
        <f>_xlfn.XLOOKUP($A372,Pistols!$C:$C,Pistols!K:K,0,0)</f>
        <v>0</v>
      </c>
      <c r="I372">
        <f>_xlfn.XLOOKUP($A372,Pistols!$C:$C,Pistols!L:L,0,0)</f>
        <v>0</v>
      </c>
      <c r="J372">
        <f>_xlfn.XLOOKUP($A372,Pistols!$C:$C,Pistols!M:M,0,0)</f>
        <v>0</v>
      </c>
      <c r="K372">
        <f>_xlfn.XLOOKUP($A372,Pistols!$C:$C,Pistols!N:N,0,0)</f>
        <v>0</v>
      </c>
      <c r="L372">
        <f>_xlfn.XLOOKUP($A372,Revolvers!$C:$C,Revolvers!O:O,0,0)</f>
        <v>0</v>
      </c>
      <c r="M372">
        <f>_xlfn.XLOOKUP($A372,Revolvers!$C:$C,Revolvers!P:P,0,0)</f>
        <v>0</v>
      </c>
      <c r="N372">
        <f>_xlfn.XLOOKUP($A372,Revolvers!$C:$C,Revolvers!Q:Q,0,0)</f>
        <v>0</v>
      </c>
      <c r="O372">
        <f>_xlfn.XLOOKUP($A372,Revolvers!$C:$C,Revolvers!R:R,0,0)</f>
        <v>0</v>
      </c>
      <c r="P372">
        <f>_xlfn.XLOOKUP($A372,Revolvers!$C:$C,Revolvers!S:S,0,0)</f>
        <v>0</v>
      </c>
      <c r="Q372">
        <f>_xlfn.XLOOKUP($A372,Revolvers!$C:$C,Revolvers!T:T,0,0)</f>
        <v>0</v>
      </c>
      <c r="R372">
        <f>_xlfn.XLOOKUP($A372,Rifles!C:C,Rifles!H:H,0,0)</f>
        <v>8</v>
      </c>
      <c r="S372">
        <f>_xlfn.XLOOKUP($A372,Shotguns!C:C,Shotguns!H:H,0,0)</f>
        <v>0</v>
      </c>
      <c r="T372">
        <f t="shared" si="5"/>
        <v>8</v>
      </c>
    </row>
    <row r="373" spans="1:20" x14ac:dyDescent="0.25">
      <c r="A373">
        <f>Rifles!C373</f>
        <v>98833020</v>
      </c>
      <c r="B373" t="str">
        <f>_xlfn.XLOOKUP($A373, Rifles!$C$2:$C$419,Rifles!D$2:D$419,"N/A",0)</f>
        <v>GUN STORE INC, THE</v>
      </c>
      <c r="C373" t="str">
        <f>_xlfn.XLOOKUP($A373, Rifles!$C$2:$C$419,Rifles!F$2:F$419,"N/A",0)</f>
        <v>LAS VEGAS</v>
      </c>
      <c r="D373" t="str">
        <f>_xlfn.XLOOKUP($A373, Rifles!$C$2:$C$419,Rifles!G$2:G$419,"N/A",0)</f>
        <v>NV</v>
      </c>
      <c r="E373">
        <f>_xlfn.XLOOKUP($A373,Pistols!$C:$C,Pistols!H:H,0,0)</f>
        <v>0</v>
      </c>
      <c r="F373">
        <f>_xlfn.XLOOKUP($A373,Pistols!$C:$C,Pistols!I:I,0,0)</f>
        <v>0</v>
      </c>
      <c r="G373">
        <f>_xlfn.XLOOKUP($A373,Pistols!$C:$C,Pistols!J:J,0,0)</f>
        <v>0</v>
      </c>
      <c r="H373">
        <f>_xlfn.XLOOKUP($A373,Pistols!$C:$C,Pistols!K:K,0,0)</f>
        <v>0</v>
      </c>
      <c r="I373">
        <f>_xlfn.XLOOKUP($A373,Pistols!$C:$C,Pistols!L:L,0,0)</f>
        <v>0</v>
      </c>
      <c r="J373">
        <f>_xlfn.XLOOKUP($A373,Pistols!$C:$C,Pistols!M:M,0,0)</f>
        <v>0</v>
      </c>
      <c r="K373">
        <f>_xlfn.XLOOKUP($A373,Pistols!$C:$C,Pistols!N:N,0,0)</f>
        <v>0</v>
      </c>
      <c r="L373">
        <f>_xlfn.XLOOKUP($A373,Revolvers!$C:$C,Revolvers!O:O,0,0)</f>
        <v>0</v>
      </c>
      <c r="M373">
        <f>_xlfn.XLOOKUP($A373,Revolvers!$C:$C,Revolvers!P:P,0,0)</f>
        <v>0</v>
      </c>
      <c r="N373">
        <f>_xlfn.XLOOKUP($A373,Revolvers!$C:$C,Revolvers!Q:Q,0,0)</f>
        <v>0</v>
      </c>
      <c r="O373">
        <f>_xlfn.XLOOKUP($A373,Revolvers!$C:$C,Revolvers!R:R,0,0)</f>
        <v>0</v>
      </c>
      <c r="P373">
        <f>_xlfn.XLOOKUP($A373,Revolvers!$C:$C,Revolvers!S:S,0,0)</f>
        <v>0</v>
      </c>
      <c r="Q373">
        <f>_xlfn.XLOOKUP($A373,Revolvers!$C:$C,Revolvers!T:T,0,0)</f>
        <v>0</v>
      </c>
      <c r="R373">
        <f>_xlfn.XLOOKUP($A373,Rifles!C:C,Rifles!H:H,0,0)</f>
        <v>30</v>
      </c>
      <c r="S373">
        <f>_xlfn.XLOOKUP($A373,Shotguns!C:C,Shotguns!H:H,0,0)</f>
        <v>0</v>
      </c>
      <c r="T373">
        <f t="shared" si="5"/>
        <v>30</v>
      </c>
    </row>
    <row r="374" spans="1:20" x14ac:dyDescent="0.25">
      <c r="A374">
        <f>Rifles!C374</f>
        <v>98835254</v>
      </c>
      <c r="B374" t="str">
        <f>_xlfn.XLOOKUP($A374, Rifles!$C$2:$C$419,Rifles!D$2:D$419,"N/A",0)</f>
        <v>HOUSKEN, GEORGE E</v>
      </c>
      <c r="C374" t="str">
        <f>_xlfn.XLOOKUP($A374, Rifles!$C$2:$C$419,Rifles!F$2:F$419,"N/A",0)</f>
        <v>GARDNERVILLE</v>
      </c>
      <c r="D374" t="str">
        <f>_xlfn.XLOOKUP($A374, Rifles!$C$2:$C$419,Rifles!G$2:G$419,"N/A",0)</f>
        <v>NV</v>
      </c>
      <c r="E374">
        <f>_xlfn.XLOOKUP($A374,Pistols!$C:$C,Pistols!H:H,0,0)</f>
        <v>0</v>
      </c>
      <c r="F374">
        <f>_xlfn.XLOOKUP($A374,Pistols!$C:$C,Pistols!I:I,0,0)</f>
        <v>0</v>
      </c>
      <c r="G374">
        <f>_xlfn.XLOOKUP($A374,Pistols!$C:$C,Pistols!J:J,0,0)</f>
        <v>0</v>
      </c>
      <c r="H374">
        <f>_xlfn.XLOOKUP($A374,Pistols!$C:$C,Pistols!K:K,0,0)</f>
        <v>0</v>
      </c>
      <c r="I374">
        <f>_xlfn.XLOOKUP($A374,Pistols!$C:$C,Pistols!L:L,0,0)</f>
        <v>0</v>
      </c>
      <c r="J374">
        <f>_xlfn.XLOOKUP($A374,Pistols!$C:$C,Pistols!M:M,0,0)</f>
        <v>0</v>
      </c>
      <c r="K374">
        <f>_xlfn.XLOOKUP($A374,Pistols!$C:$C,Pistols!N:N,0,0)</f>
        <v>0</v>
      </c>
      <c r="L374">
        <f>_xlfn.XLOOKUP($A374,Revolvers!$C:$C,Revolvers!O:O,0,0)</f>
        <v>0</v>
      </c>
      <c r="M374">
        <f>_xlfn.XLOOKUP($A374,Revolvers!$C:$C,Revolvers!P:P,0,0)</f>
        <v>0</v>
      </c>
      <c r="N374">
        <f>_xlfn.XLOOKUP($A374,Revolvers!$C:$C,Revolvers!Q:Q,0,0)</f>
        <v>0</v>
      </c>
      <c r="O374">
        <f>_xlfn.XLOOKUP($A374,Revolvers!$C:$C,Revolvers!R:R,0,0)</f>
        <v>0</v>
      </c>
      <c r="P374">
        <f>_xlfn.XLOOKUP($A374,Revolvers!$C:$C,Revolvers!S:S,0,0)</f>
        <v>0</v>
      </c>
      <c r="Q374">
        <f>_xlfn.XLOOKUP($A374,Revolvers!$C:$C,Revolvers!T:T,0,0)</f>
        <v>0</v>
      </c>
      <c r="R374">
        <f>_xlfn.XLOOKUP($A374,Rifles!C:C,Rifles!H:H,0,0)</f>
        <v>2</v>
      </c>
      <c r="S374">
        <f>_xlfn.XLOOKUP($A374,Shotguns!C:C,Shotguns!H:H,0,0)</f>
        <v>0</v>
      </c>
      <c r="T374">
        <f t="shared" si="5"/>
        <v>2</v>
      </c>
    </row>
    <row r="375" spans="1:20" x14ac:dyDescent="0.25">
      <c r="A375">
        <f>Rifles!C375</f>
        <v>98801039</v>
      </c>
      <c r="B375" t="str">
        <f>_xlfn.XLOOKUP($A375, Rifles!$C$2:$C$419,Rifles!D$2:D$419,"N/A",0)</f>
        <v>LOCKETT, DANIEL ERIC</v>
      </c>
      <c r="C375" t="str">
        <f>_xlfn.XLOOKUP($A375, Rifles!$C$2:$C$419,Rifles!F$2:F$419,"N/A",0)</f>
        <v>CARSON CITY</v>
      </c>
      <c r="D375" t="str">
        <f>_xlfn.XLOOKUP($A375, Rifles!$C$2:$C$419,Rifles!G$2:G$419,"N/A",0)</f>
        <v>NV</v>
      </c>
      <c r="E375">
        <f>_xlfn.XLOOKUP($A375,Pistols!$C:$C,Pistols!H:H,0,0)</f>
        <v>0</v>
      </c>
      <c r="F375">
        <f>_xlfn.XLOOKUP($A375,Pistols!$C:$C,Pistols!I:I,0,0)</f>
        <v>0</v>
      </c>
      <c r="G375">
        <f>_xlfn.XLOOKUP($A375,Pistols!$C:$C,Pistols!J:J,0,0)</f>
        <v>0</v>
      </c>
      <c r="H375">
        <f>_xlfn.XLOOKUP($A375,Pistols!$C:$C,Pistols!K:K,0,0)</f>
        <v>0</v>
      </c>
      <c r="I375">
        <f>_xlfn.XLOOKUP($A375,Pistols!$C:$C,Pistols!L:L,0,0)</f>
        <v>0</v>
      </c>
      <c r="J375">
        <f>_xlfn.XLOOKUP($A375,Pistols!$C:$C,Pistols!M:M,0,0)</f>
        <v>3</v>
      </c>
      <c r="K375">
        <f>_xlfn.XLOOKUP($A375,Pistols!$C:$C,Pistols!N:N,0,0)</f>
        <v>3</v>
      </c>
      <c r="L375">
        <f>_xlfn.XLOOKUP($A375,Revolvers!$C:$C,Revolvers!O:O,0,0)</f>
        <v>0</v>
      </c>
      <c r="M375">
        <f>_xlfn.XLOOKUP($A375,Revolvers!$C:$C,Revolvers!P:P,0,0)</f>
        <v>0</v>
      </c>
      <c r="N375">
        <f>_xlfn.XLOOKUP($A375,Revolvers!$C:$C,Revolvers!Q:Q,0,0)</f>
        <v>0</v>
      </c>
      <c r="O375">
        <f>_xlfn.XLOOKUP($A375,Revolvers!$C:$C,Revolvers!R:R,0,0)</f>
        <v>0</v>
      </c>
      <c r="P375">
        <f>_xlfn.XLOOKUP($A375,Revolvers!$C:$C,Revolvers!S:S,0,0)</f>
        <v>0</v>
      </c>
      <c r="Q375">
        <f>_xlfn.XLOOKUP($A375,Revolvers!$C:$C,Revolvers!T:T,0,0)</f>
        <v>0</v>
      </c>
      <c r="R375">
        <f>_xlfn.XLOOKUP($A375,Rifles!C:C,Rifles!H:H,0,0)</f>
        <v>3</v>
      </c>
      <c r="S375">
        <f>_xlfn.XLOOKUP($A375,Shotguns!C:C,Shotguns!H:H,0,0)</f>
        <v>0</v>
      </c>
      <c r="T375">
        <f t="shared" si="5"/>
        <v>6</v>
      </c>
    </row>
    <row r="376" spans="1:20" x14ac:dyDescent="0.25">
      <c r="A376">
        <f>Rifles!C376</f>
        <v>98801449</v>
      </c>
      <c r="B376" t="str">
        <f>_xlfn.XLOOKUP($A376, Rifles!$C$2:$C$419,Rifles!D$2:D$419,"N/A",0)</f>
        <v>MEEHAN, DAVID AARON</v>
      </c>
      <c r="C376" t="str">
        <f>_xlfn.XLOOKUP($A376, Rifles!$C$2:$C$419,Rifles!F$2:F$419,"N/A",0)</f>
        <v>CARSON CITY</v>
      </c>
      <c r="D376" t="str">
        <f>_xlfn.XLOOKUP($A376, Rifles!$C$2:$C$419,Rifles!G$2:G$419,"N/A",0)</f>
        <v>NV</v>
      </c>
      <c r="E376">
        <f>_xlfn.XLOOKUP($A376,Pistols!$C:$C,Pistols!H:H,0,0)</f>
        <v>0</v>
      </c>
      <c r="F376">
        <f>_xlfn.XLOOKUP($A376,Pistols!$C:$C,Pistols!I:I,0,0)</f>
        <v>0</v>
      </c>
      <c r="G376">
        <f>_xlfn.XLOOKUP($A376,Pistols!$C:$C,Pistols!J:J,0,0)</f>
        <v>0</v>
      </c>
      <c r="H376">
        <f>_xlfn.XLOOKUP($A376,Pistols!$C:$C,Pistols!K:K,0,0)</f>
        <v>0</v>
      </c>
      <c r="I376">
        <f>_xlfn.XLOOKUP($A376,Pistols!$C:$C,Pistols!L:L,0,0)</f>
        <v>0</v>
      </c>
      <c r="J376">
        <f>_xlfn.XLOOKUP($A376,Pistols!$C:$C,Pistols!M:M,0,0)</f>
        <v>0</v>
      </c>
      <c r="K376">
        <f>_xlfn.XLOOKUP($A376,Pistols!$C:$C,Pistols!N:N,0,0)</f>
        <v>0</v>
      </c>
      <c r="L376">
        <f>_xlfn.XLOOKUP($A376,Revolvers!$C:$C,Revolvers!O:O,0,0)</f>
        <v>0</v>
      </c>
      <c r="M376">
        <f>_xlfn.XLOOKUP($A376,Revolvers!$C:$C,Revolvers!P:P,0,0)</f>
        <v>0</v>
      </c>
      <c r="N376">
        <f>_xlfn.XLOOKUP($A376,Revolvers!$C:$C,Revolvers!Q:Q,0,0)</f>
        <v>0</v>
      </c>
      <c r="O376">
        <f>_xlfn.XLOOKUP($A376,Revolvers!$C:$C,Revolvers!R:R,0,0)</f>
        <v>0</v>
      </c>
      <c r="P376">
        <f>_xlfn.XLOOKUP($A376,Revolvers!$C:$C,Revolvers!S:S,0,0)</f>
        <v>0</v>
      </c>
      <c r="Q376">
        <f>_xlfn.XLOOKUP($A376,Revolvers!$C:$C,Revolvers!T:T,0,0)</f>
        <v>0</v>
      </c>
      <c r="R376">
        <f>_xlfn.XLOOKUP($A376,Rifles!C:C,Rifles!H:H,0,0)</f>
        <v>2</v>
      </c>
      <c r="S376">
        <f>_xlfn.XLOOKUP($A376,Shotguns!C:C,Shotguns!H:H,0,0)</f>
        <v>0</v>
      </c>
      <c r="T376">
        <f t="shared" si="5"/>
        <v>2</v>
      </c>
    </row>
    <row r="377" spans="1:20" x14ac:dyDescent="0.25">
      <c r="A377">
        <f>Rifles!C377</f>
        <v>61601869</v>
      </c>
      <c r="B377" t="str">
        <f>_xlfn.XLOOKUP($A377, Rifles!$C$2:$C$419,Rifles!D$2:D$419,"N/A",0)</f>
        <v>CROSS CUSTOM WORKS, INC</v>
      </c>
      <c r="C377" t="str">
        <f>_xlfn.XLOOKUP($A377, Rifles!$C$2:$C$419,Rifles!F$2:F$419,"N/A",0)</f>
        <v>GOWANDA</v>
      </c>
      <c r="D377" t="str">
        <f>_xlfn.XLOOKUP($A377, Rifles!$C$2:$C$419,Rifles!G$2:G$419,"N/A",0)</f>
        <v>NY</v>
      </c>
      <c r="E377">
        <f>_xlfn.XLOOKUP($A377,Pistols!$C:$C,Pistols!H:H,0,0)</f>
        <v>0</v>
      </c>
      <c r="F377">
        <f>_xlfn.XLOOKUP($A377,Pistols!$C:$C,Pistols!I:I,0,0)</f>
        <v>0</v>
      </c>
      <c r="G377">
        <f>_xlfn.XLOOKUP($A377,Pistols!$C:$C,Pistols!J:J,0,0)</f>
        <v>0</v>
      </c>
      <c r="H377">
        <f>_xlfn.XLOOKUP($A377,Pistols!$C:$C,Pistols!K:K,0,0)</f>
        <v>0</v>
      </c>
      <c r="I377">
        <f>_xlfn.XLOOKUP($A377,Pistols!$C:$C,Pistols!L:L,0,0)</f>
        <v>0</v>
      </c>
      <c r="J377">
        <f>_xlfn.XLOOKUP($A377,Pistols!$C:$C,Pistols!M:M,0,0)</f>
        <v>0</v>
      </c>
      <c r="K377">
        <f>_xlfn.XLOOKUP($A377,Pistols!$C:$C,Pistols!N:N,0,0)</f>
        <v>0</v>
      </c>
      <c r="L377">
        <f>_xlfn.XLOOKUP($A377,Revolvers!$C:$C,Revolvers!O:O,0,0)</f>
        <v>0</v>
      </c>
      <c r="M377">
        <f>_xlfn.XLOOKUP($A377,Revolvers!$C:$C,Revolvers!P:P,0,0)</f>
        <v>0</v>
      </c>
      <c r="N377">
        <f>_xlfn.XLOOKUP($A377,Revolvers!$C:$C,Revolvers!Q:Q,0,0)</f>
        <v>0</v>
      </c>
      <c r="O377">
        <f>_xlfn.XLOOKUP($A377,Revolvers!$C:$C,Revolvers!R:R,0,0)</f>
        <v>0</v>
      </c>
      <c r="P377">
        <f>_xlfn.XLOOKUP($A377,Revolvers!$C:$C,Revolvers!S:S,0,0)</f>
        <v>0</v>
      </c>
      <c r="Q377">
        <f>_xlfn.XLOOKUP($A377,Revolvers!$C:$C,Revolvers!T:T,0,0)</f>
        <v>0</v>
      </c>
      <c r="R377">
        <f>_xlfn.XLOOKUP($A377,Rifles!C:C,Rifles!H:H,0,0)</f>
        <v>1</v>
      </c>
      <c r="S377">
        <f>_xlfn.XLOOKUP($A377,Shotguns!C:C,Shotguns!H:H,0,0)</f>
        <v>0</v>
      </c>
      <c r="T377">
        <f t="shared" si="5"/>
        <v>1</v>
      </c>
    </row>
    <row r="378" spans="1:20" x14ac:dyDescent="0.25">
      <c r="A378">
        <f>Rifles!C378</f>
        <v>61601854</v>
      </c>
      <c r="B378" t="str">
        <f>_xlfn.XLOOKUP($A378, Rifles!$C$2:$C$419,Rifles!D$2:D$419,"N/A",0)</f>
        <v>H&amp;R 1871, LLC</v>
      </c>
      <c r="C378" t="str">
        <f>_xlfn.XLOOKUP($A378, Rifles!$C$2:$C$419,Rifles!F$2:F$419,"N/A",0)</f>
        <v>ILION</v>
      </c>
      <c r="D378" t="str">
        <f>_xlfn.XLOOKUP($A378, Rifles!$C$2:$C$419,Rifles!G$2:G$419,"N/A",0)</f>
        <v>NY</v>
      </c>
      <c r="E378">
        <f>_xlfn.XLOOKUP($A378,Pistols!$C:$C,Pistols!H:H,0,0)</f>
        <v>0</v>
      </c>
      <c r="F378">
        <f>_xlfn.XLOOKUP($A378,Pistols!$C:$C,Pistols!I:I,0,0)</f>
        <v>0</v>
      </c>
      <c r="G378">
        <f>_xlfn.XLOOKUP($A378,Pistols!$C:$C,Pistols!J:J,0,0)</f>
        <v>0</v>
      </c>
      <c r="H378">
        <f>_xlfn.XLOOKUP($A378,Pistols!$C:$C,Pistols!K:K,0,0)</f>
        <v>0</v>
      </c>
      <c r="I378">
        <f>_xlfn.XLOOKUP($A378,Pistols!$C:$C,Pistols!L:L,0,0)</f>
        <v>0</v>
      </c>
      <c r="J378">
        <f>_xlfn.XLOOKUP($A378,Pistols!$C:$C,Pistols!M:M,0,0)</f>
        <v>0</v>
      </c>
      <c r="K378">
        <f>_xlfn.XLOOKUP($A378,Pistols!$C:$C,Pistols!N:N,0,0)</f>
        <v>0</v>
      </c>
      <c r="L378">
        <f>_xlfn.XLOOKUP($A378,Revolvers!$C:$C,Revolvers!O:O,0,0)</f>
        <v>0</v>
      </c>
      <c r="M378">
        <f>_xlfn.XLOOKUP($A378,Revolvers!$C:$C,Revolvers!P:P,0,0)</f>
        <v>0</v>
      </c>
      <c r="N378">
        <f>_xlfn.XLOOKUP($A378,Revolvers!$C:$C,Revolvers!Q:Q,0,0)</f>
        <v>0</v>
      </c>
      <c r="O378">
        <f>_xlfn.XLOOKUP($A378,Revolvers!$C:$C,Revolvers!R:R,0,0)</f>
        <v>0</v>
      </c>
      <c r="P378">
        <f>_xlfn.XLOOKUP($A378,Revolvers!$C:$C,Revolvers!S:S,0,0)</f>
        <v>0</v>
      </c>
      <c r="Q378">
        <f>_xlfn.XLOOKUP($A378,Revolvers!$C:$C,Revolvers!T:T,0,0)</f>
        <v>0</v>
      </c>
      <c r="R378">
        <f>_xlfn.XLOOKUP($A378,Rifles!C:C,Rifles!H:H,0,0)</f>
        <v>38589</v>
      </c>
      <c r="S378">
        <f>_xlfn.XLOOKUP($A378,Shotguns!C:C,Shotguns!H:H,0,0)</f>
        <v>46365</v>
      </c>
      <c r="T378">
        <f t="shared" si="5"/>
        <v>84954</v>
      </c>
    </row>
    <row r="379" spans="1:20" x14ac:dyDescent="0.25">
      <c r="A379">
        <f>Rifles!C379</f>
        <v>61601885</v>
      </c>
      <c r="B379" t="str">
        <f>_xlfn.XLOOKUP($A379, Rifles!$C$2:$C$419,Rifles!D$2:D$419,"N/A",0)</f>
        <v>HARRIS, MARK MARTIN</v>
      </c>
      <c r="C379" t="str">
        <f>_xlfn.XLOOKUP($A379, Rifles!$C$2:$C$419,Rifles!F$2:F$419,"N/A",0)</f>
        <v>GEORGETOWN</v>
      </c>
      <c r="D379" t="str">
        <f>_xlfn.XLOOKUP($A379, Rifles!$C$2:$C$419,Rifles!G$2:G$419,"N/A",0)</f>
        <v>NY</v>
      </c>
      <c r="E379">
        <f>_xlfn.XLOOKUP($A379,Pistols!$C:$C,Pistols!H:H,0,0)</f>
        <v>0</v>
      </c>
      <c r="F379">
        <f>_xlfn.XLOOKUP($A379,Pistols!$C:$C,Pistols!I:I,0,0)</f>
        <v>0</v>
      </c>
      <c r="G379">
        <f>_xlfn.XLOOKUP($A379,Pistols!$C:$C,Pistols!J:J,0,0)</f>
        <v>0</v>
      </c>
      <c r="H379">
        <f>_xlfn.XLOOKUP($A379,Pistols!$C:$C,Pistols!K:K,0,0)</f>
        <v>0</v>
      </c>
      <c r="I379">
        <f>_xlfn.XLOOKUP($A379,Pistols!$C:$C,Pistols!L:L,0,0)</f>
        <v>0</v>
      </c>
      <c r="J379">
        <f>_xlfn.XLOOKUP($A379,Pistols!$C:$C,Pistols!M:M,0,0)</f>
        <v>0</v>
      </c>
      <c r="K379">
        <f>_xlfn.XLOOKUP($A379,Pistols!$C:$C,Pistols!N:N,0,0)</f>
        <v>0</v>
      </c>
      <c r="L379">
        <f>_xlfn.XLOOKUP($A379,Revolvers!$C:$C,Revolvers!O:O,0,0)</f>
        <v>0</v>
      </c>
      <c r="M379">
        <f>_xlfn.XLOOKUP($A379,Revolvers!$C:$C,Revolvers!P:P,0,0)</f>
        <v>0</v>
      </c>
      <c r="N379">
        <f>_xlfn.XLOOKUP($A379,Revolvers!$C:$C,Revolvers!Q:Q,0,0)</f>
        <v>0</v>
      </c>
      <c r="O379">
        <f>_xlfn.XLOOKUP($A379,Revolvers!$C:$C,Revolvers!R:R,0,0)</f>
        <v>0</v>
      </c>
      <c r="P379">
        <f>_xlfn.XLOOKUP($A379,Revolvers!$C:$C,Revolvers!S:S,0,0)</f>
        <v>0</v>
      </c>
      <c r="Q379">
        <f>_xlfn.XLOOKUP($A379,Revolvers!$C:$C,Revolvers!T:T,0,0)</f>
        <v>0</v>
      </c>
      <c r="R379">
        <f>_xlfn.XLOOKUP($A379,Rifles!C:C,Rifles!H:H,0,0)</f>
        <v>8</v>
      </c>
      <c r="S379">
        <f>_xlfn.XLOOKUP($A379,Shotguns!C:C,Shotguns!H:H,0,0)</f>
        <v>0</v>
      </c>
      <c r="T379">
        <f t="shared" si="5"/>
        <v>8</v>
      </c>
    </row>
    <row r="380" spans="1:20" x14ac:dyDescent="0.25">
      <c r="A380">
        <f>Rifles!C380</f>
        <v>61600463</v>
      </c>
      <c r="B380" t="str">
        <f>_xlfn.XLOOKUP($A380, Rifles!$C$2:$C$419,Rifles!D$2:D$419,"N/A",0)</f>
        <v>HOJNICKI, DAVID</v>
      </c>
      <c r="C380" t="str">
        <f>_xlfn.XLOOKUP($A380, Rifles!$C$2:$C$419,Rifles!F$2:F$419,"N/A",0)</f>
        <v>ATTICA</v>
      </c>
      <c r="D380" t="str">
        <f>_xlfn.XLOOKUP($A380, Rifles!$C$2:$C$419,Rifles!G$2:G$419,"N/A",0)</f>
        <v>NY</v>
      </c>
      <c r="E380">
        <f>_xlfn.XLOOKUP($A380,Pistols!$C:$C,Pistols!H:H,0,0)</f>
        <v>0</v>
      </c>
      <c r="F380">
        <f>_xlfn.XLOOKUP($A380,Pistols!$C:$C,Pistols!I:I,0,0)</f>
        <v>0</v>
      </c>
      <c r="G380">
        <f>_xlfn.XLOOKUP($A380,Pistols!$C:$C,Pistols!J:J,0,0)</f>
        <v>0</v>
      </c>
      <c r="H380">
        <f>_xlfn.XLOOKUP($A380,Pistols!$C:$C,Pistols!K:K,0,0)</f>
        <v>0</v>
      </c>
      <c r="I380">
        <f>_xlfn.XLOOKUP($A380,Pistols!$C:$C,Pistols!L:L,0,0)</f>
        <v>0</v>
      </c>
      <c r="J380">
        <f>_xlfn.XLOOKUP($A380,Pistols!$C:$C,Pistols!M:M,0,0)</f>
        <v>0</v>
      </c>
      <c r="K380">
        <f>_xlfn.XLOOKUP($A380,Pistols!$C:$C,Pistols!N:N,0,0)</f>
        <v>0</v>
      </c>
      <c r="L380">
        <f>_xlfn.XLOOKUP($A380,Revolvers!$C:$C,Revolvers!O:O,0,0)</f>
        <v>0</v>
      </c>
      <c r="M380">
        <f>_xlfn.XLOOKUP($A380,Revolvers!$C:$C,Revolvers!P:P,0,0)</f>
        <v>0</v>
      </c>
      <c r="N380">
        <f>_xlfn.XLOOKUP($A380,Revolvers!$C:$C,Revolvers!Q:Q,0,0)</f>
        <v>0</v>
      </c>
      <c r="O380">
        <f>_xlfn.XLOOKUP($A380,Revolvers!$C:$C,Revolvers!R:R,0,0)</f>
        <v>0</v>
      </c>
      <c r="P380">
        <f>_xlfn.XLOOKUP($A380,Revolvers!$C:$C,Revolvers!S:S,0,0)</f>
        <v>0</v>
      </c>
      <c r="Q380">
        <f>_xlfn.XLOOKUP($A380,Revolvers!$C:$C,Revolvers!T:T,0,0)</f>
        <v>0</v>
      </c>
      <c r="R380">
        <f>_xlfn.XLOOKUP($A380,Rifles!C:C,Rifles!H:H,0,0)</f>
        <v>16</v>
      </c>
      <c r="S380">
        <f>_xlfn.XLOOKUP($A380,Shotguns!C:C,Shotguns!H:H,0,0)</f>
        <v>0</v>
      </c>
      <c r="T380">
        <f t="shared" si="5"/>
        <v>16</v>
      </c>
    </row>
    <row r="381" spans="1:20" x14ac:dyDescent="0.25">
      <c r="A381">
        <f>Rifles!C381</f>
        <v>61400850</v>
      </c>
      <c r="B381" t="str">
        <f>_xlfn.XLOOKUP($A381, Rifles!$C$2:$C$419,Rifles!D$2:D$419,"N/A",0)</f>
        <v>ISLAND MACHINE INC</v>
      </c>
      <c r="C381" t="str">
        <f>_xlfn.XLOOKUP($A381, Rifles!$C$2:$C$419,Rifles!F$2:F$419,"N/A",0)</f>
        <v>PLATTSBURGH</v>
      </c>
      <c r="D381" t="str">
        <f>_xlfn.XLOOKUP($A381, Rifles!$C$2:$C$419,Rifles!G$2:G$419,"N/A",0)</f>
        <v>NY</v>
      </c>
      <c r="E381">
        <f>_xlfn.XLOOKUP($A381,Pistols!$C:$C,Pistols!H:H,0,0)</f>
        <v>0</v>
      </c>
      <c r="F381">
        <f>_xlfn.XLOOKUP($A381,Pistols!$C:$C,Pistols!I:I,0,0)</f>
        <v>0</v>
      </c>
      <c r="G381">
        <f>_xlfn.XLOOKUP($A381,Pistols!$C:$C,Pistols!J:J,0,0)</f>
        <v>0</v>
      </c>
      <c r="H381">
        <f>_xlfn.XLOOKUP($A381,Pistols!$C:$C,Pistols!K:K,0,0)</f>
        <v>0</v>
      </c>
      <c r="I381">
        <f>_xlfn.XLOOKUP($A381,Pistols!$C:$C,Pistols!L:L,0,0)</f>
        <v>0</v>
      </c>
      <c r="J381">
        <f>_xlfn.XLOOKUP($A381,Pistols!$C:$C,Pistols!M:M,0,0)</f>
        <v>0</v>
      </c>
      <c r="K381">
        <f>_xlfn.XLOOKUP($A381,Pistols!$C:$C,Pistols!N:N,0,0)</f>
        <v>0</v>
      </c>
      <c r="L381">
        <f>_xlfn.XLOOKUP($A381,Revolvers!$C:$C,Revolvers!O:O,0,0)</f>
        <v>0</v>
      </c>
      <c r="M381">
        <f>_xlfn.XLOOKUP($A381,Revolvers!$C:$C,Revolvers!P:P,0,0)</f>
        <v>0</v>
      </c>
      <c r="N381">
        <f>_xlfn.XLOOKUP($A381,Revolvers!$C:$C,Revolvers!Q:Q,0,0)</f>
        <v>0</v>
      </c>
      <c r="O381">
        <f>_xlfn.XLOOKUP($A381,Revolvers!$C:$C,Revolvers!R:R,0,0)</f>
        <v>0</v>
      </c>
      <c r="P381">
        <f>_xlfn.XLOOKUP($A381,Revolvers!$C:$C,Revolvers!S:S,0,0)</f>
        <v>0</v>
      </c>
      <c r="Q381">
        <f>_xlfn.XLOOKUP($A381,Revolvers!$C:$C,Revolvers!T:T,0,0)</f>
        <v>0</v>
      </c>
      <c r="R381">
        <f>_xlfn.XLOOKUP($A381,Rifles!C:C,Rifles!H:H,0,0)</f>
        <v>4213</v>
      </c>
      <c r="S381">
        <f>_xlfn.XLOOKUP($A381,Shotguns!C:C,Shotguns!H:H,0,0)</f>
        <v>0</v>
      </c>
      <c r="T381">
        <f t="shared" si="5"/>
        <v>4213</v>
      </c>
    </row>
    <row r="382" spans="1:20" x14ac:dyDescent="0.25">
      <c r="A382">
        <f>Rifles!C382</f>
        <v>61334276</v>
      </c>
      <c r="B382" t="str">
        <f>_xlfn.XLOOKUP($A382, Rifles!$C$2:$C$419,Rifles!D$2:D$419,"N/A",0)</f>
        <v>KIMBER MFG INC</v>
      </c>
      <c r="C382" t="str">
        <f>_xlfn.XLOOKUP($A382, Rifles!$C$2:$C$419,Rifles!F$2:F$419,"N/A",0)</f>
        <v>YONKERS</v>
      </c>
      <c r="D382" t="str">
        <f>_xlfn.XLOOKUP($A382, Rifles!$C$2:$C$419,Rifles!G$2:G$419,"N/A",0)</f>
        <v>NY</v>
      </c>
      <c r="E382">
        <f>_xlfn.XLOOKUP($A382,Pistols!$C:$C,Pistols!H:H,0,0)</f>
        <v>468</v>
      </c>
      <c r="F382">
        <f>_xlfn.XLOOKUP($A382,Pistols!$C:$C,Pistols!I:I,0,0)</f>
        <v>0</v>
      </c>
      <c r="G382">
        <f>_xlfn.XLOOKUP($A382,Pistols!$C:$C,Pistols!J:J,0,0)</f>
        <v>0</v>
      </c>
      <c r="H382">
        <f>_xlfn.XLOOKUP($A382,Pistols!$C:$C,Pistols!K:K,0,0)</f>
        <v>0</v>
      </c>
      <c r="I382">
        <f>_xlfn.XLOOKUP($A382,Pistols!$C:$C,Pistols!L:L,0,0)</f>
        <v>2786</v>
      </c>
      <c r="J382">
        <f>_xlfn.XLOOKUP($A382,Pistols!$C:$C,Pistols!M:M,0,0)</f>
        <v>75649</v>
      </c>
      <c r="K382">
        <f>_xlfn.XLOOKUP($A382,Pistols!$C:$C,Pistols!N:N,0,0)</f>
        <v>78903</v>
      </c>
      <c r="L382">
        <f>_xlfn.XLOOKUP($A382,Revolvers!$C:$C,Revolvers!O:O,0,0)</f>
        <v>0</v>
      </c>
      <c r="M382">
        <f>_xlfn.XLOOKUP($A382,Revolvers!$C:$C,Revolvers!P:P,0,0)</f>
        <v>0</v>
      </c>
      <c r="N382">
        <f>_xlfn.XLOOKUP($A382,Revolvers!$C:$C,Revolvers!Q:Q,0,0)</f>
        <v>0</v>
      </c>
      <c r="O382">
        <f>_xlfn.XLOOKUP($A382,Revolvers!$C:$C,Revolvers!R:R,0,0)</f>
        <v>0</v>
      </c>
      <c r="P382">
        <f>_xlfn.XLOOKUP($A382,Revolvers!$C:$C,Revolvers!S:S,0,0)</f>
        <v>0</v>
      </c>
      <c r="Q382">
        <f>_xlfn.XLOOKUP($A382,Revolvers!$C:$C,Revolvers!T:T,0,0)</f>
        <v>0</v>
      </c>
      <c r="R382">
        <f>_xlfn.XLOOKUP($A382,Rifles!C:C,Rifles!H:H,0,0)</f>
        <v>5718</v>
      </c>
      <c r="S382">
        <f>_xlfn.XLOOKUP($A382,Shotguns!C:C,Shotguns!H:H,0,0)</f>
        <v>0</v>
      </c>
      <c r="T382">
        <f t="shared" si="5"/>
        <v>84621</v>
      </c>
    </row>
    <row r="383" spans="1:20" x14ac:dyDescent="0.25">
      <c r="A383">
        <f>Rifles!C383</f>
        <v>61601607</v>
      </c>
      <c r="B383" t="str">
        <f>_xlfn.XLOOKUP($A383, Rifles!$C$2:$C$419,Rifles!D$2:D$419,"N/A",0)</f>
        <v>KOHLSTAEDT, RONALD HERMAN</v>
      </c>
      <c r="C383" t="str">
        <f>_xlfn.XLOOKUP($A383, Rifles!$C$2:$C$419,Rifles!F$2:F$419,"N/A",0)</f>
        <v>CANANDAIGUA</v>
      </c>
      <c r="D383" t="str">
        <f>_xlfn.XLOOKUP($A383, Rifles!$C$2:$C$419,Rifles!G$2:G$419,"N/A",0)</f>
        <v>NY</v>
      </c>
      <c r="E383">
        <f>_xlfn.XLOOKUP($A383,Pistols!$C:$C,Pistols!H:H,0,0)</f>
        <v>0</v>
      </c>
      <c r="F383">
        <f>_xlfn.XLOOKUP($A383,Pistols!$C:$C,Pistols!I:I,0,0)</f>
        <v>0</v>
      </c>
      <c r="G383">
        <f>_xlfn.XLOOKUP($A383,Pistols!$C:$C,Pistols!J:J,0,0)</f>
        <v>0</v>
      </c>
      <c r="H383">
        <f>_xlfn.XLOOKUP($A383,Pistols!$C:$C,Pistols!K:K,0,0)</f>
        <v>0</v>
      </c>
      <c r="I383">
        <f>_xlfn.XLOOKUP($A383,Pistols!$C:$C,Pistols!L:L,0,0)</f>
        <v>0</v>
      </c>
      <c r="J383">
        <f>_xlfn.XLOOKUP($A383,Pistols!$C:$C,Pistols!M:M,0,0)</f>
        <v>0</v>
      </c>
      <c r="K383">
        <f>_xlfn.XLOOKUP($A383,Pistols!$C:$C,Pistols!N:N,0,0)</f>
        <v>0</v>
      </c>
      <c r="L383">
        <f>_xlfn.XLOOKUP($A383,Revolvers!$C:$C,Revolvers!O:O,0,0)</f>
        <v>0</v>
      </c>
      <c r="M383">
        <f>_xlfn.XLOOKUP($A383,Revolvers!$C:$C,Revolvers!P:P,0,0)</f>
        <v>0</v>
      </c>
      <c r="N383">
        <f>_xlfn.XLOOKUP($A383,Revolvers!$C:$C,Revolvers!Q:Q,0,0)</f>
        <v>0</v>
      </c>
      <c r="O383">
        <f>_xlfn.XLOOKUP($A383,Revolvers!$C:$C,Revolvers!R:R,0,0)</f>
        <v>0</v>
      </c>
      <c r="P383">
        <f>_xlfn.XLOOKUP($A383,Revolvers!$C:$C,Revolvers!S:S,0,0)</f>
        <v>0</v>
      </c>
      <c r="Q383">
        <f>_xlfn.XLOOKUP($A383,Revolvers!$C:$C,Revolvers!T:T,0,0)</f>
        <v>0</v>
      </c>
      <c r="R383">
        <f>_xlfn.XLOOKUP($A383,Rifles!C:C,Rifles!H:H,0,0)</f>
        <v>12</v>
      </c>
      <c r="S383">
        <f>_xlfn.XLOOKUP($A383,Shotguns!C:C,Shotguns!H:H,0,0)</f>
        <v>0</v>
      </c>
      <c r="T383">
        <f t="shared" si="5"/>
        <v>12</v>
      </c>
    </row>
    <row r="384" spans="1:20" x14ac:dyDescent="0.25">
      <c r="A384">
        <f>Rifles!C384</f>
        <v>61100308</v>
      </c>
      <c r="B384" t="str">
        <f>_xlfn.XLOOKUP($A384, Rifles!$C$2:$C$419,Rifles!D$2:D$419,"N/A",0)</f>
        <v>LRB OF LONG ISLAND INC</v>
      </c>
      <c r="C384" t="str">
        <f>_xlfn.XLOOKUP($A384, Rifles!$C$2:$C$419,Rifles!F$2:F$419,"N/A",0)</f>
        <v>FLORAL PARK</v>
      </c>
      <c r="D384" t="str">
        <f>_xlfn.XLOOKUP($A384, Rifles!$C$2:$C$419,Rifles!G$2:G$419,"N/A",0)</f>
        <v>NY</v>
      </c>
      <c r="E384">
        <f>_xlfn.XLOOKUP($A384,Pistols!$C:$C,Pistols!H:H,0,0)</f>
        <v>0</v>
      </c>
      <c r="F384">
        <f>_xlfn.XLOOKUP($A384,Pistols!$C:$C,Pistols!I:I,0,0)</f>
        <v>0</v>
      </c>
      <c r="G384">
        <f>_xlfn.XLOOKUP($A384,Pistols!$C:$C,Pistols!J:J,0,0)</f>
        <v>0</v>
      </c>
      <c r="H384">
        <f>_xlfn.XLOOKUP($A384,Pistols!$C:$C,Pistols!K:K,0,0)</f>
        <v>0</v>
      </c>
      <c r="I384">
        <f>_xlfn.XLOOKUP($A384,Pistols!$C:$C,Pistols!L:L,0,0)</f>
        <v>0</v>
      </c>
      <c r="J384">
        <f>_xlfn.XLOOKUP($A384,Pistols!$C:$C,Pistols!M:M,0,0)</f>
        <v>0</v>
      </c>
      <c r="K384">
        <f>_xlfn.XLOOKUP($A384,Pistols!$C:$C,Pistols!N:N,0,0)</f>
        <v>0</v>
      </c>
      <c r="L384">
        <f>_xlfn.XLOOKUP($A384,Revolvers!$C:$C,Revolvers!O:O,0,0)</f>
        <v>0</v>
      </c>
      <c r="M384">
        <f>_xlfn.XLOOKUP($A384,Revolvers!$C:$C,Revolvers!P:P,0,0)</f>
        <v>0</v>
      </c>
      <c r="N384">
        <f>_xlfn.XLOOKUP($A384,Revolvers!$C:$C,Revolvers!Q:Q,0,0)</f>
        <v>0</v>
      </c>
      <c r="O384">
        <f>_xlfn.XLOOKUP($A384,Revolvers!$C:$C,Revolvers!R:R,0,0)</f>
        <v>0</v>
      </c>
      <c r="P384">
        <f>_xlfn.XLOOKUP($A384,Revolvers!$C:$C,Revolvers!S:S,0,0)</f>
        <v>0</v>
      </c>
      <c r="Q384">
        <f>_xlfn.XLOOKUP($A384,Revolvers!$C:$C,Revolvers!T:T,0,0)</f>
        <v>0</v>
      </c>
      <c r="R384">
        <f>_xlfn.XLOOKUP($A384,Rifles!C:C,Rifles!H:H,0,0)</f>
        <v>6490</v>
      </c>
      <c r="S384">
        <f>_xlfn.XLOOKUP($A384,Shotguns!C:C,Shotguns!H:H,0,0)</f>
        <v>0</v>
      </c>
      <c r="T384">
        <f t="shared" si="5"/>
        <v>6490</v>
      </c>
    </row>
    <row r="385" spans="1:20" x14ac:dyDescent="0.25">
      <c r="A385">
        <f>Rifles!C385</f>
        <v>61400873</v>
      </c>
      <c r="B385" t="str">
        <f>_xlfn.XLOOKUP($A385, Rifles!$C$2:$C$419,Rifles!D$2:D$419,"N/A",0)</f>
        <v>MANEY, MICHAEL THOMAS</v>
      </c>
      <c r="C385" t="str">
        <f>_xlfn.XLOOKUP($A385, Rifles!$C$2:$C$419,Rifles!F$2:F$419,"N/A",0)</f>
        <v>SARATOGA SPRINGS</v>
      </c>
      <c r="D385" t="str">
        <f>_xlfn.XLOOKUP($A385, Rifles!$C$2:$C$419,Rifles!G$2:G$419,"N/A",0)</f>
        <v>NY</v>
      </c>
      <c r="E385">
        <f>_xlfn.XLOOKUP($A385,Pistols!$C:$C,Pistols!H:H,0,0)</f>
        <v>0</v>
      </c>
      <c r="F385">
        <f>_xlfn.XLOOKUP($A385,Pistols!$C:$C,Pistols!I:I,0,0)</f>
        <v>0</v>
      </c>
      <c r="G385">
        <f>_xlfn.XLOOKUP($A385,Pistols!$C:$C,Pistols!J:J,0,0)</f>
        <v>0</v>
      </c>
      <c r="H385">
        <f>_xlfn.XLOOKUP($A385,Pistols!$C:$C,Pistols!K:K,0,0)</f>
        <v>0</v>
      </c>
      <c r="I385">
        <f>_xlfn.XLOOKUP($A385,Pistols!$C:$C,Pistols!L:L,0,0)</f>
        <v>0</v>
      </c>
      <c r="J385">
        <f>_xlfn.XLOOKUP($A385,Pistols!$C:$C,Pistols!M:M,0,0)</f>
        <v>0</v>
      </c>
      <c r="K385">
        <f>_xlfn.XLOOKUP($A385,Pistols!$C:$C,Pistols!N:N,0,0)</f>
        <v>0</v>
      </c>
      <c r="L385">
        <f>_xlfn.XLOOKUP($A385,Revolvers!$C:$C,Revolvers!O:O,0,0)</f>
        <v>0</v>
      </c>
      <c r="M385">
        <f>_xlfn.XLOOKUP($A385,Revolvers!$C:$C,Revolvers!P:P,0,0)</f>
        <v>0</v>
      </c>
      <c r="N385">
        <f>_xlfn.XLOOKUP($A385,Revolvers!$C:$C,Revolvers!Q:Q,0,0)</f>
        <v>0</v>
      </c>
      <c r="O385">
        <f>_xlfn.XLOOKUP($A385,Revolvers!$C:$C,Revolvers!R:R,0,0)</f>
        <v>0</v>
      </c>
      <c r="P385">
        <f>_xlfn.XLOOKUP($A385,Revolvers!$C:$C,Revolvers!S:S,0,0)</f>
        <v>0</v>
      </c>
      <c r="Q385">
        <f>_xlfn.XLOOKUP($A385,Revolvers!$C:$C,Revolvers!T:T,0,0)</f>
        <v>0</v>
      </c>
      <c r="R385">
        <f>_xlfn.XLOOKUP($A385,Rifles!C:C,Rifles!H:H,0,0)</f>
        <v>3</v>
      </c>
      <c r="S385">
        <f>_xlfn.XLOOKUP($A385,Shotguns!C:C,Shotguns!H:H,0,0)</f>
        <v>0</v>
      </c>
      <c r="T385">
        <f t="shared" si="5"/>
        <v>3</v>
      </c>
    </row>
    <row r="386" spans="1:20" x14ac:dyDescent="0.25">
      <c r="A386">
        <f>Rifles!C386</f>
        <v>61601982</v>
      </c>
      <c r="B386" t="str">
        <f>_xlfn.XLOOKUP($A386, Rifles!$C$2:$C$419,Rifles!D$2:D$419,"N/A",0)</f>
        <v>MITCHELL MACHINE TOOL LLC</v>
      </c>
      <c r="C386" t="str">
        <f>_xlfn.XLOOKUP($A386, Rifles!$C$2:$C$419,Rifles!F$2:F$419,"N/A",0)</f>
        <v>ROCHESTER</v>
      </c>
      <c r="D386" t="str">
        <f>_xlfn.XLOOKUP($A386, Rifles!$C$2:$C$419,Rifles!G$2:G$419,"N/A",0)</f>
        <v>NY</v>
      </c>
      <c r="E386">
        <f>_xlfn.XLOOKUP($A386,Pistols!$C:$C,Pistols!H:H,0,0)</f>
        <v>0</v>
      </c>
      <c r="F386">
        <f>_xlfn.XLOOKUP($A386,Pistols!$C:$C,Pistols!I:I,0,0)</f>
        <v>0</v>
      </c>
      <c r="G386">
        <f>_xlfn.XLOOKUP($A386,Pistols!$C:$C,Pistols!J:J,0,0)</f>
        <v>0</v>
      </c>
      <c r="H386">
        <f>_xlfn.XLOOKUP($A386,Pistols!$C:$C,Pistols!K:K,0,0)</f>
        <v>0</v>
      </c>
      <c r="I386">
        <f>_xlfn.XLOOKUP($A386,Pistols!$C:$C,Pistols!L:L,0,0)</f>
        <v>0</v>
      </c>
      <c r="J386">
        <f>_xlfn.XLOOKUP($A386,Pistols!$C:$C,Pistols!M:M,0,0)</f>
        <v>0</v>
      </c>
      <c r="K386">
        <f>_xlfn.XLOOKUP($A386,Pistols!$C:$C,Pistols!N:N,0,0)</f>
        <v>0</v>
      </c>
      <c r="L386">
        <f>_xlfn.XLOOKUP($A386,Revolvers!$C:$C,Revolvers!O:O,0,0)</f>
        <v>0</v>
      </c>
      <c r="M386">
        <f>_xlfn.XLOOKUP($A386,Revolvers!$C:$C,Revolvers!P:P,0,0)</f>
        <v>0</v>
      </c>
      <c r="N386">
        <f>_xlfn.XLOOKUP($A386,Revolvers!$C:$C,Revolvers!Q:Q,0,0)</f>
        <v>0</v>
      </c>
      <c r="O386">
        <f>_xlfn.XLOOKUP($A386,Revolvers!$C:$C,Revolvers!R:R,0,0)</f>
        <v>0</v>
      </c>
      <c r="P386">
        <f>_xlfn.XLOOKUP($A386,Revolvers!$C:$C,Revolvers!S:S,0,0)</f>
        <v>0</v>
      </c>
      <c r="Q386">
        <f>_xlfn.XLOOKUP($A386,Revolvers!$C:$C,Revolvers!T:T,0,0)</f>
        <v>0</v>
      </c>
      <c r="R386">
        <f>_xlfn.XLOOKUP($A386,Rifles!C:C,Rifles!H:H,0,0)</f>
        <v>10</v>
      </c>
      <c r="S386">
        <f>_xlfn.XLOOKUP($A386,Shotguns!C:C,Shotguns!H:H,0,0)</f>
        <v>0</v>
      </c>
      <c r="T386">
        <f t="shared" si="5"/>
        <v>10</v>
      </c>
    </row>
    <row r="387" spans="1:20" x14ac:dyDescent="0.25">
      <c r="A387">
        <f>Rifles!C387</f>
        <v>61600727</v>
      </c>
      <c r="B387" t="str">
        <f>_xlfn.XLOOKUP($A387, Rifles!$C$2:$C$419,Rifles!D$2:D$419,"N/A",0)</f>
        <v>REMINGTON ARMS CO INC</v>
      </c>
      <c r="C387" t="str">
        <f>_xlfn.XLOOKUP($A387, Rifles!$C$2:$C$419,Rifles!F$2:F$419,"N/A",0)</f>
        <v>ILION</v>
      </c>
      <c r="D387" t="str">
        <f>_xlfn.XLOOKUP($A387, Rifles!$C$2:$C$419,Rifles!G$2:G$419,"N/A",0)</f>
        <v>NY</v>
      </c>
      <c r="E387">
        <f>_xlfn.XLOOKUP($A387,Pistols!$C:$C,Pistols!H:H,0,0)</f>
        <v>0</v>
      </c>
      <c r="F387">
        <f>_xlfn.XLOOKUP($A387,Pistols!$C:$C,Pistols!I:I,0,0)</f>
        <v>0</v>
      </c>
      <c r="G387">
        <f>_xlfn.XLOOKUP($A387,Pistols!$C:$C,Pistols!J:J,0,0)</f>
        <v>0</v>
      </c>
      <c r="H387">
        <f>_xlfn.XLOOKUP($A387,Pistols!$C:$C,Pistols!K:K,0,0)</f>
        <v>0</v>
      </c>
      <c r="I387">
        <f>_xlfn.XLOOKUP($A387,Pistols!$C:$C,Pistols!L:L,0,0)</f>
        <v>30</v>
      </c>
      <c r="J387">
        <f>_xlfn.XLOOKUP($A387,Pistols!$C:$C,Pistols!M:M,0,0)</f>
        <v>0</v>
      </c>
      <c r="K387">
        <f>_xlfn.XLOOKUP($A387,Pistols!$C:$C,Pistols!N:N,0,0)</f>
        <v>30</v>
      </c>
      <c r="L387">
        <f>_xlfn.XLOOKUP($A387,Revolvers!$C:$C,Revolvers!O:O,0,0)</f>
        <v>0</v>
      </c>
      <c r="M387">
        <f>_xlfn.XLOOKUP($A387,Revolvers!$C:$C,Revolvers!P:P,0,0)</f>
        <v>0</v>
      </c>
      <c r="N387">
        <f>_xlfn.XLOOKUP($A387,Revolvers!$C:$C,Revolvers!Q:Q,0,0)</f>
        <v>0</v>
      </c>
      <c r="O387">
        <f>_xlfn.XLOOKUP($A387,Revolvers!$C:$C,Revolvers!R:R,0,0)</f>
        <v>0</v>
      </c>
      <c r="P387">
        <f>_xlfn.XLOOKUP($A387,Revolvers!$C:$C,Revolvers!S:S,0,0)</f>
        <v>0</v>
      </c>
      <c r="Q387">
        <f>_xlfn.XLOOKUP($A387,Revolvers!$C:$C,Revolvers!T:T,0,0)</f>
        <v>0</v>
      </c>
      <c r="R387">
        <f>_xlfn.XLOOKUP($A387,Rifles!C:C,Rifles!H:H,0,0)</f>
        <v>154338</v>
      </c>
      <c r="S387">
        <f>_xlfn.XLOOKUP($A387,Shotguns!C:C,Shotguns!H:H,0,0)</f>
        <v>323814</v>
      </c>
      <c r="T387">
        <f t="shared" ref="T387:T450" si="6">K387+P387+R387+S387</f>
        <v>478182</v>
      </c>
    </row>
    <row r="388" spans="1:20" x14ac:dyDescent="0.25">
      <c r="A388">
        <f>Rifles!C388</f>
        <v>61636006</v>
      </c>
      <c r="B388" t="str">
        <f>_xlfn.XLOOKUP($A388, Rifles!$C$2:$C$419,Rifles!D$2:D$419,"N/A",0)</f>
        <v>SCHMIDT, HANS IV</v>
      </c>
      <c r="C388" t="str">
        <f>_xlfn.XLOOKUP($A388, Rifles!$C$2:$C$419,Rifles!F$2:F$419,"N/A",0)</f>
        <v>DERBY</v>
      </c>
      <c r="D388" t="str">
        <f>_xlfn.XLOOKUP($A388, Rifles!$C$2:$C$419,Rifles!G$2:G$419,"N/A",0)</f>
        <v>NY</v>
      </c>
      <c r="E388">
        <f>_xlfn.XLOOKUP($A388,Pistols!$C:$C,Pistols!H:H,0,0)</f>
        <v>0</v>
      </c>
      <c r="F388">
        <f>_xlfn.XLOOKUP($A388,Pistols!$C:$C,Pistols!I:I,0,0)</f>
        <v>0</v>
      </c>
      <c r="G388">
        <f>_xlfn.XLOOKUP($A388,Pistols!$C:$C,Pistols!J:J,0,0)</f>
        <v>0</v>
      </c>
      <c r="H388">
        <f>_xlfn.XLOOKUP($A388,Pistols!$C:$C,Pistols!K:K,0,0)</f>
        <v>0</v>
      </c>
      <c r="I388">
        <f>_xlfn.XLOOKUP($A388,Pistols!$C:$C,Pistols!L:L,0,0)</f>
        <v>0</v>
      </c>
      <c r="J388">
        <f>_xlfn.XLOOKUP($A388,Pistols!$C:$C,Pistols!M:M,0,0)</f>
        <v>0</v>
      </c>
      <c r="K388">
        <f>_xlfn.XLOOKUP($A388,Pistols!$C:$C,Pistols!N:N,0,0)</f>
        <v>0</v>
      </c>
      <c r="L388">
        <f>_xlfn.XLOOKUP($A388,Revolvers!$C:$C,Revolvers!O:O,0,0)</f>
        <v>0</v>
      </c>
      <c r="M388">
        <f>_xlfn.XLOOKUP($A388,Revolvers!$C:$C,Revolvers!P:P,0,0)</f>
        <v>0</v>
      </c>
      <c r="N388">
        <f>_xlfn.XLOOKUP($A388,Revolvers!$C:$C,Revolvers!Q:Q,0,0)</f>
        <v>0</v>
      </c>
      <c r="O388">
        <f>_xlfn.XLOOKUP($A388,Revolvers!$C:$C,Revolvers!R:R,0,0)</f>
        <v>0</v>
      </c>
      <c r="P388">
        <f>_xlfn.XLOOKUP($A388,Revolvers!$C:$C,Revolvers!S:S,0,0)</f>
        <v>0</v>
      </c>
      <c r="Q388">
        <f>_xlfn.XLOOKUP($A388,Revolvers!$C:$C,Revolvers!T:T,0,0)</f>
        <v>0</v>
      </c>
      <c r="R388">
        <f>_xlfn.XLOOKUP($A388,Rifles!C:C,Rifles!H:H,0,0)</f>
        <v>2</v>
      </c>
      <c r="S388">
        <f>_xlfn.XLOOKUP($A388,Shotguns!C:C,Shotguns!H:H,0,0)</f>
        <v>0</v>
      </c>
      <c r="T388">
        <f t="shared" si="6"/>
        <v>2</v>
      </c>
    </row>
    <row r="389" spans="1:20" x14ac:dyDescent="0.25">
      <c r="A389">
        <f>Rifles!C389</f>
        <v>61601135</v>
      </c>
      <c r="B389" t="str">
        <f>_xlfn.XLOOKUP($A389, Rifles!$C$2:$C$419,Rifles!D$2:D$419,"N/A",0)</f>
        <v>TURNBULL MANUFACTURING COMPANY</v>
      </c>
      <c r="C389" t="str">
        <f>_xlfn.XLOOKUP($A389, Rifles!$C$2:$C$419,Rifles!F$2:F$419,"N/A",0)</f>
        <v>BLOOMFIELD</v>
      </c>
      <c r="D389" t="str">
        <f>_xlfn.XLOOKUP($A389, Rifles!$C$2:$C$419,Rifles!G$2:G$419,"N/A",0)</f>
        <v>NY</v>
      </c>
      <c r="E389">
        <f>_xlfn.XLOOKUP($A389,Pistols!$C:$C,Pistols!H:H,0,0)</f>
        <v>0</v>
      </c>
      <c r="F389">
        <f>_xlfn.XLOOKUP($A389,Pistols!$C:$C,Pistols!I:I,0,0)</f>
        <v>0</v>
      </c>
      <c r="G389">
        <f>_xlfn.XLOOKUP($A389,Pistols!$C:$C,Pistols!J:J,0,0)</f>
        <v>0</v>
      </c>
      <c r="H389">
        <f>_xlfn.XLOOKUP($A389,Pistols!$C:$C,Pistols!K:K,0,0)</f>
        <v>0</v>
      </c>
      <c r="I389">
        <f>_xlfn.XLOOKUP($A389,Pistols!$C:$C,Pistols!L:L,0,0)</f>
        <v>0</v>
      </c>
      <c r="J389">
        <f>_xlfn.XLOOKUP($A389,Pistols!$C:$C,Pistols!M:M,0,0)</f>
        <v>0</v>
      </c>
      <c r="K389">
        <f>_xlfn.XLOOKUP($A389,Pistols!$C:$C,Pistols!N:N,0,0)</f>
        <v>0</v>
      </c>
      <c r="L389">
        <f>_xlfn.XLOOKUP($A389,Revolvers!$C:$C,Revolvers!O:O,0,0)</f>
        <v>0</v>
      </c>
      <c r="M389">
        <f>_xlfn.XLOOKUP($A389,Revolvers!$C:$C,Revolvers!P:P,0,0)</f>
        <v>0</v>
      </c>
      <c r="N389">
        <f>_xlfn.XLOOKUP($A389,Revolvers!$C:$C,Revolvers!Q:Q,0,0)</f>
        <v>0</v>
      </c>
      <c r="O389">
        <f>_xlfn.XLOOKUP($A389,Revolvers!$C:$C,Revolvers!R:R,0,0)</f>
        <v>0</v>
      </c>
      <c r="P389">
        <f>_xlfn.XLOOKUP($A389,Revolvers!$C:$C,Revolvers!S:S,0,0)</f>
        <v>0</v>
      </c>
      <c r="Q389">
        <f>_xlfn.XLOOKUP($A389,Revolvers!$C:$C,Revolvers!T:T,0,0)</f>
        <v>0</v>
      </c>
      <c r="R389">
        <f>_xlfn.XLOOKUP($A389,Rifles!C:C,Rifles!H:H,0,0)</f>
        <v>57</v>
      </c>
      <c r="S389">
        <f>_xlfn.XLOOKUP($A389,Shotguns!C:C,Shotguns!H:H,0,0)</f>
        <v>0</v>
      </c>
      <c r="T389">
        <f t="shared" si="6"/>
        <v>57</v>
      </c>
    </row>
    <row r="390" spans="1:20" x14ac:dyDescent="0.25">
      <c r="A390">
        <f>Rifles!C390</f>
        <v>43402033</v>
      </c>
      <c r="B390" t="str">
        <f>_xlfn.XLOOKUP($A390, Rifles!$C$2:$C$419,Rifles!D$2:D$419,"N/A",0)</f>
        <v>7.62MM FIREARMS, LLC</v>
      </c>
      <c r="C390" t="str">
        <f>_xlfn.XLOOKUP($A390, Rifles!$C$2:$C$419,Rifles!F$2:F$419,"N/A",0)</f>
        <v>WADSWORTH</v>
      </c>
      <c r="D390" t="str">
        <f>_xlfn.XLOOKUP($A390, Rifles!$C$2:$C$419,Rifles!G$2:G$419,"N/A",0)</f>
        <v>OH</v>
      </c>
      <c r="E390">
        <f>_xlfn.XLOOKUP($A390,Pistols!$C:$C,Pistols!H:H,0,0)</f>
        <v>0</v>
      </c>
      <c r="F390">
        <f>_xlfn.XLOOKUP($A390,Pistols!$C:$C,Pistols!I:I,0,0)</f>
        <v>0</v>
      </c>
      <c r="G390">
        <f>_xlfn.XLOOKUP($A390,Pistols!$C:$C,Pistols!J:J,0,0)</f>
        <v>0</v>
      </c>
      <c r="H390">
        <f>_xlfn.XLOOKUP($A390,Pistols!$C:$C,Pistols!K:K,0,0)</f>
        <v>0</v>
      </c>
      <c r="I390">
        <f>_xlfn.XLOOKUP($A390,Pistols!$C:$C,Pistols!L:L,0,0)</f>
        <v>0</v>
      </c>
      <c r="J390">
        <f>_xlfn.XLOOKUP($A390,Pistols!$C:$C,Pistols!M:M,0,0)</f>
        <v>0</v>
      </c>
      <c r="K390">
        <f>_xlfn.XLOOKUP($A390,Pistols!$C:$C,Pistols!N:N,0,0)</f>
        <v>0</v>
      </c>
      <c r="L390">
        <f>_xlfn.XLOOKUP($A390,Revolvers!$C:$C,Revolvers!O:O,0,0)</f>
        <v>0</v>
      </c>
      <c r="M390">
        <f>_xlfn.XLOOKUP($A390,Revolvers!$C:$C,Revolvers!P:P,0,0)</f>
        <v>0</v>
      </c>
      <c r="N390">
        <f>_xlfn.XLOOKUP($A390,Revolvers!$C:$C,Revolvers!Q:Q,0,0)</f>
        <v>0</v>
      </c>
      <c r="O390">
        <f>_xlfn.XLOOKUP($A390,Revolvers!$C:$C,Revolvers!R:R,0,0)</f>
        <v>0</v>
      </c>
      <c r="P390">
        <f>_xlfn.XLOOKUP($A390,Revolvers!$C:$C,Revolvers!S:S,0,0)</f>
        <v>0</v>
      </c>
      <c r="Q390">
        <f>_xlfn.XLOOKUP($A390,Revolvers!$C:$C,Revolvers!T:T,0,0)</f>
        <v>0</v>
      </c>
      <c r="R390">
        <f>_xlfn.XLOOKUP($A390,Rifles!C:C,Rifles!H:H,0,0)</f>
        <v>31</v>
      </c>
      <c r="S390">
        <f>_xlfn.XLOOKUP($A390,Shotguns!C:C,Shotguns!H:H,0,0)</f>
        <v>9</v>
      </c>
      <c r="T390">
        <f t="shared" si="6"/>
        <v>40</v>
      </c>
    </row>
    <row r="391" spans="1:20" x14ac:dyDescent="0.25">
      <c r="A391">
        <f>Rifles!C391</f>
        <v>43102394</v>
      </c>
      <c r="B391" t="str">
        <f>_xlfn.XLOOKUP($A391, Rifles!$C$2:$C$419,Rifles!D$2:D$419,"N/A",0)</f>
        <v>ACRODYNE MFG CO</v>
      </c>
      <c r="C391" t="str">
        <f>_xlfn.XLOOKUP($A391, Rifles!$C$2:$C$419,Rifles!F$2:F$419,"N/A",0)</f>
        <v>COLUMBUS</v>
      </c>
      <c r="D391" t="str">
        <f>_xlfn.XLOOKUP($A391, Rifles!$C$2:$C$419,Rifles!G$2:G$419,"N/A",0)</f>
        <v>OH</v>
      </c>
      <c r="E391">
        <f>_xlfn.XLOOKUP($A391,Pistols!$C:$C,Pistols!H:H,0,0)</f>
        <v>0</v>
      </c>
      <c r="F391">
        <f>_xlfn.XLOOKUP($A391,Pistols!$C:$C,Pistols!I:I,0,0)</f>
        <v>0</v>
      </c>
      <c r="G391">
        <f>_xlfn.XLOOKUP($A391,Pistols!$C:$C,Pistols!J:J,0,0)</f>
        <v>0</v>
      </c>
      <c r="H391">
        <f>_xlfn.XLOOKUP($A391,Pistols!$C:$C,Pistols!K:K,0,0)</f>
        <v>0</v>
      </c>
      <c r="I391">
        <f>_xlfn.XLOOKUP($A391,Pistols!$C:$C,Pistols!L:L,0,0)</f>
        <v>0</v>
      </c>
      <c r="J391">
        <f>_xlfn.XLOOKUP($A391,Pistols!$C:$C,Pistols!M:M,0,0)</f>
        <v>0</v>
      </c>
      <c r="K391">
        <f>_xlfn.XLOOKUP($A391,Pistols!$C:$C,Pistols!N:N,0,0)</f>
        <v>0</v>
      </c>
      <c r="L391">
        <f>_xlfn.XLOOKUP($A391,Revolvers!$C:$C,Revolvers!O:O,0,0)</f>
        <v>0</v>
      </c>
      <c r="M391">
        <f>_xlfn.XLOOKUP($A391,Revolvers!$C:$C,Revolvers!P:P,0,0)</f>
        <v>0</v>
      </c>
      <c r="N391">
        <f>_xlfn.XLOOKUP($A391,Revolvers!$C:$C,Revolvers!Q:Q,0,0)</f>
        <v>0</v>
      </c>
      <c r="O391">
        <f>_xlfn.XLOOKUP($A391,Revolvers!$C:$C,Revolvers!R:R,0,0)</f>
        <v>0</v>
      </c>
      <c r="P391">
        <f>_xlfn.XLOOKUP($A391,Revolvers!$C:$C,Revolvers!S:S,0,0)</f>
        <v>0</v>
      </c>
      <c r="Q391">
        <f>_xlfn.XLOOKUP($A391,Revolvers!$C:$C,Revolvers!T:T,0,0)</f>
        <v>0</v>
      </c>
      <c r="R391">
        <f>_xlfn.XLOOKUP($A391,Rifles!C:C,Rifles!H:H,0,0)</f>
        <v>100</v>
      </c>
      <c r="S391">
        <f>_xlfn.XLOOKUP($A391,Shotguns!C:C,Shotguns!H:H,0,0)</f>
        <v>0</v>
      </c>
      <c r="T391">
        <f t="shared" si="6"/>
        <v>100</v>
      </c>
    </row>
    <row r="392" spans="1:20" x14ac:dyDescent="0.25">
      <c r="A392">
        <f>Rifles!C392</f>
        <v>43101268</v>
      </c>
      <c r="B392" t="str">
        <f>_xlfn.XLOOKUP($A392, Rifles!$C$2:$C$419,Rifles!D$2:D$419,"N/A",0)</f>
        <v>ANDERSON, BARRY</v>
      </c>
      <c r="C392" t="str">
        <f>_xlfn.XLOOKUP($A392, Rifles!$C$2:$C$419,Rifles!F$2:F$419,"N/A",0)</f>
        <v>LEWISBURG</v>
      </c>
      <c r="D392" t="str">
        <f>_xlfn.XLOOKUP($A392, Rifles!$C$2:$C$419,Rifles!G$2:G$419,"N/A",0)</f>
        <v>OH</v>
      </c>
      <c r="E392">
        <f>_xlfn.XLOOKUP($A392,Pistols!$C:$C,Pistols!H:H,0,0)</f>
        <v>0</v>
      </c>
      <c r="F392">
        <f>_xlfn.XLOOKUP($A392,Pistols!$C:$C,Pistols!I:I,0,0)</f>
        <v>0</v>
      </c>
      <c r="G392">
        <f>_xlfn.XLOOKUP($A392,Pistols!$C:$C,Pistols!J:J,0,0)</f>
        <v>0</v>
      </c>
      <c r="H392">
        <f>_xlfn.XLOOKUP($A392,Pistols!$C:$C,Pistols!K:K,0,0)</f>
        <v>0</v>
      </c>
      <c r="I392">
        <f>_xlfn.XLOOKUP($A392,Pistols!$C:$C,Pistols!L:L,0,0)</f>
        <v>0</v>
      </c>
      <c r="J392">
        <f>_xlfn.XLOOKUP($A392,Pistols!$C:$C,Pistols!M:M,0,0)</f>
        <v>0</v>
      </c>
      <c r="K392">
        <f>_xlfn.XLOOKUP($A392,Pistols!$C:$C,Pistols!N:N,0,0)</f>
        <v>0</v>
      </c>
      <c r="L392">
        <f>_xlfn.XLOOKUP($A392,Revolvers!$C:$C,Revolvers!O:O,0,0)</f>
        <v>0</v>
      </c>
      <c r="M392">
        <f>_xlfn.XLOOKUP($A392,Revolvers!$C:$C,Revolvers!P:P,0,0)</f>
        <v>0</v>
      </c>
      <c r="N392">
        <f>_xlfn.XLOOKUP($A392,Revolvers!$C:$C,Revolvers!Q:Q,0,0)</f>
        <v>0</v>
      </c>
      <c r="O392">
        <f>_xlfn.XLOOKUP($A392,Revolvers!$C:$C,Revolvers!R:R,0,0)</f>
        <v>0</v>
      </c>
      <c r="P392">
        <f>_xlfn.XLOOKUP($A392,Revolvers!$C:$C,Revolvers!S:S,0,0)</f>
        <v>0</v>
      </c>
      <c r="Q392">
        <f>_xlfn.XLOOKUP($A392,Revolvers!$C:$C,Revolvers!T:T,0,0)</f>
        <v>0</v>
      </c>
      <c r="R392">
        <f>_xlfn.XLOOKUP($A392,Rifles!C:C,Rifles!H:H,0,0)</f>
        <v>7</v>
      </c>
      <c r="S392">
        <f>_xlfn.XLOOKUP($A392,Shotguns!C:C,Shotguns!H:H,0,0)</f>
        <v>0</v>
      </c>
      <c r="T392">
        <f t="shared" si="6"/>
        <v>7</v>
      </c>
    </row>
    <row r="393" spans="1:20" x14ac:dyDescent="0.25">
      <c r="A393">
        <f>Rifles!C393</f>
        <v>43435702</v>
      </c>
      <c r="B393" t="str">
        <f>_xlfn.XLOOKUP($A393, Rifles!$C$2:$C$419,Rifles!D$2:D$419,"N/A",0)</f>
        <v>BEEMILLER INC</v>
      </c>
      <c r="C393" t="str">
        <f>_xlfn.XLOOKUP($A393, Rifles!$C$2:$C$419,Rifles!F$2:F$419,"N/A",0)</f>
        <v>MANSFIELD</v>
      </c>
      <c r="D393" t="str">
        <f>_xlfn.XLOOKUP($A393, Rifles!$C$2:$C$419,Rifles!G$2:G$419,"N/A",0)</f>
        <v>OH</v>
      </c>
      <c r="E393">
        <f>_xlfn.XLOOKUP($A393,Pistols!$C:$C,Pistols!H:H,0,0)</f>
        <v>0</v>
      </c>
      <c r="F393">
        <f>_xlfn.XLOOKUP($A393,Pistols!$C:$C,Pistols!I:I,0,0)</f>
        <v>0</v>
      </c>
      <c r="G393">
        <f>_xlfn.XLOOKUP($A393,Pistols!$C:$C,Pistols!J:J,0,0)</f>
        <v>0</v>
      </c>
      <c r="H393">
        <f>_xlfn.XLOOKUP($A393,Pistols!$C:$C,Pistols!K:K,0,0)</f>
        <v>21600</v>
      </c>
      <c r="I393">
        <f>_xlfn.XLOOKUP($A393,Pistols!$C:$C,Pistols!L:L,0,0)</f>
        <v>63369</v>
      </c>
      <c r="J393">
        <f>_xlfn.XLOOKUP($A393,Pistols!$C:$C,Pistols!M:M,0,0)</f>
        <v>0</v>
      </c>
      <c r="K393">
        <f>_xlfn.XLOOKUP($A393,Pistols!$C:$C,Pistols!N:N,0,0)</f>
        <v>84969</v>
      </c>
      <c r="L393">
        <f>_xlfn.XLOOKUP($A393,Revolvers!$C:$C,Revolvers!O:O,0,0)</f>
        <v>0</v>
      </c>
      <c r="M393">
        <f>_xlfn.XLOOKUP($A393,Revolvers!$C:$C,Revolvers!P:P,0,0)</f>
        <v>0</v>
      </c>
      <c r="N393">
        <f>_xlfn.XLOOKUP($A393,Revolvers!$C:$C,Revolvers!Q:Q,0,0)</f>
        <v>0</v>
      </c>
      <c r="O393">
        <f>_xlfn.XLOOKUP($A393,Revolvers!$C:$C,Revolvers!R:R,0,0)</f>
        <v>0</v>
      </c>
      <c r="P393">
        <f>_xlfn.XLOOKUP($A393,Revolvers!$C:$C,Revolvers!S:S,0,0)</f>
        <v>0</v>
      </c>
      <c r="Q393">
        <f>_xlfn.XLOOKUP($A393,Revolvers!$C:$C,Revolvers!T:T,0,0)</f>
        <v>0</v>
      </c>
      <c r="R393">
        <f>_xlfn.XLOOKUP($A393,Rifles!C:C,Rifles!H:H,0,0)</f>
        <v>24000</v>
      </c>
      <c r="S393">
        <f>_xlfn.XLOOKUP($A393,Shotguns!C:C,Shotguns!H:H,0,0)</f>
        <v>0</v>
      </c>
      <c r="T393">
        <f t="shared" si="6"/>
        <v>108969</v>
      </c>
    </row>
    <row r="394" spans="1:20" x14ac:dyDescent="0.25">
      <c r="A394">
        <f>Rifles!C394</f>
        <v>43402755</v>
      </c>
      <c r="B394" t="str">
        <f>_xlfn.XLOOKUP($A394, Rifles!$C$2:$C$419,Rifles!D$2:D$419,"N/A",0)</f>
        <v>CUSTOM BLUE LLC</v>
      </c>
      <c r="C394" t="str">
        <f>_xlfn.XLOOKUP($A394, Rifles!$C$2:$C$419,Rifles!F$2:F$419,"N/A",0)</f>
        <v>NEWCOMERSTOWN</v>
      </c>
      <c r="D394" t="str">
        <f>_xlfn.XLOOKUP($A394, Rifles!$C$2:$C$419,Rifles!G$2:G$419,"N/A",0)</f>
        <v>OH</v>
      </c>
      <c r="E394">
        <f>_xlfn.XLOOKUP($A394,Pistols!$C:$C,Pistols!H:H,0,0)</f>
        <v>0</v>
      </c>
      <c r="F394">
        <f>_xlfn.XLOOKUP($A394,Pistols!$C:$C,Pistols!I:I,0,0)</f>
        <v>0</v>
      </c>
      <c r="G394">
        <f>_xlfn.XLOOKUP($A394,Pistols!$C:$C,Pistols!J:J,0,0)</f>
        <v>0</v>
      </c>
      <c r="H394">
        <f>_xlfn.XLOOKUP($A394,Pistols!$C:$C,Pistols!K:K,0,0)</f>
        <v>0</v>
      </c>
      <c r="I394">
        <f>_xlfn.XLOOKUP($A394,Pistols!$C:$C,Pistols!L:L,0,0)</f>
        <v>0</v>
      </c>
      <c r="J394">
        <f>_xlfn.XLOOKUP($A394,Pistols!$C:$C,Pistols!M:M,0,0)</f>
        <v>0</v>
      </c>
      <c r="K394">
        <f>_xlfn.XLOOKUP($A394,Pistols!$C:$C,Pistols!N:N,0,0)</f>
        <v>0</v>
      </c>
      <c r="L394">
        <f>_xlfn.XLOOKUP($A394,Revolvers!$C:$C,Revolvers!O:O,0,0)</f>
        <v>0</v>
      </c>
      <c r="M394">
        <f>_xlfn.XLOOKUP($A394,Revolvers!$C:$C,Revolvers!P:P,0,0)</f>
        <v>0</v>
      </c>
      <c r="N394">
        <f>_xlfn.XLOOKUP($A394,Revolvers!$C:$C,Revolvers!Q:Q,0,0)</f>
        <v>0</v>
      </c>
      <c r="O394">
        <f>_xlfn.XLOOKUP($A394,Revolvers!$C:$C,Revolvers!R:R,0,0)</f>
        <v>0</v>
      </c>
      <c r="P394">
        <f>_xlfn.XLOOKUP($A394,Revolvers!$C:$C,Revolvers!S:S,0,0)</f>
        <v>0</v>
      </c>
      <c r="Q394">
        <f>_xlfn.XLOOKUP($A394,Revolvers!$C:$C,Revolvers!T:T,0,0)</f>
        <v>0</v>
      </c>
      <c r="R394">
        <f>_xlfn.XLOOKUP($A394,Rifles!C:C,Rifles!H:H,0,0)</f>
        <v>1</v>
      </c>
      <c r="S394">
        <f>_xlfn.XLOOKUP($A394,Shotguns!C:C,Shotguns!H:H,0,0)</f>
        <v>0</v>
      </c>
      <c r="T394">
        <f t="shared" si="6"/>
        <v>1</v>
      </c>
    </row>
    <row r="395" spans="1:20" x14ac:dyDescent="0.25">
      <c r="A395">
        <f>Rifles!C395</f>
        <v>43402362</v>
      </c>
      <c r="B395" t="str">
        <f>_xlfn.XLOOKUP($A395, Rifles!$C$2:$C$419,Rifles!D$2:D$419,"N/A",0)</f>
        <v>DEFENSIVE CREATIONS LLC</v>
      </c>
      <c r="C395" t="str">
        <f>_xlfn.XLOOKUP($A395, Rifles!$C$2:$C$419,Rifles!F$2:F$419,"N/A",0)</f>
        <v>ALLIANCE</v>
      </c>
      <c r="D395" t="str">
        <f>_xlfn.XLOOKUP($A395, Rifles!$C$2:$C$419,Rifles!G$2:G$419,"N/A",0)</f>
        <v>OH</v>
      </c>
      <c r="E395">
        <f>_xlfn.XLOOKUP($A395,Pistols!$C:$C,Pistols!H:H,0,0)</f>
        <v>0</v>
      </c>
      <c r="F395">
        <f>_xlfn.XLOOKUP($A395,Pistols!$C:$C,Pistols!I:I,0,0)</f>
        <v>0</v>
      </c>
      <c r="G395">
        <f>_xlfn.XLOOKUP($A395,Pistols!$C:$C,Pistols!J:J,0,0)</f>
        <v>0</v>
      </c>
      <c r="H395">
        <f>_xlfn.XLOOKUP($A395,Pistols!$C:$C,Pistols!K:K,0,0)</f>
        <v>0</v>
      </c>
      <c r="I395">
        <f>_xlfn.XLOOKUP($A395,Pistols!$C:$C,Pistols!L:L,0,0)</f>
        <v>0</v>
      </c>
      <c r="J395">
        <f>_xlfn.XLOOKUP($A395,Pistols!$C:$C,Pistols!M:M,0,0)</f>
        <v>2</v>
      </c>
      <c r="K395">
        <f>_xlfn.XLOOKUP($A395,Pistols!$C:$C,Pistols!N:N,0,0)</f>
        <v>2</v>
      </c>
      <c r="L395">
        <f>_xlfn.XLOOKUP($A395,Revolvers!$C:$C,Revolvers!O:O,0,0)</f>
        <v>0</v>
      </c>
      <c r="M395">
        <f>_xlfn.XLOOKUP($A395,Revolvers!$C:$C,Revolvers!P:P,0,0)</f>
        <v>0</v>
      </c>
      <c r="N395">
        <f>_xlfn.XLOOKUP($A395,Revolvers!$C:$C,Revolvers!Q:Q,0,0)</f>
        <v>0</v>
      </c>
      <c r="O395">
        <f>_xlfn.XLOOKUP($A395,Revolvers!$C:$C,Revolvers!R:R,0,0)</f>
        <v>0</v>
      </c>
      <c r="P395">
        <f>_xlfn.XLOOKUP($A395,Revolvers!$C:$C,Revolvers!S:S,0,0)</f>
        <v>0</v>
      </c>
      <c r="Q395">
        <f>_xlfn.XLOOKUP($A395,Revolvers!$C:$C,Revolvers!T:T,0,0)</f>
        <v>0</v>
      </c>
      <c r="R395">
        <f>_xlfn.XLOOKUP($A395,Rifles!C:C,Rifles!H:H,0,0)</f>
        <v>12</v>
      </c>
      <c r="S395">
        <f>_xlfn.XLOOKUP($A395,Shotguns!C:C,Shotguns!H:H,0,0)</f>
        <v>0</v>
      </c>
      <c r="T395">
        <f t="shared" si="6"/>
        <v>14</v>
      </c>
    </row>
    <row r="396" spans="1:20" x14ac:dyDescent="0.25">
      <c r="A396">
        <f>Rifles!C396</f>
        <v>43102313</v>
      </c>
      <c r="B396" t="str">
        <f>_xlfn.XLOOKUP($A396, Rifles!$C$2:$C$419,Rifles!D$2:D$419,"N/A",0)</f>
        <v>DILES, PAUL DOUGLAS</v>
      </c>
      <c r="C396" t="str">
        <f>_xlfn.XLOOKUP($A396, Rifles!$C$2:$C$419,Rifles!F$2:F$419,"N/A",0)</f>
        <v>WHEELERSBURG</v>
      </c>
      <c r="D396" t="str">
        <f>_xlfn.XLOOKUP($A396, Rifles!$C$2:$C$419,Rifles!G$2:G$419,"N/A",0)</f>
        <v>OH</v>
      </c>
      <c r="E396">
        <f>_xlfn.XLOOKUP($A396,Pistols!$C:$C,Pistols!H:H,0,0)</f>
        <v>0</v>
      </c>
      <c r="F396">
        <f>_xlfn.XLOOKUP($A396,Pistols!$C:$C,Pistols!I:I,0,0)</f>
        <v>0</v>
      </c>
      <c r="G396">
        <f>_xlfn.XLOOKUP($A396,Pistols!$C:$C,Pistols!J:J,0,0)</f>
        <v>0</v>
      </c>
      <c r="H396">
        <f>_xlfn.XLOOKUP($A396,Pistols!$C:$C,Pistols!K:K,0,0)</f>
        <v>0</v>
      </c>
      <c r="I396">
        <f>_xlfn.XLOOKUP($A396,Pistols!$C:$C,Pistols!L:L,0,0)</f>
        <v>0</v>
      </c>
      <c r="J396">
        <f>_xlfn.XLOOKUP($A396,Pistols!$C:$C,Pistols!M:M,0,0)</f>
        <v>0</v>
      </c>
      <c r="K396">
        <f>_xlfn.XLOOKUP($A396,Pistols!$C:$C,Pistols!N:N,0,0)</f>
        <v>0</v>
      </c>
      <c r="L396">
        <f>_xlfn.XLOOKUP($A396,Revolvers!$C:$C,Revolvers!O:O,0,0)</f>
        <v>0</v>
      </c>
      <c r="M396">
        <f>_xlfn.XLOOKUP($A396,Revolvers!$C:$C,Revolvers!P:P,0,0)</f>
        <v>0</v>
      </c>
      <c r="N396">
        <f>_xlfn.XLOOKUP($A396,Revolvers!$C:$C,Revolvers!Q:Q,0,0)</f>
        <v>0</v>
      </c>
      <c r="O396">
        <f>_xlfn.XLOOKUP($A396,Revolvers!$C:$C,Revolvers!R:R,0,0)</f>
        <v>0</v>
      </c>
      <c r="P396">
        <f>_xlfn.XLOOKUP($A396,Revolvers!$C:$C,Revolvers!S:S,0,0)</f>
        <v>0</v>
      </c>
      <c r="Q396">
        <f>_xlfn.XLOOKUP($A396,Revolvers!$C:$C,Revolvers!T:T,0,0)</f>
        <v>0</v>
      </c>
      <c r="R396">
        <f>_xlfn.XLOOKUP($A396,Rifles!C:C,Rifles!H:H,0,0)</f>
        <v>1</v>
      </c>
      <c r="S396">
        <f>_xlfn.XLOOKUP($A396,Shotguns!C:C,Shotguns!H:H,0,0)</f>
        <v>0</v>
      </c>
      <c r="T396">
        <f t="shared" si="6"/>
        <v>1</v>
      </c>
    </row>
    <row r="397" spans="1:20" x14ac:dyDescent="0.25">
      <c r="A397">
        <f>Rifles!C397</f>
        <v>43101446</v>
      </c>
      <c r="B397" t="str">
        <f>_xlfn.XLOOKUP($A397, Rifles!$C$2:$C$419,Rifles!D$2:D$419,"N/A",0)</f>
        <v>FOREMAN, TIMOTHY KURT</v>
      </c>
      <c r="C397" t="str">
        <f>_xlfn.XLOOKUP($A397, Rifles!$C$2:$C$419,Rifles!F$2:F$419,"N/A",0)</f>
        <v>TIPP CITY</v>
      </c>
      <c r="D397" t="str">
        <f>_xlfn.XLOOKUP($A397, Rifles!$C$2:$C$419,Rifles!G$2:G$419,"N/A",0)</f>
        <v>OH</v>
      </c>
      <c r="E397">
        <f>_xlfn.XLOOKUP($A397,Pistols!$C:$C,Pistols!H:H,0,0)</f>
        <v>0</v>
      </c>
      <c r="F397">
        <f>_xlfn.XLOOKUP($A397,Pistols!$C:$C,Pistols!I:I,0,0)</f>
        <v>0</v>
      </c>
      <c r="G397">
        <f>_xlfn.XLOOKUP($A397,Pistols!$C:$C,Pistols!J:J,0,0)</f>
        <v>0</v>
      </c>
      <c r="H397">
        <f>_xlfn.XLOOKUP($A397,Pistols!$C:$C,Pistols!K:K,0,0)</f>
        <v>0</v>
      </c>
      <c r="I397">
        <f>_xlfn.XLOOKUP($A397,Pistols!$C:$C,Pistols!L:L,0,0)</f>
        <v>0</v>
      </c>
      <c r="J397">
        <f>_xlfn.XLOOKUP($A397,Pistols!$C:$C,Pistols!M:M,0,0)</f>
        <v>0</v>
      </c>
      <c r="K397">
        <f>_xlfn.XLOOKUP($A397,Pistols!$C:$C,Pistols!N:N,0,0)</f>
        <v>0</v>
      </c>
      <c r="L397">
        <f>_xlfn.XLOOKUP($A397,Revolvers!$C:$C,Revolvers!O:O,0,0)</f>
        <v>0</v>
      </c>
      <c r="M397">
        <f>_xlfn.XLOOKUP($A397,Revolvers!$C:$C,Revolvers!P:P,0,0)</f>
        <v>0</v>
      </c>
      <c r="N397">
        <f>_xlfn.XLOOKUP($A397,Revolvers!$C:$C,Revolvers!Q:Q,0,0)</f>
        <v>0</v>
      </c>
      <c r="O397">
        <f>_xlfn.XLOOKUP($A397,Revolvers!$C:$C,Revolvers!R:R,0,0)</f>
        <v>0</v>
      </c>
      <c r="P397">
        <f>_xlfn.XLOOKUP($A397,Revolvers!$C:$C,Revolvers!S:S,0,0)</f>
        <v>0</v>
      </c>
      <c r="Q397">
        <f>_xlfn.XLOOKUP($A397,Revolvers!$C:$C,Revolvers!T:T,0,0)</f>
        <v>0</v>
      </c>
      <c r="R397">
        <f>_xlfn.XLOOKUP($A397,Rifles!C:C,Rifles!H:H,0,0)</f>
        <v>37</v>
      </c>
      <c r="S397">
        <f>_xlfn.XLOOKUP($A397,Shotguns!C:C,Shotguns!H:H,0,0)</f>
        <v>0</v>
      </c>
      <c r="T397">
        <f t="shared" si="6"/>
        <v>37</v>
      </c>
    </row>
    <row r="398" spans="1:20" x14ac:dyDescent="0.25">
      <c r="A398">
        <f>Rifles!C398</f>
        <v>43102214</v>
      </c>
      <c r="B398" t="str">
        <f>_xlfn.XLOOKUP($A398, Rifles!$C$2:$C$419,Rifles!D$2:D$419,"N/A",0)</f>
        <v>GUN WORKS NOW LLC</v>
      </c>
      <c r="C398" t="str">
        <f>_xlfn.XLOOKUP($A398, Rifles!$C$2:$C$419,Rifles!F$2:F$419,"N/A",0)</f>
        <v>ROCKBRIDGE</v>
      </c>
      <c r="D398" t="str">
        <f>_xlfn.XLOOKUP($A398, Rifles!$C$2:$C$419,Rifles!G$2:G$419,"N/A",0)</f>
        <v>OH</v>
      </c>
      <c r="E398">
        <f>_xlfn.XLOOKUP($A398,Pistols!$C:$C,Pistols!H:H,0,0)</f>
        <v>0</v>
      </c>
      <c r="F398">
        <f>_xlfn.XLOOKUP($A398,Pistols!$C:$C,Pistols!I:I,0,0)</f>
        <v>0</v>
      </c>
      <c r="G398">
        <f>_xlfn.XLOOKUP($A398,Pistols!$C:$C,Pistols!J:J,0,0)</f>
        <v>0</v>
      </c>
      <c r="H398">
        <f>_xlfn.XLOOKUP($A398,Pistols!$C:$C,Pistols!K:K,0,0)</f>
        <v>0</v>
      </c>
      <c r="I398">
        <f>_xlfn.XLOOKUP($A398,Pistols!$C:$C,Pistols!L:L,0,0)</f>
        <v>0</v>
      </c>
      <c r="J398">
        <f>_xlfn.XLOOKUP($A398,Pistols!$C:$C,Pistols!M:M,0,0)</f>
        <v>0</v>
      </c>
      <c r="K398">
        <f>_xlfn.XLOOKUP($A398,Pistols!$C:$C,Pistols!N:N,0,0)</f>
        <v>0</v>
      </c>
      <c r="L398">
        <f>_xlfn.XLOOKUP($A398,Revolvers!$C:$C,Revolvers!O:O,0,0)</f>
        <v>0</v>
      </c>
      <c r="M398">
        <f>_xlfn.XLOOKUP($A398,Revolvers!$C:$C,Revolvers!P:P,0,0)</f>
        <v>0</v>
      </c>
      <c r="N398">
        <f>_xlfn.XLOOKUP($A398,Revolvers!$C:$C,Revolvers!Q:Q,0,0)</f>
        <v>0</v>
      </c>
      <c r="O398">
        <f>_xlfn.XLOOKUP($A398,Revolvers!$C:$C,Revolvers!R:R,0,0)</f>
        <v>0</v>
      </c>
      <c r="P398">
        <f>_xlfn.XLOOKUP($A398,Revolvers!$C:$C,Revolvers!S:S,0,0)</f>
        <v>0</v>
      </c>
      <c r="Q398">
        <f>_xlfn.XLOOKUP($A398,Revolvers!$C:$C,Revolvers!T:T,0,0)</f>
        <v>0</v>
      </c>
      <c r="R398">
        <f>_xlfn.XLOOKUP($A398,Rifles!C:C,Rifles!H:H,0,0)</f>
        <v>6</v>
      </c>
      <c r="S398">
        <f>_xlfn.XLOOKUP($A398,Shotguns!C:C,Shotguns!H:H,0,0)</f>
        <v>0</v>
      </c>
      <c r="T398">
        <f t="shared" si="6"/>
        <v>6</v>
      </c>
    </row>
    <row r="399" spans="1:20" x14ac:dyDescent="0.25">
      <c r="A399">
        <f>Rifles!C399</f>
        <v>43437450</v>
      </c>
      <c r="B399" t="str">
        <f>_xlfn.XLOOKUP($A399, Rifles!$C$2:$C$419,Rifles!D$2:D$419,"N/A",0)</f>
        <v>JAMES BALOGH, INC</v>
      </c>
      <c r="C399" t="str">
        <f>_xlfn.XLOOKUP($A399, Rifles!$C$2:$C$419,Rifles!F$2:F$419,"N/A",0)</f>
        <v>GRAFTON</v>
      </c>
      <c r="D399" t="str">
        <f>_xlfn.XLOOKUP($A399, Rifles!$C$2:$C$419,Rifles!G$2:G$419,"N/A",0)</f>
        <v>OH</v>
      </c>
      <c r="E399">
        <f>_xlfn.XLOOKUP($A399,Pistols!$C:$C,Pistols!H:H,0,0)</f>
        <v>0</v>
      </c>
      <c r="F399">
        <f>_xlfn.XLOOKUP($A399,Pistols!$C:$C,Pistols!I:I,0,0)</f>
        <v>0</v>
      </c>
      <c r="G399">
        <f>_xlfn.XLOOKUP($A399,Pistols!$C:$C,Pistols!J:J,0,0)</f>
        <v>0</v>
      </c>
      <c r="H399">
        <f>_xlfn.XLOOKUP($A399,Pistols!$C:$C,Pistols!K:K,0,0)</f>
        <v>0</v>
      </c>
      <c r="I399">
        <f>_xlfn.XLOOKUP($A399,Pistols!$C:$C,Pistols!L:L,0,0)</f>
        <v>0</v>
      </c>
      <c r="J399">
        <f>_xlfn.XLOOKUP($A399,Pistols!$C:$C,Pistols!M:M,0,0)</f>
        <v>0</v>
      </c>
      <c r="K399">
        <f>_xlfn.XLOOKUP($A399,Pistols!$C:$C,Pistols!N:N,0,0)</f>
        <v>0</v>
      </c>
      <c r="L399">
        <f>_xlfn.XLOOKUP($A399,Revolvers!$C:$C,Revolvers!O:O,0,0)</f>
        <v>0</v>
      </c>
      <c r="M399">
        <f>_xlfn.XLOOKUP($A399,Revolvers!$C:$C,Revolvers!P:P,0,0)</f>
        <v>0</v>
      </c>
      <c r="N399">
        <f>_xlfn.XLOOKUP($A399,Revolvers!$C:$C,Revolvers!Q:Q,0,0)</f>
        <v>0</v>
      </c>
      <c r="O399">
        <f>_xlfn.XLOOKUP($A399,Revolvers!$C:$C,Revolvers!R:R,0,0)</f>
        <v>0</v>
      </c>
      <c r="P399">
        <f>_xlfn.XLOOKUP($A399,Revolvers!$C:$C,Revolvers!S:S,0,0)</f>
        <v>0</v>
      </c>
      <c r="Q399">
        <f>_xlfn.XLOOKUP($A399,Revolvers!$C:$C,Revolvers!T:T,0,0)</f>
        <v>0</v>
      </c>
      <c r="R399">
        <f>_xlfn.XLOOKUP($A399,Rifles!C:C,Rifles!H:H,0,0)</f>
        <v>11</v>
      </c>
      <c r="S399">
        <f>_xlfn.XLOOKUP($A399,Shotguns!C:C,Shotguns!H:H,0,0)</f>
        <v>0</v>
      </c>
      <c r="T399">
        <f t="shared" si="6"/>
        <v>11</v>
      </c>
    </row>
    <row r="400" spans="1:20" x14ac:dyDescent="0.25">
      <c r="A400">
        <f>Rifles!C400</f>
        <v>43100615</v>
      </c>
      <c r="B400" t="str">
        <f>_xlfn.XLOOKUP($A400, Rifles!$C$2:$C$419,Rifles!D$2:D$419,"N/A",0)</f>
        <v>JOHNSON, JAMES DOUGLAS</v>
      </c>
      <c r="C400" t="str">
        <f>_xlfn.XLOOKUP($A400, Rifles!$C$2:$C$419,Rifles!F$2:F$419,"N/A",0)</f>
        <v>DE GRAFF</v>
      </c>
      <c r="D400" t="str">
        <f>_xlfn.XLOOKUP($A400, Rifles!$C$2:$C$419,Rifles!G$2:G$419,"N/A",0)</f>
        <v>OH</v>
      </c>
      <c r="E400">
        <f>_xlfn.XLOOKUP($A400,Pistols!$C:$C,Pistols!H:H,0,0)</f>
        <v>0</v>
      </c>
      <c r="F400">
        <f>_xlfn.XLOOKUP($A400,Pistols!$C:$C,Pistols!I:I,0,0)</f>
        <v>0</v>
      </c>
      <c r="G400">
        <f>_xlfn.XLOOKUP($A400,Pistols!$C:$C,Pistols!J:J,0,0)</f>
        <v>0</v>
      </c>
      <c r="H400">
        <f>_xlfn.XLOOKUP($A400,Pistols!$C:$C,Pistols!K:K,0,0)</f>
        <v>0</v>
      </c>
      <c r="I400">
        <f>_xlfn.XLOOKUP($A400,Pistols!$C:$C,Pistols!L:L,0,0)</f>
        <v>0</v>
      </c>
      <c r="J400">
        <f>_xlfn.XLOOKUP($A400,Pistols!$C:$C,Pistols!M:M,0,0)</f>
        <v>0</v>
      </c>
      <c r="K400">
        <f>_xlfn.XLOOKUP($A400,Pistols!$C:$C,Pistols!N:N,0,0)</f>
        <v>0</v>
      </c>
      <c r="L400">
        <f>_xlfn.XLOOKUP($A400,Revolvers!$C:$C,Revolvers!O:O,0,0)</f>
        <v>0</v>
      </c>
      <c r="M400">
        <f>_xlfn.XLOOKUP($A400,Revolvers!$C:$C,Revolvers!P:P,0,0)</f>
        <v>0</v>
      </c>
      <c r="N400">
        <f>_xlfn.XLOOKUP($A400,Revolvers!$C:$C,Revolvers!Q:Q,0,0)</f>
        <v>0</v>
      </c>
      <c r="O400">
        <f>_xlfn.XLOOKUP($A400,Revolvers!$C:$C,Revolvers!R:R,0,0)</f>
        <v>0</v>
      </c>
      <c r="P400">
        <f>_xlfn.XLOOKUP($A400,Revolvers!$C:$C,Revolvers!S:S,0,0)</f>
        <v>0</v>
      </c>
      <c r="Q400">
        <f>_xlfn.XLOOKUP($A400,Revolvers!$C:$C,Revolvers!T:T,0,0)</f>
        <v>0</v>
      </c>
      <c r="R400">
        <f>_xlfn.XLOOKUP($A400,Rifles!C:C,Rifles!H:H,0,0)</f>
        <v>103</v>
      </c>
      <c r="S400">
        <f>_xlfn.XLOOKUP($A400,Shotguns!C:C,Shotguns!H:H,0,0)</f>
        <v>0</v>
      </c>
      <c r="T400">
        <f t="shared" si="6"/>
        <v>103</v>
      </c>
    </row>
    <row r="401" spans="1:20" x14ac:dyDescent="0.25">
      <c r="A401">
        <f>Rifles!C401</f>
        <v>43436235</v>
      </c>
      <c r="B401" t="str">
        <f>_xlfn.XLOOKUP($A401, Rifles!$C$2:$C$419,Rifles!D$2:D$419,"N/A",0)</f>
        <v>JONES, JOHNDAVID</v>
      </c>
      <c r="C401" t="str">
        <f>_xlfn.XLOOKUP($A401, Rifles!$C$2:$C$419,Rifles!F$2:F$419,"N/A",0)</f>
        <v>WINTERSVILLE</v>
      </c>
      <c r="D401" t="str">
        <f>_xlfn.XLOOKUP($A401, Rifles!$C$2:$C$419,Rifles!G$2:G$419,"N/A",0)</f>
        <v>OH</v>
      </c>
      <c r="E401">
        <f>_xlfn.XLOOKUP($A401,Pistols!$C:$C,Pistols!H:H,0,0)</f>
        <v>2</v>
      </c>
      <c r="F401">
        <f>_xlfn.XLOOKUP($A401,Pistols!$C:$C,Pistols!I:I,0,0)</f>
        <v>0</v>
      </c>
      <c r="G401">
        <f>_xlfn.XLOOKUP($A401,Pistols!$C:$C,Pistols!J:J,0,0)</f>
        <v>3</v>
      </c>
      <c r="H401">
        <f>_xlfn.XLOOKUP($A401,Pistols!$C:$C,Pistols!K:K,0,0)</f>
        <v>1</v>
      </c>
      <c r="I401">
        <f>_xlfn.XLOOKUP($A401,Pistols!$C:$C,Pistols!L:L,0,0)</f>
        <v>0</v>
      </c>
      <c r="J401">
        <f>_xlfn.XLOOKUP($A401,Pistols!$C:$C,Pistols!M:M,0,0)</f>
        <v>2</v>
      </c>
      <c r="K401">
        <f>_xlfn.XLOOKUP($A401,Pistols!$C:$C,Pistols!N:N,0,0)</f>
        <v>8</v>
      </c>
      <c r="L401">
        <f>_xlfn.XLOOKUP($A401,Revolvers!$C:$C,Revolvers!O:O,0,0)</f>
        <v>0</v>
      </c>
      <c r="M401">
        <f>_xlfn.XLOOKUP($A401,Revolvers!$C:$C,Revolvers!P:P,0,0)</f>
        <v>0</v>
      </c>
      <c r="N401">
        <f>_xlfn.XLOOKUP($A401,Revolvers!$C:$C,Revolvers!Q:Q,0,0)</f>
        <v>0</v>
      </c>
      <c r="O401">
        <f>_xlfn.XLOOKUP($A401,Revolvers!$C:$C,Revolvers!R:R,0,0)</f>
        <v>0</v>
      </c>
      <c r="P401">
        <f>_xlfn.XLOOKUP($A401,Revolvers!$C:$C,Revolvers!S:S,0,0)</f>
        <v>0</v>
      </c>
      <c r="Q401">
        <f>_xlfn.XLOOKUP($A401,Revolvers!$C:$C,Revolvers!T:T,0,0)</f>
        <v>0</v>
      </c>
      <c r="R401">
        <f>_xlfn.XLOOKUP($A401,Rifles!C:C,Rifles!H:H,0,0)</f>
        <v>28</v>
      </c>
      <c r="S401">
        <f>_xlfn.XLOOKUP($A401,Shotguns!C:C,Shotguns!H:H,0,0)</f>
        <v>0</v>
      </c>
      <c r="T401">
        <f t="shared" si="6"/>
        <v>36</v>
      </c>
    </row>
    <row r="402" spans="1:20" x14ac:dyDescent="0.25">
      <c r="A402">
        <f>Rifles!C402</f>
        <v>43437065</v>
      </c>
      <c r="B402" t="str">
        <f>_xlfn.XLOOKUP($A402, Rifles!$C$2:$C$419,Rifles!D$2:D$419,"N/A",0)</f>
        <v>KELBLY'S RIFLE RANGE INC</v>
      </c>
      <c r="C402" t="str">
        <f>_xlfn.XLOOKUP($A402, Rifles!$C$2:$C$419,Rifles!F$2:F$419,"N/A",0)</f>
        <v>NORTH LAWRENCE</v>
      </c>
      <c r="D402" t="str">
        <f>_xlfn.XLOOKUP($A402, Rifles!$C$2:$C$419,Rifles!G$2:G$419,"N/A",0)</f>
        <v>OH</v>
      </c>
      <c r="E402">
        <f>_xlfn.XLOOKUP($A402,Pistols!$C:$C,Pistols!H:H,0,0)</f>
        <v>0</v>
      </c>
      <c r="F402">
        <f>_xlfn.XLOOKUP($A402,Pistols!$C:$C,Pistols!I:I,0,0)</f>
        <v>0</v>
      </c>
      <c r="G402">
        <f>_xlfn.XLOOKUP($A402,Pistols!$C:$C,Pistols!J:J,0,0)</f>
        <v>0</v>
      </c>
      <c r="H402">
        <f>_xlfn.XLOOKUP($A402,Pistols!$C:$C,Pistols!K:K,0,0)</f>
        <v>0</v>
      </c>
      <c r="I402">
        <f>_xlfn.XLOOKUP($A402,Pistols!$C:$C,Pistols!L:L,0,0)</f>
        <v>0</v>
      </c>
      <c r="J402">
        <f>_xlfn.XLOOKUP($A402,Pistols!$C:$C,Pistols!M:M,0,0)</f>
        <v>0</v>
      </c>
      <c r="K402">
        <f>_xlfn.XLOOKUP($A402,Pistols!$C:$C,Pistols!N:N,0,0)</f>
        <v>0</v>
      </c>
      <c r="L402">
        <f>_xlfn.XLOOKUP($A402,Revolvers!$C:$C,Revolvers!O:O,0,0)</f>
        <v>0</v>
      </c>
      <c r="M402">
        <f>_xlfn.XLOOKUP($A402,Revolvers!$C:$C,Revolvers!P:P,0,0)</f>
        <v>0</v>
      </c>
      <c r="N402">
        <f>_xlfn.XLOOKUP($A402,Revolvers!$C:$C,Revolvers!Q:Q,0,0)</f>
        <v>0</v>
      </c>
      <c r="O402">
        <f>_xlfn.XLOOKUP($A402,Revolvers!$C:$C,Revolvers!R:R,0,0)</f>
        <v>0</v>
      </c>
      <c r="P402">
        <f>_xlfn.XLOOKUP($A402,Revolvers!$C:$C,Revolvers!S:S,0,0)</f>
        <v>0</v>
      </c>
      <c r="Q402">
        <f>_xlfn.XLOOKUP($A402,Revolvers!$C:$C,Revolvers!T:T,0,0)</f>
        <v>0</v>
      </c>
      <c r="R402">
        <f>_xlfn.XLOOKUP($A402,Rifles!C:C,Rifles!H:H,0,0)</f>
        <v>102</v>
      </c>
      <c r="S402">
        <f>_xlfn.XLOOKUP($A402,Shotguns!C:C,Shotguns!H:H,0,0)</f>
        <v>0</v>
      </c>
      <c r="T402">
        <f t="shared" si="6"/>
        <v>102</v>
      </c>
    </row>
    <row r="403" spans="1:20" x14ac:dyDescent="0.25">
      <c r="A403">
        <f>Rifles!C403</f>
        <v>43102660</v>
      </c>
      <c r="B403" t="str">
        <f>_xlfn.XLOOKUP($A403, Rifles!$C$2:$C$419,Rifles!D$2:D$419,"N/A",0)</f>
        <v>KNOUS TOOL &amp; MACHINE INC</v>
      </c>
      <c r="C403" t="str">
        <f>_xlfn.XLOOKUP($A403, Rifles!$C$2:$C$419,Rifles!F$2:F$419,"N/A",0)</f>
        <v>ST MARYS</v>
      </c>
      <c r="D403" t="str">
        <f>_xlfn.XLOOKUP($A403, Rifles!$C$2:$C$419,Rifles!G$2:G$419,"N/A",0)</f>
        <v>OH</v>
      </c>
      <c r="E403">
        <f>_xlfn.XLOOKUP($A403,Pistols!$C:$C,Pistols!H:H,0,0)</f>
        <v>0</v>
      </c>
      <c r="F403">
        <f>_xlfn.XLOOKUP($A403,Pistols!$C:$C,Pistols!I:I,0,0)</f>
        <v>0</v>
      </c>
      <c r="G403">
        <f>_xlfn.XLOOKUP($A403,Pistols!$C:$C,Pistols!J:J,0,0)</f>
        <v>0</v>
      </c>
      <c r="H403">
        <f>_xlfn.XLOOKUP($A403,Pistols!$C:$C,Pistols!K:K,0,0)</f>
        <v>0</v>
      </c>
      <c r="I403">
        <f>_xlfn.XLOOKUP($A403,Pistols!$C:$C,Pistols!L:L,0,0)</f>
        <v>0</v>
      </c>
      <c r="J403">
        <f>_xlfn.XLOOKUP($A403,Pistols!$C:$C,Pistols!M:M,0,0)</f>
        <v>0</v>
      </c>
      <c r="K403">
        <f>_xlfn.XLOOKUP($A403,Pistols!$C:$C,Pistols!N:N,0,0)</f>
        <v>0</v>
      </c>
      <c r="L403">
        <f>_xlfn.XLOOKUP($A403,Revolvers!$C:$C,Revolvers!O:O,0,0)</f>
        <v>0</v>
      </c>
      <c r="M403">
        <f>_xlfn.XLOOKUP($A403,Revolvers!$C:$C,Revolvers!P:P,0,0)</f>
        <v>0</v>
      </c>
      <c r="N403">
        <f>_xlfn.XLOOKUP($A403,Revolvers!$C:$C,Revolvers!Q:Q,0,0)</f>
        <v>0</v>
      </c>
      <c r="O403">
        <f>_xlfn.XLOOKUP($A403,Revolvers!$C:$C,Revolvers!R:R,0,0)</f>
        <v>0</v>
      </c>
      <c r="P403">
        <f>_xlfn.XLOOKUP($A403,Revolvers!$C:$C,Revolvers!S:S,0,0)</f>
        <v>0</v>
      </c>
      <c r="Q403">
        <f>_xlfn.XLOOKUP($A403,Revolvers!$C:$C,Revolvers!T:T,0,0)</f>
        <v>0</v>
      </c>
      <c r="R403">
        <f>_xlfn.XLOOKUP($A403,Rifles!C:C,Rifles!H:H,0,0)</f>
        <v>4</v>
      </c>
      <c r="S403">
        <f>_xlfn.XLOOKUP($A403,Shotguns!C:C,Shotguns!H:H,0,0)</f>
        <v>0</v>
      </c>
      <c r="T403">
        <f t="shared" si="6"/>
        <v>4</v>
      </c>
    </row>
    <row r="404" spans="1:20" x14ac:dyDescent="0.25">
      <c r="A404">
        <f>Rifles!C404</f>
        <v>43401419</v>
      </c>
      <c r="B404" t="str">
        <f>_xlfn.XLOOKUP($A404, Rifles!$C$2:$C$419,Rifles!D$2:D$419,"N/A",0)</f>
        <v>LORENZ, THOMAS E</v>
      </c>
      <c r="C404" t="str">
        <f>_xlfn.XLOOKUP($A404, Rifles!$C$2:$C$419,Rifles!F$2:F$419,"N/A",0)</f>
        <v>DOVER</v>
      </c>
      <c r="D404" t="str">
        <f>_xlfn.XLOOKUP($A404, Rifles!$C$2:$C$419,Rifles!G$2:G$419,"N/A",0)</f>
        <v>OH</v>
      </c>
      <c r="E404">
        <f>_xlfn.XLOOKUP($A404,Pistols!$C:$C,Pistols!H:H,0,0)</f>
        <v>0</v>
      </c>
      <c r="F404">
        <f>_xlfn.XLOOKUP($A404,Pistols!$C:$C,Pistols!I:I,0,0)</f>
        <v>0</v>
      </c>
      <c r="G404">
        <f>_xlfn.XLOOKUP($A404,Pistols!$C:$C,Pistols!J:J,0,0)</f>
        <v>0</v>
      </c>
      <c r="H404">
        <f>_xlfn.XLOOKUP($A404,Pistols!$C:$C,Pistols!K:K,0,0)</f>
        <v>0</v>
      </c>
      <c r="I404">
        <f>_xlfn.XLOOKUP($A404,Pistols!$C:$C,Pistols!L:L,0,0)</f>
        <v>0</v>
      </c>
      <c r="J404">
        <f>_xlfn.XLOOKUP($A404,Pistols!$C:$C,Pistols!M:M,0,0)</f>
        <v>0</v>
      </c>
      <c r="K404">
        <f>_xlfn.XLOOKUP($A404,Pistols!$C:$C,Pistols!N:N,0,0)</f>
        <v>0</v>
      </c>
      <c r="L404">
        <f>_xlfn.XLOOKUP($A404,Revolvers!$C:$C,Revolvers!O:O,0,0)</f>
        <v>0</v>
      </c>
      <c r="M404">
        <f>_xlfn.XLOOKUP($A404,Revolvers!$C:$C,Revolvers!P:P,0,0)</f>
        <v>0</v>
      </c>
      <c r="N404">
        <f>_xlfn.XLOOKUP($A404,Revolvers!$C:$C,Revolvers!Q:Q,0,0)</f>
        <v>0</v>
      </c>
      <c r="O404">
        <f>_xlfn.XLOOKUP($A404,Revolvers!$C:$C,Revolvers!R:R,0,0)</f>
        <v>0</v>
      </c>
      <c r="P404">
        <f>_xlfn.XLOOKUP($A404,Revolvers!$C:$C,Revolvers!S:S,0,0)</f>
        <v>0</v>
      </c>
      <c r="Q404">
        <f>_xlfn.XLOOKUP($A404,Revolvers!$C:$C,Revolvers!T:T,0,0)</f>
        <v>0</v>
      </c>
      <c r="R404">
        <f>_xlfn.XLOOKUP($A404,Rifles!C:C,Rifles!H:H,0,0)</f>
        <v>28</v>
      </c>
      <c r="S404">
        <f>_xlfn.XLOOKUP($A404,Shotguns!C:C,Shotguns!H:H,0,0)</f>
        <v>0</v>
      </c>
      <c r="T404">
        <f t="shared" si="6"/>
        <v>28</v>
      </c>
    </row>
    <row r="405" spans="1:20" x14ac:dyDescent="0.25">
      <c r="A405">
        <f>Rifles!C405</f>
        <v>43402076</v>
      </c>
      <c r="B405" t="str">
        <f>_xlfn.XLOOKUP($A405, Rifles!$C$2:$C$419,Rifles!D$2:D$419,"N/A",0)</f>
        <v>NORTHWEST TACTICAL, LLC</v>
      </c>
      <c r="C405" t="str">
        <f>_xlfn.XLOOKUP($A405, Rifles!$C$2:$C$419,Rifles!F$2:F$419,"N/A",0)</f>
        <v>EDGERTON</v>
      </c>
      <c r="D405" t="str">
        <f>_xlfn.XLOOKUP($A405, Rifles!$C$2:$C$419,Rifles!G$2:G$419,"N/A",0)</f>
        <v>OH</v>
      </c>
      <c r="E405">
        <f>_xlfn.XLOOKUP($A405,Pistols!$C:$C,Pistols!H:H,0,0)</f>
        <v>0</v>
      </c>
      <c r="F405">
        <f>_xlfn.XLOOKUP($A405,Pistols!$C:$C,Pistols!I:I,0,0)</f>
        <v>0</v>
      </c>
      <c r="G405">
        <f>_xlfn.XLOOKUP($A405,Pistols!$C:$C,Pistols!J:J,0,0)</f>
        <v>0</v>
      </c>
      <c r="H405">
        <f>_xlfn.XLOOKUP($A405,Pistols!$C:$C,Pistols!K:K,0,0)</f>
        <v>0</v>
      </c>
      <c r="I405">
        <f>_xlfn.XLOOKUP($A405,Pistols!$C:$C,Pistols!L:L,0,0)</f>
        <v>0</v>
      </c>
      <c r="J405">
        <f>_xlfn.XLOOKUP($A405,Pistols!$C:$C,Pistols!M:M,0,0)</f>
        <v>0</v>
      </c>
      <c r="K405">
        <f>_xlfn.XLOOKUP($A405,Pistols!$C:$C,Pistols!N:N,0,0)</f>
        <v>0</v>
      </c>
      <c r="L405">
        <f>_xlfn.XLOOKUP($A405,Revolvers!$C:$C,Revolvers!O:O,0,0)</f>
        <v>0</v>
      </c>
      <c r="M405">
        <f>_xlfn.XLOOKUP($A405,Revolvers!$C:$C,Revolvers!P:P,0,0)</f>
        <v>0</v>
      </c>
      <c r="N405">
        <f>_xlfn.XLOOKUP($A405,Revolvers!$C:$C,Revolvers!Q:Q,0,0)</f>
        <v>0</v>
      </c>
      <c r="O405">
        <f>_xlfn.XLOOKUP($A405,Revolvers!$C:$C,Revolvers!R:R,0,0)</f>
        <v>0</v>
      </c>
      <c r="P405">
        <f>_xlfn.XLOOKUP($A405,Revolvers!$C:$C,Revolvers!S:S,0,0)</f>
        <v>0</v>
      </c>
      <c r="Q405">
        <f>_xlfn.XLOOKUP($A405,Revolvers!$C:$C,Revolvers!T:T,0,0)</f>
        <v>0</v>
      </c>
      <c r="R405">
        <f>_xlfn.XLOOKUP($A405,Rifles!C:C,Rifles!H:H,0,0)</f>
        <v>1</v>
      </c>
      <c r="S405">
        <f>_xlfn.XLOOKUP($A405,Shotguns!C:C,Shotguns!H:H,0,0)</f>
        <v>0</v>
      </c>
      <c r="T405">
        <f t="shared" si="6"/>
        <v>1</v>
      </c>
    </row>
    <row r="406" spans="1:20" x14ac:dyDescent="0.25">
      <c r="A406">
        <f>Rifles!C406</f>
        <v>43401651</v>
      </c>
      <c r="B406" t="str">
        <f>_xlfn.XLOOKUP($A406, Rifles!$C$2:$C$419,Rifles!D$2:D$419,"N/A",0)</f>
        <v>OHIO ORDNANCE WORKS INC</v>
      </c>
      <c r="C406" t="str">
        <f>_xlfn.XLOOKUP($A406, Rifles!$C$2:$C$419,Rifles!F$2:F$419,"N/A",0)</f>
        <v>CHARDON</v>
      </c>
      <c r="D406" t="str">
        <f>_xlfn.XLOOKUP($A406, Rifles!$C$2:$C$419,Rifles!G$2:G$419,"N/A",0)</f>
        <v>OH</v>
      </c>
      <c r="E406">
        <f>_xlfn.XLOOKUP($A406,Pistols!$C:$C,Pistols!H:H,0,0)</f>
        <v>0</v>
      </c>
      <c r="F406">
        <f>_xlfn.XLOOKUP($A406,Pistols!$C:$C,Pistols!I:I,0,0)</f>
        <v>0</v>
      </c>
      <c r="G406">
        <f>_xlfn.XLOOKUP($A406,Pistols!$C:$C,Pistols!J:J,0,0)</f>
        <v>0</v>
      </c>
      <c r="H406">
        <f>_xlfn.XLOOKUP($A406,Pistols!$C:$C,Pistols!K:K,0,0)</f>
        <v>0</v>
      </c>
      <c r="I406">
        <f>_xlfn.XLOOKUP($A406,Pistols!$C:$C,Pistols!L:L,0,0)</f>
        <v>0</v>
      </c>
      <c r="J406">
        <f>_xlfn.XLOOKUP($A406,Pistols!$C:$C,Pistols!M:M,0,0)</f>
        <v>0</v>
      </c>
      <c r="K406">
        <f>_xlfn.XLOOKUP($A406,Pistols!$C:$C,Pistols!N:N,0,0)</f>
        <v>0</v>
      </c>
      <c r="L406">
        <f>_xlfn.XLOOKUP($A406,Revolvers!$C:$C,Revolvers!O:O,0,0)</f>
        <v>0</v>
      </c>
      <c r="M406">
        <f>_xlfn.XLOOKUP($A406,Revolvers!$C:$C,Revolvers!P:P,0,0)</f>
        <v>0</v>
      </c>
      <c r="N406">
        <f>_xlfn.XLOOKUP($A406,Revolvers!$C:$C,Revolvers!Q:Q,0,0)</f>
        <v>0</v>
      </c>
      <c r="O406">
        <f>_xlfn.XLOOKUP($A406,Revolvers!$C:$C,Revolvers!R:R,0,0)</f>
        <v>0</v>
      </c>
      <c r="P406">
        <f>_xlfn.XLOOKUP($A406,Revolvers!$C:$C,Revolvers!S:S,0,0)</f>
        <v>0</v>
      </c>
      <c r="Q406">
        <f>_xlfn.XLOOKUP($A406,Revolvers!$C:$C,Revolvers!T:T,0,0)</f>
        <v>0</v>
      </c>
      <c r="R406">
        <f>_xlfn.XLOOKUP($A406,Rifles!C:C,Rifles!H:H,0,0)</f>
        <v>267</v>
      </c>
      <c r="S406">
        <f>_xlfn.XLOOKUP($A406,Shotguns!C:C,Shotguns!H:H,0,0)</f>
        <v>0</v>
      </c>
      <c r="T406">
        <f t="shared" si="6"/>
        <v>267</v>
      </c>
    </row>
    <row r="407" spans="1:20" x14ac:dyDescent="0.25">
      <c r="A407">
        <f>Rifles!C407</f>
        <v>43402567</v>
      </c>
      <c r="B407" t="str">
        <f>_xlfn.XLOOKUP($A407, Rifles!$C$2:$C$419,Rifles!D$2:D$419,"N/A",0)</f>
        <v>RIVER SERVICES INC</v>
      </c>
      <c r="C407" t="str">
        <f>_xlfn.XLOOKUP($A407, Rifles!$C$2:$C$419,Rifles!F$2:F$419,"N/A",0)</f>
        <v>LEETONIA</v>
      </c>
      <c r="D407" t="str">
        <f>_xlfn.XLOOKUP($A407, Rifles!$C$2:$C$419,Rifles!G$2:G$419,"N/A",0)</f>
        <v>OH</v>
      </c>
      <c r="E407">
        <f>_xlfn.XLOOKUP($A407,Pistols!$C:$C,Pistols!H:H,0,0)</f>
        <v>0</v>
      </c>
      <c r="F407">
        <f>_xlfn.XLOOKUP($A407,Pistols!$C:$C,Pistols!I:I,0,0)</f>
        <v>0</v>
      </c>
      <c r="G407">
        <f>_xlfn.XLOOKUP($A407,Pistols!$C:$C,Pistols!J:J,0,0)</f>
        <v>0</v>
      </c>
      <c r="H407">
        <f>_xlfn.XLOOKUP($A407,Pistols!$C:$C,Pistols!K:K,0,0)</f>
        <v>0</v>
      </c>
      <c r="I407">
        <f>_xlfn.XLOOKUP($A407,Pistols!$C:$C,Pistols!L:L,0,0)</f>
        <v>0</v>
      </c>
      <c r="J407">
        <f>_xlfn.XLOOKUP($A407,Pistols!$C:$C,Pistols!M:M,0,0)</f>
        <v>0</v>
      </c>
      <c r="K407">
        <f>_xlfn.XLOOKUP($A407,Pistols!$C:$C,Pistols!N:N,0,0)</f>
        <v>0</v>
      </c>
      <c r="L407">
        <f>_xlfn.XLOOKUP($A407,Revolvers!$C:$C,Revolvers!O:O,0,0)</f>
        <v>0</v>
      </c>
      <c r="M407">
        <f>_xlfn.XLOOKUP($A407,Revolvers!$C:$C,Revolvers!P:P,0,0)</f>
        <v>0</v>
      </c>
      <c r="N407">
        <f>_xlfn.XLOOKUP($A407,Revolvers!$C:$C,Revolvers!Q:Q,0,0)</f>
        <v>0</v>
      </c>
      <c r="O407">
        <f>_xlfn.XLOOKUP($A407,Revolvers!$C:$C,Revolvers!R:R,0,0)</f>
        <v>0</v>
      </c>
      <c r="P407">
        <f>_xlfn.XLOOKUP($A407,Revolvers!$C:$C,Revolvers!S:S,0,0)</f>
        <v>0</v>
      </c>
      <c r="Q407">
        <f>_xlfn.XLOOKUP($A407,Revolvers!$C:$C,Revolvers!T:T,0,0)</f>
        <v>0</v>
      </c>
      <c r="R407">
        <f>_xlfn.XLOOKUP($A407,Rifles!C:C,Rifles!H:H,0,0)</f>
        <v>2</v>
      </c>
      <c r="S407">
        <f>_xlfn.XLOOKUP($A407,Shotguns!C:C,Shotguns!H:H,0,0)</f>
        <v>0</v>
      </c>
      <c r="T407">
        <f t="shared" si="6"/>
        <v>2</v>
      </c>
    </row>
    <row r="408" spans="1:20" x14ac:dyDescent="0.25">
      <c r="A408">
        <f>Rifles!C408</f>
        <v>43101790</v>
      </c>
      <c r="B408" t="str">
        <f>_xlfn.XLOOKUP($A408, Rifles!$C$2:$C$419,Rifles!D$2:D$419,"N/A",0)</f>
        <v>SCHOESSLER'S SUPPLY ROOM LLC</v>
      </c>
      <c r="C408" t="str">
        <f>_xlfn.XLOOKUP($A408, Rifles!$C$2:$C$419,Rifles!F$2:F$419,"N/A",0)</f>
        <v>SPRINGBORO</v>
      </c>
      <c r="D408" t="str">
        <f>_xlfn.XLOOKUP($A408, Rifles!$C$2:$C$419,Rifles!G$2:G$419,"N/A",0)</f>
        <v>OH</v>
      </c>
      <c r="E408">
        <f>_xlfn.XLOOKUP($A408,Pistols!$C:$C,Pistols!H:H,0,0)</f>
        <v>0</v>
      </c>
      <c r="F408">
        <f>_xlfn.XLOOKUP($A408,Pistols!$C:$C,Pistols!I:I,0,0)</f>
        <v>0</v>
      </c>
      <c r="G408">
        <f>_xlfn.XLOOKUP($A408,Pistols!$C:$C,Pistols!J:J,0,0)</f>
        <v>0</v>
      </c>
      <c r="H408">
        <f>_xlfn.XLOOKUP($A408,Pistols!$C:$C,Pistols!K:K,0,0)</f>
        <v>0</v>
      </c>
      <c r="I408">
        <f>_xlfn.XLOOKUP($A408,Pistols!$C:$C,Pistols!L:L,0,0)</f>
        <v>3</v>
      </c>
      <c r="J408">
        <f>_xlfn.XLOOKUP($A408,Pistols!$C:$C,Pistols!M:M,0,0)</f>
        <v>0</v>
      </c>
      <c r="K408">
        <f>_xlfn.XLOOKUP($A408,Pistols!$C:$C,Pistols!N:N,0,0)</f>
        <v>3</v>
      </c>
      <c r="L408">
        <f>_xlfn.XLOOKUP($A408,Revolvers!$C:$C,Revolvers!O:O,0,0)</f>
        <v>0</v>
      </c>
      <c r="M408">
        <f>_xlfn.XLOOKUP($A408,Revolvers!$C:$C,Revolvers!P:P,0,0)</f>
        <v>0</v>
      </c>
      <c r="N408">
        <f>_xlfn.XLOOKUP($A408,Revolvers!$C:$C,Revolvers!Q:Q,0,0)</f>
        <v>0</v>
      </c>
      <c r="O408">
        <f>_xlfn.XLOOKUP($A408,Revolvers!$C:$C,Revolvers!R:R,0,0)</f>
        <v>0</v>
      </c>
      <c r="P408">
        <f>_xlfn.XLOOKUP($A408,Revolvers!$C:$C,Revolvers!S:S,0,0)</f>
        <v>0</v>
      </c>
      <c r="Q408">
        <f>_xlfn.XLOOKUP($A408,Revolvers!$C:$C,Revolvers!T:T,0,0)</f>
        <v>0</v>
      </c>
      <c r="R408">
        <f>_xlfn.XLOOKUP($A408,Rifles!C:C,Rifles!H:H,0,0)</f>
        <v>3</v>
      </c>
      <c r="S408">
        <f>_xlfn.XLOOKUP($A408,Shotguns!C:C,Shotguns!H:H,0,0)</f>
        <v>0</v>
      </c>
      <c r="T408">
        <f t="shared" si="6"/>
        <v>6</v>
      </c>
    </row>
    <row r="409" spans="1:20" x14ac:dyDescent="0.25">
      <c r="A409">
        <f>Rifles!C409</f>
        <v>43102059</v>
      </c>
      <c r="B409" t="str">
        <f>_xlfn.XLOOKUP($A409, Rifles!$C$2:$C$419,Rifles!D$2:D$419,"N/A",0)</f>
        <v>STOUTS GUN SHOP &amp; REPAIR, LLC</v>
      </c>
      <c r="C409" t="str">
        <f>_xlfn.XLOOKUP($A409, Rifles!$C$2:$C$419,Rifles!F$2:F$419,"N/A",0)</f>
        <v>BELLEFONTAINE</v>
      </c>
      <c r="D409" t="str">
        <f>_xlfn.XLOOKUP($A409, Rifles!$C$2:$C$419,Rifles!G$2:G$419,"N/A",0)</f>
        <v>OH</v>
      </c>
      <c r="E409">
        <f>_xlfn.XLOOKUP($A409,Pistols!$C:$C,Pistols!H:H,0,0)</f>
        <v>0</v>
      </c>
      <c r="F409">
        <f>_xlfn.XLOOKUP($A409,Pistols!$C:$C,Pistols!I:I,0,0)</f>
        <v>0</v>
      </c>
      <c r="G409">
        <f>_xlfn.XLOOKUP($A409,Pistols!$C:$C,Pistols!J:J,0,0)</f>
        <v>0</v>
      </c>
      <c r="H409">
        <f>_xlfn.XLOOKUP($A409,Pistols!$C:$C,Pistols!K:K,0,0)</f>
        <v>0</v>
      </c>
      <c r="I409">
        <f>_xlfn.XLOOKUP($A409,Pistols!$C:$C,Pistols!L:L,0,0)</f>
        <v>0</v>
      </c>
      <c r="J409">
        <f>_xlfn.XLOOKUP($A409,Pistols!$C:$C,Pistols!M:M,0,0)</f>
        <v>2</v>
      </c>
      <c r="K409">
        <f>_xlfn.XLOOKUP($A409,Pistols!$C:$C,Pistols!N:N,0,0)</f>
        <v>2</v>
      </c>
      <c r="L409">
        <f>_xlfn.XLOOKUP($A409,Revolvers!$C:$C,Revolvers!O:O,0,0)</f>
        <v>0</v>
      </c>
      <c r="M409">
        <f>_xlfn.XLOOKUP($A409,Revolvers!$C:$C,Revolvers!P:P,0,0)</f>
        <v>0</v>
      </c>
      <c r="N409">
        <f>_xlfn.XLOOKUP($A409,Revolvers!$C:$C,Revolvers!Q:Q,0,0)</f>
        <v>0</v>
      </c>
      <c r="O409">
        <f>_xlfn.XLOOKUP($A409,Revolvers!$C:$C,Revolvers!R:R,0,0)</f>
        <v>0</v>
      </c>
      <c r="P409">
        <f>_xlfn.XLOOKUP($A409,Revolvers!$C:$C,Revolvers!S:S,0,0)</f>
        <v>0</v>
      </c>
      <c r="Q409">
        <f>_xlfn.XLOOKUP($A409,Revolvers!$C:$C,Revolvers!T:T,0,0)</f>
        <v>0</v>
      </c>
      <c r="R409">
        <f>_xlfn.XLOOKUP($A409,Rifles!C:C,Rifles!H:H,0,0)</f>
        <v>13</v>
      </c>
      <c r="S409">
        <f>_xlfn.XLOOKUP($A409,Shotguns!C:C,Shotguns!H:H,0,0)</f>
        <v>0</v>
      </c>
      <c r="T409">
        <f t="shared" si="6"/>
        <v>15</v>
      </c>
    </row>
    <row r="410" spans="1:20" x14ac:dyDescent="0.25">
      <c r="A410">
        <f>Rifles!C410</f>
        <v>43402537</v>
      </c>
      <c r="B410" t="str">
        <f>_xlfn.XLOOKUP($A410, Rifles!$C$2:$C$419,Rifles!D$2:D$419,"N/A",0)</f>
        <v>VALLEY WEAPONRY LLC</v>
      </c>
      <c r="C410" t="str">
        <f>_xlfn.XLOOKUP($A410, Rifles!$C$2:$C$419,Rifles!F$2:F$419,"N/A",0)</f>
        <v>WINTERSVILLE</v>
      </c>
      <c r="D410" t="str">
        <f>_xlfn.XLOOKUP($A410, Rifles!$C$2:$C$419,Rifles!G$2:G$419,"N/A",0)</f>
        <v>OH</v>
      </c>
      <c r="E410">
        <f>_xlfn.XLOOKUP($A410,Pistols!$C:$C,Pistols!H:H,0,0)</f>
        <v>0</v>
      </c>
      <c r="F410">
        <f>_xlfn.XLOOKUP($A410,Pistols!$C:$C,Pistols!I:I,0,0)</f>
        <v>0</v>
      </c>
      <c r="G410">
        <f>_xlfn.XLOOKUP($A410,Pistols!$C:$C,Pistols!J:J,0,0)</f>
        <v>0</v>
      </c>
      <c r="H410">
        <f>_xlfn.XLOOKUP($A410,Pistols!$C:$C,Pistols!K:K,0,0)</f>
        <v>0</v>
      </c>
      <c r="I410">
        <f>_xlfn.XLOOKUP($A410,Pistols!$C:$C,Pistols!L:L,0,0)</f>
        <v>0</v>
      </c>
      <c r="J410">
        <f>_xlfn.XLOOKUP($A410,Pistols!$C:$C,Pistols!M:M,0,0)</f>
        <v>0</v>
      </c>
      <c r="K410">
        <f>_xlfn.XLOOKUP($A410,Pistols!$C:$C,Pistols!N:N,0,0)</f>
        <v>0</v>
      </c>
      <c r="L410">
        <f>_xlfn.XLOOKUP($A410,Revolvers!$C:$C,Revolvers!O:O,0,0)</f>
        <v>0</v>
      </c>
      <c r="M410">
        <f>_xlfn.XLOOKUP($A410,Revolvers!$C:$C,Revolvers!P:P,0,0)</f>
        <v>0</v>
      </c>
      <c r="N410">
        <f>_xlfn.XLOOKUP($A410,Revolvers!$C:$C,Revolvers!Q:Q,0,0)</f>
        <v>0</v>
      </c>
      <c r="O410">
        <f>_xlfn.XLOOKUP($A410,Revolvers!$C:$C,Revolvers!R:R,0,0)</f>
        <v>0</v>
      </c>
      <c r="P410">
        <f>_xlfn.XLOOKUP($A410,Revolvers!$C:$C,Revolvers!S:S,0,0)</f>
        <v>0</v>
      </c>
      <c r="Q410">
        <f>_xlfn.XLOOKUP($A410,Revolvers!$C:$C,Revolvers!T:T,0,0)</f>
        <v>0</v>
      </c>
      <c r="R410">
        <f>_xlfn.XLOOKUP($A410,Rifles!C:C,Rifles!H:H,0,0)</f>
        <v>7</v>
      </c>
      <c r="S410">
        <f>_xlfn.XLOOKUP($A410,Shotguns!C:C,Shotguns!H:H,0,0)</f>
        <v>0</v>
      </c>
      <c r="T410">
        <f t="shared" si="6"/>
        <v>7</v>
      </c>
    </row>
    <row r="411" spans="1:20" x14ac:dyDescent="0.25">
      <c r="A411">
        <f>Rifles!C411</f>
        <v>43402521</v>
      </c>
      <c r="B411" t="str">
        <f>_xlfn.XLOOKUP($A411, Rifles!$C$2:$C$419,Rifles!D$2:D$419,"N/A",0)</f>
        <v>VALOR ARMS LLC</v>
      </c>
      <c r="C411" t="str">
        <f>_xlfn.XLOOKUP($A411, Rifles!$C$2:$C$419,Rifles!F$2:F$419,"N/A",0)</f>
        <v>AKRON</v>
      </c>
      <c r="D411" t="str">
        <f>_xlfn.XLOOKUP($A411, Rifles!$C$2:$C$419,Rifles!G$2:G$419,"N/A",0)</f>
        <v>OH</v>
      </c>
      <c r="E411">
        <f>_xlfn.XLOOKUP($A411,Pistols!$C:$C,Pistols!H:H,0,0)</f>
        <v>0</v>
      </c>
      <c r="F411">
        <f>_xlfn.XLOOKUP($A411,Pistols!$C:$C,Pistols!I:I,0,0)</f>
        <v>0</v>
      </c>
      <c r="G411">
        <f>_xlfn.XLOOKUP($A411,Pistols!$C:$C,Pistols!J:J,0,0)</f>
        <v>0</v>
      </c>
      <c r="H411">
        <f>_xlfn.XLOOKUP($A411,Pistols!$C:$C,Pistols!K:K,0,0)</f>
        <v>0</v>
      </c>
      <c r="I411">
        <f>_xlfn.XLOOKUP($A411,Pistols!$C:$C,Pistols!L:L,0,0)</f>
        <v>0</v>
      </c>
      <c r="J411">
        <f>_xlfn.XLOOKUP($A411,Pistols!$C:$C,Pistols!M:M,0,0)</f>
        <v>0</v>
      </c>
      <c r="K411">
        <f>_xlfn.XLOOKUP($A411,Pistols!$C:$C,Pistols!N:N,0,0)</f>
        <v>0</v>
      </c>
      <c r="L411">
        <f>_xlfn.XLOOKUP($A411,Revolvers!$C:$C,Revolvers!O:O,0,0)</f>
        <v>0</v>
      </c>
      <c r="M411">
        <f>_xlfn.XLOOKUP($A411,Revolvers!$C:$C,Revolvers!P:P,0,0)</f>
        <v>0</v>
      </c>
      <c r="N411">
        <f>_xlfn.XLOOKUP($A411,Revolvers!$C:$C,Revolvers!Q:Q,0,0)</f>
        <v>0</v>
      </c>
      <c r="O411">
        <f>_xlfn.XLOOKUP($A411,Revolvers!$C:$C,Revolvers!R:R,0,0)</f>
        <v>0</v>
      </c>
      <c r="P411">
        <f>_xlfn.XLOOKUP($A411,Revolvers!$C:$C,Revolvers!S:S,0,0)</f>
        <v>0</v>
      </c>
      <c r="Q411">
        <f>_xlfn.XLOOKUP($A411,Revolvers!$C:$C,Revolvers!T:T,0,0)</f>
        <v>0</v>
      </c>
      <c r="R411">
        <f>_xlfn.XLOOKUP($A411,Rifles!C:C,Rifles!H:H,0,0)</f>
        <v>3</v>
      </c>
      <c r="S411">
        <f>_xlfn.XLOOKUP($A411,Shotguns!C:C,Shotguns!H:H,0,0)</f>
        <v>0</v>
      </c>
      <c r="T411">
        <f t="shared" si="6"/>
        <v>3</v>
      </c>
    </row>
    <row r="412" spans="1:20" x14ac:dyDescent="0.25">
      <c r="A412">
        <f>Rifles!C412</f>
        <v>43400683</v>
      </c>
      <c r="B412" t="str">
        <f>_xlfn.XLOOKUP($A412, Rifles!$C$2:$C$419,Rifles!D$2:D$419,"N/A",0)</f>
        <v>VERHOFF, DARRIN</v>
      </c>
      <c r="C412" t="str">
        <f>_xlfn.XLOOKUP($A412, Rifles!$C$2:$C$419,Rifles!F$2:F$419,"N/A",0)</f>
        <v>OTTAWA</v>
      </c>
      <c r="D412" t="str">
        <f>_xlfn.XLOOKUP($A412, Rifles!$C$2:$C$419,Rifles!G$2:G$419,"N/A",0)</f>
        <v>OH</v>
      </c>
      <c r="E412">
        <f>_xlfn.XLOOKUP($A412,Pistols!$C:$C,Pistols!H:H,0,0)</f>
        <v>0</v>
      </c>
      <c r="F412">
        <f>_xlfn.XLOOKUP($A412,Pistols!$C:$C,Pistols!I:I,0,0)</f>
        <v>0</v>
      </c>
      <c r="G412">
        <f>_xlfn.XLOOKUP($A412,Pistols!$C:$C,Pistols!J:J,0,0)</f>
        <v>0</v>
      </c>
      <c r="H412">
        <f>_xlfn.XLOOKUP($A412,Pistols!$C:$C,Pistols!K:K,0,0)</f>
        <v>0</v>
      </c>
      <c r="I412">
        <f>_xlfn.XLOOKUP($A412,Pistols!$C:$C,Pistols!L:L,0,0)</f>
        <v>0</v>
      </c>
      <c r="J412">
        <f>_xlfn.XLOOKUP($A412,Pistols!$C:$C,Pistols!M:M,0,0)</f>
        <v>0</v>
      </c>
      <c r="K412">
        <f>_xlfn.XLOOKUP($A412,Pistols!$C:$C,Pistols!N:N,0,0)</f>
        <v>0</v>
      </c>
      <c r="L412">
        <f>_xlfn.XLOOKUP($A412,Revolvers!$C:$C,Revolvers!O:O,0,0)</f>
        <v>0</v>
      </c>
      <c r="M412">
        <f>_xlfn.XLOOKUP($A412,Revolvers!$C:$C,Revolvers!P:P,0,0)</f>
        <v>0</v>
      </c>
      <c r="N412">
        <f>_xlfn.XLOOKUP($A412,Revolvers!$C:$C,Revolvers!Q:Q,0,0)</f>
        <v>0</v>
      </c>
      <c r="O412">
        <f>_xlfn.XLOOKUP($A412,Revolvers!$C:$C,Revolvers!R:R,0,0)</f>
        <v>0</v>
      </c>
      <c r="P412">
        <f>_xlfn.XLOOKUP($A412,Revolvers!$C:$C,Revolvers!S:S,0,0)</f>
        <v>0</v>
      </c>
      <c r="Q412">
        <f>_xlfn.XLOOKUP($A412,Revolvers!$C:$C,Revolvers!T:T,0,0)</f>
        <v>0</v>
      </c>
      <c r="R412">
        <f>_xlfn.XLOOKUP($A412,Rifles!C:C,Rifles!H:H,0,0)</f>
        <v>5</v>
      </c>
      <c r="S412">
        <f>_xlfn.XLOOKUP($A412,Shotguns!C:C,Shotguns!H:H,0,0)</f>
        <v>0</v>
      </c>
      <c r="T412">
        <f t="shared" si="6"/>
        <v>5</v>
      </c>
    </row>
    <row r="413" spans="1:20" x14ac:dyDescent="0.25">
      <c r="A413">
        <f>Rifles!C413</f>
        <v>43437699</v>
      </c>
      <c r="B413" t="str">
        <f>_xlfn.XLOOKUP($A413, Rifles!$C$2:$C$419,Rifles!D$2:D$419,"N/A",0)</f>
        <v>WALTER, JAMES F</v>
      </c>
      <c r="C413" t="str">
        <f>_xlfn.XLOOKUP($A413, Rifles!$C$2:$C$419,Rifles!F$2:F$419,"N/A",0)</f>
        <v>WELLINGTON</v>
      </c>
      <c r="D413" t="str">
        <f>_xlfn.XLOOKUP($A413, Rifles!$C$2:$C$419,Rifles!G$2:G$419,"N/A",0)</f>
        <v>OH</v>
      </c>
      <c r="E413">
        <f>_xlfn.XLOOKUP($A413,Pistols!$C:$C,Pistols!H:H,0,0)</f>
        <v>0</v>
      </c>
      <c r="F413">
        <f>_xlfn.XLOOKUP($A413,Pistols!$C:$C,Pistols!I:I,0,0)</f>
        <v>0</v>
      </c>
      <c r="G413">
        <f>_xlfn.XLOOKUP($A413,Pistols!$C:$C,Pistols!J:J,0,0)</f>
        <v>0</v>
      </c>
      <c r="H413">
        <f>_xlfn.XLOOKUP($A413,Pistols!$C:$C,Pistols!K:K,0,0)</f>
        <v>0</v>
      </c>
      <c r="I413">
        <f>_xlfn.XLOOKUP($A413,Pistols!$C:$C,Pistols!L:L,0,0)</f>
        <v>0</v>
      </c>
      <c r="J413">
        <f>_xlfn.XLOOKUP($A413,Pistols!$C:$C,Pistols!M:M,0,0)</f>
        <v>0</v>
      </c>
      <c r="K413">
        <f>_xlfn.XLOOKUP($A413,Pistols!$C:$C,Pistols!N:N,0,0)</f>
        <v>0</v>
      </c>
      <c r="L413">
        <f>_xlfn.XLOOKUP($A413,Revolvers!$C:$C,Revolvers!O:O,0,0)</f>
        <v>0</v>
      </c>
      <c r="M413">
        <f>_xlfn.XLOOKUP($A413,Revolvers!$C:$C,Revolvers!P:P,0,0)</f>
        <v>0</v>
      </c>
      <c r="N413">
        <f>_xlfn.XLOOKUP($A413,Revolvers!$C:$C,Revolvers!Q:Q,0,0)</f>
        <v>0</v>
      </c>
      <c r="O413">
        <f>_xlfn.XLOOKUP($A413,Revolvers!$C:$C,Revolvers!R:R,0,0)</f>
        <v>0</v>
      </c>
      <c r="P413">
        <f>_xlfn.XLOOKUP($A413,Revolvers!$C:$C,Revolvers!S:S,0,0)</f>
        <v>0</v>
      </c>
      <c r="Q413">
        <f>_xlfn.XLOOKUP($A413,Revolvers!$C:$C,Revolvers!T:T,0,0)</f>
        <v>0</v>
      </c>
      <c r="R413">
        <f>_xlfn.XLOOKUP($A413,Rifles!C:C,Rifles!H:H,0,0)</f>
        <v>21</v>
      </c>
      <c r="S413">
        <f>_xlfn.XLOOKUP($A413,Shotguns!C:C,Shotguns!H:H,0,0)</f>
        <v>0</v>
      </c>
      <c r="T413">
        <f t="shared" si="6"/>
        <v>21</v>
      </c>
    </row>
    <row r="414" spans="1:20" x14ac:dyDescent="0.25">
      <c r="A414">
        <f>Rifles!C414</f>
        <v>43102406</v>
      </c>
      <c r="B414" t="str">
        <f>_xlfn.XLOOKUP($A414, Rifles!$C$2:$C$419,Rifles!D$2:D$419,"N/A",0)</f>
        <v>WEAVER, DANIEL EUGENE</v>
      </c>
      <c r="C414" t="str">
        <f>_xlfn.XLOOKUP($A414, Rifles!$C$2:$C$419,Rifles!F$2:F$419,"N/A",0)</f>
        <v>NEW LEBANON</v>
      </c>
      <c r="D414" t="str">
        <f>_xlfn.XLOOKUP($A414, Rifles!$C$2:$C$419,Rifles!G$2:G$419,"N/A",0)</f>
        <v>OH</v>
      </c>
      <c r="E414">
        <f>_xlfn.XLOOKUP($A414,Pistols!$C:$C,Pistols!H:H,0,0)</f>
        <v>0</v>
      </c>
      <c r="F414">
        <f>_xlfn.XLOOKUP($A414,Pistols!$C:$C,Pistols!I:I,0,0)</f>
        <v>0</v>
      </c>
      <c r="G414">
        <f>_xlfn.XLOOKUP($A414,Pistols!$C:$C,Pistols!J:J,0,0)</f>
        <v>0</v>
      </c>
      <c r="H414">
        <f>_xlfn.XLOOKUP($A414,Pistols!$C:$C,Pistols!K:K,0,0)</f>
        <v>0</v>
      </c>
      <c r="I414">
        <f>_xlfn.XLOOKUP($A414,Pistols!$C:$C,Pistols!L:L,0,0)</f>
        <v>0</v>
      </c>
      <c r="J414">
        <f>_xlfn.XLOOKUP($A414,Pistols!$C:$C,Pistols!M:M,0,0)</f>
        <v>0</v>
      </c>
      <c r="K414">
        <f>_xlfn.XLOOKUP($A414,Pistols!$C:$C,Pistols!N:N,0,0)</f>
        <v>0</v>
      </c>
      <c r="L414">
        <f>_xlfn.XLOOKUP($A414,Revolvers!$C:$C,Revolvers!O:O,0,0)</f>
        <v>0</v>
      </c>
      <c r="M414">
        <f>_xlfn.XLOOKUP($A414,Revolvers!$C:$C,Revolvers!P:P,0,0)</f>
        <v>0</v>
      </c>
      <c r="N414">
        <f>_xlfn.XLOOKUP($A414,Revolvers!$C:$C,Revolvers!Q:Q,0,0)</f>
        <v>0</v>
      </c>
      <c r="O414">
        <f>_xlfn.XLOOKUP($A414,Revolvers!$C:$C,Revolvers!R:R,0,0)</f>
        <v>0</v>
      </c>
      <c r="P414">
        <f>_xlfn.XLOOKUP($A414,Revolvers!$C:$C,Revolvers!S:S,0,0)</f>
        <v>0</v>
      </c>
      <c r="Q414">
        <f>_xlfn.XLOOKUP($A414,Revolvers!$C:$C,Revolvers!T:T,0,0)</f>
        <v>0</v>
      </c>
      <c r="R414">
        <f>_xlfn.XLOOKUP($A414,Rifles!C:C,Rifles!H:H,0,0)</f>
        <v>1</v>
      </c>
      <c r="S414">
        <f>_xlfn.XLOOKUP($A414,Shotguns!C:C,Shotguns!H:H,0,0)</f>
        <v>0</v>
      </c>
      <c r="T414">
        <f t="shared" si="6"/>
        <v>1</v>
      </c>
    </row>
    <row r="415" spans="1:20" x14ac:dyDescent="0.25">
      <c r="A415">
        <f>Rifles!C415</f>
        <v>43402493</v>
      </c>
      <c r="B415" t="str">
        <f>_xlfn.XLOOKUP($A415, Rifles!$C$2:$C$419,Rifles!D$2:D$419,"N/A",0)</f>
        <v>WELLS, GREGORY F</v>
      </c>
      <c r="C415" t="str">
        <f>_xlfn.XLOOKUP($A415, Rifles!$C$2:$C$419,Rifles!F$2:F$419,"N/A",0)</f>
        <v>AKRON</v>
      </c>
      <c r="D415" t="str">
        <f>_xlfn.XLOOKUP($A415, Rifles!$C$2:$C$419,Rifles!G$2:G$419,"N/A",0)</f>
        <v>OH</v>
      </c>
      <c r="E415">
        <f>_xlfn.XLOOKUP($A415,Pistols!$C:$C,Pistols!H:H,0,0)</f>
        <v>0</v>
      </c>
      <c r="F415">
        <f>_xlfn.XLOOKUP($A415,Pistols!$C:$C,Pistols!I:I,0,0)</f>
        <v>0</v>
      </c>
      <c r="G415">
        <f>_xlfn.XLOOKUP($A415,Pistols!$C:$C,Pistols!J:J,0,0)</f>
        <v>0</v>
      </c>
      <c r="H415">
        <f>_xlfn.XLOOKUP($A415,Pistols!$C:$C,Pistols!K:K,0,0)</f>
        <v>0</v>
      </c>
      <c r="I415">
        <f>_xlfn.XLOOKUP($A415,Pistols!$C:$C,Pistols!L:L,0,0)</f>
        <v>0</v>
      </c>
      <c r="J415">
        <f>_xlfn.XLOOKUP($A415,Pistols!$C:$C,Pistols!M:M,0,0)</f>
        <v>0</v>
      </c>
      <c r="K415">
        <f>_xlfn.XLOOKUP($A415,Pistols!$C:$C,Pistols!N:N,0,0)</f>
        <v>0</v>
      </c>
      <c r="L415">
        <f>_xlfn.XLOOKUP($A415,Revolvers!$C:$C,Revolvers!O:O,0,0)</f>
        <v>0</v>
      </c>
      <c r="M415">
        <f>_xlfn.XLOOKUP($A415,Revolvers!$C:$C,Revolvers!P:P,0,0)</f>
        <v>0</v>
      </c>
      <c r="N415">
        <f>_xlfn.XLOOKUP($A415,Revolvers!$C:$C,Revolvers!Q:Q,0,0)</f>
        <v>0</v>
      </c>
      <c r="O415">
        <f>_xlfn.XLOOKUP($A415,Revolvers!$C:$C,Revolvers!R:R,0,0)</f>
        <v>0</v>
      </c>
      <c r="P415">
        <f>_xlfn.XLOOKUP($A415,Revolvers!$C:$C,Revolvers!S:S,0,0)</f>
        <v>0</v>
      </c>
      <c r="Q415">
        <f>_xlfn.XLOOKUP($A415,Revolvers!$C:$C,Revolvers!T:T,0,0)</f>
        <v>0</v>
      </c>
      <c r="R415">
        <f>_xlfn.XLOOKUP($A415,Rifles!C:C,Rifles!H:H,0,0)</f>
        <v>34</v>
      </c>
      <c r="S415">
        <f>_xlfn.XLOOKUP($A415,Shotguns!C:C,Shotguns!H:H,0,0)</f>
        <v>0</v>
      </c>
      <c r="T415">
        <f t="shared" si="6"/>
        <v>34</v>
      </c>
    </row>
    <row r="416" spans="1:20" x14ac:dyDescent="0.25">
      <c r="A416">
        <f>Rifles!C416</f>
        <v>57302562</v>
      </c>
      <c r="B416" t="str">
        <f>_xlfn.XLOOKUP($A416, Rifles!$C$2:$C$419,Rifles!D$2:D$419,"N/A",0)</f>
        <v>ACCURATE IRON LLC</v>
      </c>
      <c r="C416" t="str">
        <f>_xlfn.XLOOKUP($A416, Rifles!$C$2:$C$419,Rifles!F$2:F$419,"N/A",0)</f>
        <v>JONES</v>
      </c>
      <c r="D416" t="str">
        <f>_xlfn.XLOOKUP($A416, Rifles!$C$2:$C$419,Rifles!G$2:G$419,"N/A",0)</f>
        <v>OK</v>
      </c>
      <c r="E416">
        <f>_xlfn.XLOOKUP($A416,Pistols!$C:$C,Pistols!H:H,0,0)</f>
        <v>0</v>
      </c>
      <c r="F416">
        <f>_xlfn.XLOOKUP($A416,Pistols!$C:$C,Pistols!I:I,0,0)</f>
        <v>0</v>
      </c>
      <c r="G416">
        <f>_xlfn.XLOOKUP($A416,Pistols!$C:$C,Pistols!J:J,0,0)</f>
        <v>0</v>
      </c>
      <c r="H416">
        <f>_xlfn.XLOOKUP($A416,Pistols!$C:$C,Pistols!K:K,0,0)</f>
        <v>0</v>
      </c>
      <c r="I416">
        <f>_xlfn.XLOOKUP($A416,Pistols!$C:$C,Pistols!L:L,0,0)</f>
        <v>0</v>
      </c>
      <c r="J416">
        <f>_xlfn.XLOOKUP($A416,Pistols!$C:$C,Pistols!M:M,0,0)</f>
        <v>0</v>
      </c>
      <c r="K416">
        <f>_xlfn.XLOOKUP($A416,Pistols!$C:$C,Pistols!N:N,0,0)</f>
        <v>0</v>
      </c>
      <c r="L416">
        <f>_xlfn.XLOOKUP($A416,Revolvers!$C:$C,Revolvers!O:O,0,0)</f>
        <v>0</v>
      </c>
      <c r="M416">
        <f>_xlfn.XLOOKUP($A416,Revolvers!$C:$C,Revolvers!P:P,0,0)</f>
        <v>0</v>
      </c>
      <c r="N416">
        <f>_xlfn.XLOOKUP($A416,Revolvers!$C:$C,Revolvers!Q:Q,0,0)</f>
        <v>0</v>
      </c>
      <c r="O416">
        <f>_xlfn.XLOOKUP($A416,Revolvers!$C:$C,Revolvers!R:R,0,0)</f>
        <v>0</v>
      </c>
      <c r="P416">
        <f>_xlfn.XLOOKUP($A416,Revolvers!$C:$C,Revolvers!S:S,0,0)</f>
        <v>0</v>
      </c>
      <c r="Q416">
        <f>_xlfn.XLOOKUP($A416,Revolvers!$C:$C,Revolvers!T:T,0,0)</f>
        <v>0</v>
      </c>
      <c r="R416">
        <f>_xlfn.XLOOKUP($A416,Rifles!C:C,Rifles!H:H,0,0)</f>
        <v>1</v>
      </c>
      <c r="S416">
        <f>_xlfn.XLOOKUP($A416,Shotguns!C:C,Shotguns!H:H,0,0)</f>
        <v>0</v>
      </c>
      <c r="T416">
        <f t="shared" si="6"/>
        <v>1</v>
      </c>
    </row>
    <row r="417" spans="1:20" x14ac:dyDescent="0.25">
      <c r="A417">
        <f>Rifles!C417</f>
        <v>57301571</v>
      </c>
      <c r="B417" t="str">
        <f>_xlfn.XLOOKUP($A417, Rifles!$C$2:$C$419,Rifles!D$2:D$419,"N/A",0)</f>
        <v>BENSON, BRANDON SCOTT</v>
      </c>
      <c r="C417" t="str">
        <f>_xlfn.XLOOKUP($A417, Rifles!$C$2:$C$419,Rifles!F$2:F$419,"N/A",0)</f>
        <v>PIEDMONT</v>
      </c>
      <c r="D417" t="str">
        <f>_xlfn.XLOOKUP($A417, Rifles!$C$2:$C$419,Rifles!G$2:G$419,"N/A",0)</f>
        <v>OK</v>
      </c>
      <c r="E417">
        <f>_xlfn.XLOOKUP($A417,Pistols!$C:$C,Pistols!H:H,0,0)</f>
        <v>0</v>
      </c>
      <c r="F417">
        <f>_xlfn.XLOOKUP($A417,Pistols!$C:$C,Pistols!I:I,0,0)</f>
        <v>0</v>
      </c>
      <c r="G417">
        <f>_xlfn.XLOOKUP($A417,Pistols!$C:$C,Pistols!J:J,0,0)</f>
        <v>0</v>
      </c>
      <c r="H417">
        <f>_xlfn.XLOOKUP($A417,Pistols!$C:$C,Pistols!K:K,0,0)</f>
        <v>0</v>
      </c>
      <c r="I417">
        <f>_xlfn.XLOOKUP($A417,Pistols!$C:$C,Pistols!L:L,0,0)</f>
        <v>0</v>
      </c>
      <c r="J417">
        <f>_xlfn.XLOOKUP($A417,Pistols!$C:$C,Pistols!M:M,0,0)</f>
        <v>0</v>
      </c>
      <c r="K417">
        <f>_xlfn.XLOOKUP($A417,Pistols!$C:$C,Pistols!N:N,0,0)</f>
        <v>0</v>
      </c>
      <c r="L417">
        <f>_xlfn.XLOOKUP($A417,Revolvers!$C:$C,Revolvers!O:O,0,0)</f>
        <v>0</v>
      </c>
      <c r="M417">
        <f>_xlfn.XLOOKUP($A417,Revolvers!$C:$C,Revolvers!P:P,0,0)</f>
        <v>0</v>
      </c>
      <c r="N417">
        <f>_xlfn.XLOOKUP($A417,Revolvers!$C:$C,Revolvers!Q:Q,0,0)</f>
        <v>0</v>
      </c>
      <c r="O417">
        <f>_xlfn.XLOOKUP($A417,Revolvers!$C:$C,Revolvers!R:R,0,0)</f>
        <v>0</v>
      </c>
      <c r="P417">
        <f>_xlfn.XLOOKUP($A417,Revolvers!$C:$C,Revolvers!S:S,0,0)</f>
        <v>0</v>
      </c>
      <c r="Q417">
        <f>_xlfn.XLOOKUP($A417,Revolvers!$C:$C,Revolvers!T:T,0,0)</f>
        <v>0</v>
      </c>
      <c r="R417">
        <f>_xlfn.XLOOKUP($A417,Rifles!C:C,Rifles!H:H,0,0)</f>
        <v>2</v>
      </c>
      <c r="S417">
        <f>_xlfn.XLOOKUP($A417,Shotguns!C:C,Shotguns!H:H,0,0)</f>
        <v>1</v>
      </c>
      <c r="T417">
        <f t="shared" si="6"/>
        <v>3</v>
      </c>
    </row>
    <row r="418" spans="1:20" x14ac:dyDescent="0.25">
      <c r="A418">
        <f>Rifles!C418</f>
        <v>57334849</v>
      </c>
      <c r="B418" t="str">
        <f>_xlfn.XLOOKUP($A418, Rifles!$C$2:$C$419,Rifles!D$2:D$419,"N/A",0)</f>
        <v>CROSSNO, DAVE</v>
      </c>
      <c r="C418" t="str">
        <f>_xlfn.XLOOKUP($A418, Rifles!$C$2:$C$419,Rifles!F$2:F$419,"N/A",0)</f>
        <v>ARCADIA</v>
      </c>
      <c r="D418" t="str">
        <f>_xlfn.XLOOKUP($A418, Rifles!$C$2:$C$419,Rifles!G$2:G$419,"N/A",0)</f>
        <v>OK</v>
      </c>
      <c r="E418">
        <f>_xlfn.XLOOKUP($A418,Pistols!$C:$C,Pistols!H:H,0,0)</f>
        <v>0</v>
      </c>
      <c r="F418">
        <f>_xlfn.XLOOKUP($A418,Pistols!$C:$C,Pistols!I:I,0,0)</f>
        <v>0</v>
      </c>
      <c r="G418">
        <f>_xlfn.XLOOKUP($A418,Pistols!$C:$C,Pistols!J:J,0,0)</f>
        <v>0</v>
      </c>
      <c r="H418">
        <f>_xlfn.XLOOKUP($A418,Pistols!$C:$C,Pistols!K:K,0,0)</f>
        <v>0</v>
      </c>
      <c r="I418">
        <f>_xlfn.XLOOKUP($A418,Pistols!$C:$C,Pistols!L:L,0,0)</f>
        <v>0</v>
      </c>
      <c r="J418">
        <f>_xlfn.XLOOKUP($A418,Pistols!$C:$C,Pistols!M:M,0,0)</f>
        <v>0</v>
      </c>
      <c r="K418">
        <f>_xlfn.XLOOKUP($A418,Pistols!$C:$C,Pistols!N:N,0,0)</f>
        <v>0</v>
      </c>
      <c r="L418">
        <f>_xlfn.XLOOKUP($A418,Revolvers!$C:$C,Revolvers!O:O,0,0)</f>
        <v>0</v>
      </c>
      <c r="M418">
        <f>_xlfn.XLOOKUP($A418,Revolvers!$C:$C,Revolvers!P:P,0,0)</f>
        <v>0</v>
      </c>
      <c r="N418">
        <f>_xlfn.XLOOKUP($A418,Revolvers!$C:$C,Revolvers!Q:Q,0,0)</f>
        <v>0</v>
      </c>
      <c r="O418">
        <f>_xlfn.XLOOKUP($A418,Revolvers!$C:$C,Revolvers!R:R,0,0)</f>
        <v>0</v>
      </c>
      <c r="P418">
        <f>_xlfn.XLOOKUP($A418,Revolvers!$C:$C,Revolvers!S:S,0,0)</f>
        <v>0</v>
      </c>
      <c r="Q418">
        <f>_xlfn.XLOOKUP($A418,Revolvers!$C:$C,Revolvers!T:T,0,0)</f>
        <v>0</v>
      </c>
      <c r="R418">
        <f>_xlfn.XLOOKUP($A418,Rifles!C:C,Rifles!H:H,0,0)</f>
        <v>1</v>
      </c>
      <c r="S418">
        <f>_xlfn.XLOOKUP($A418,Shotguns!C:C,Shotguns!H:H,0,0)</f>
        <v>0</v>
      </c>
      <c r="T418">
        <f t="shared" si="6"/>
        <v>1</v>
      </c>
    </row>
    <row r="419" spans="1:20" x14ac:dyDescent="0.25">
      <c r="A419">
        <f>Rifles!C419</f>
        <v>57302390</v>
      </c>
      <c r="B419" t="str">
        <f>_xlfn.XLOOKUP($A419, Rifles!$C$2:$C$419,Rifles!D$2:D$419,"N/A",0)</f>
        <v>CUTTING EDGE ARMS LLC</v>
      </c>
      <c r="C419" t="str">
        <f>_xlfn.XLOOKUP($A419, Rifles!$C$2:$C$419,Rifles!F$2:F$419,"N/A",0)</f>
        <v>OKLAHOMA CITY</v>
      </c>
      <c r="D419" t="str">
        <f>_xlfn.XLOOKUP($A419, Rifles!$C$2:$C$419,Rifles!G$2:G$419,"N/A",0)</f>
        <v>OK</v>
      </c>
      <c r="E419">
        <f>_xlfn.XLOOKUP($A419,Pistols!$C:$C,Pistols!H:H,0,0)</f>
        <v>0</v>
      </c>
      <c r="F419">
        <f>_xlfn.XLOOKUP($A419,Pistols!$C:$C,Pistols!I:I,0,0)</f>
        <v>0</v>
      </c>
      <c r="G419">
        <f>_xlfn.XLOOKUP($A419,Pistols!$C:$C,Pistols!J:J,0,0)</f>
        <v>0</v>
      </c>
      <c r="H419">
        <f>_xlfn.XLOOKUP($A419,Pistols!$C:$C,Pistols!K:K,0,0)</f>
        <v>0</v>
      </c>
      <c r="I419">
        <f>_xlfn.XLOOKUP($A419,Pistols!$C:$C,Pistols!L:L,0,0)</f>
        <v>0</v>
      </c>
      <c r="J419">
        <f>_xlfn.XLOOKUP($A419,Pistols!$C:$C,Pistols!M:M,0,0)</f>
        <v>1</v>
      </c>
      <c r="K419">
        <f>_xlfn.XLOOKUP($A419,Pistols!$C:$C,Pistols!N:N,0,0)</f>
        <v>1</v>
      </c>
      <c r="L419">
        <f>_xlfn.XLOOKUP($A419,Revolvers!$C:$C,Revolvers!O:O,0,0)</f>
        <v>0</v>
      </c>
      <c r="M419">
        <f>_xlfn.XLOOKUP($A419,Revolvers!$C:$C,Revolvers!P:P,0,0)</f>
        <v>0</v>
      </c>
      <c r="N419">
        <f>_xlfn.XLOOKUP($A419,Revolvers!$C:$C,Revolvers!Q:Q,0,0)</f>
        <v>0</v>
      </c>
      <c r="O419">
        <f>_xlfn.XLOOKUP($A419,Revolvers!$C:$C,Revolvers!R:R,0,0)</f>
        <v>0</v>
      </c>
      <c r="P419">
        <f>_xlfn.XLOOKUP($A419,Revolvers!$C:$C,Revolvers!S:S,0,0)</f>
        <v>0</v>
      </c>
      <c r="Q419">
        <f>_xlfn.XLOOKUP($A419,Revolvers!$C:$C,Revolvers!T:T,0,0)</f>
        <v>0</v>
      </c>
      <c r="R419">
        <f>_xlfn.XLOOKUP($A419,Rifles!C:C,Rifles!H:H,0,0)</f>
        <v>1</v>
      </c>
      <c r="S419">
        <f>_xlfn.XLOOKUP($A419,Shotguns!C:C,Shotguns!H:H,0,0)</f>
        <v>0</v>
      </c>
      <c r="T419">
        <f t="shared" si="6"/>
        <v>2</v>
      </c>
    </row>
    <row r="420" spans="1:20" x14ac:dyDescent="0.25">
      <c r="A420">
        <f>Rifles!C420</f>
        <v>57337041</v>
      </c>
      <c r="B420" t="str">
        <f>_xlfn.XLOOKUP($A420, Rifles!$C$2:$C$419,Rifles!D$2:D$419,"N/A",0)</f>
        <v>N/A</v>
      </c>
      <c r="C420" t="str">
        <f>_xlfn.XLOOKUP($A420, Rifles!$C$2:$C$419,Rifles!F$2:F$419,"N/A",0)</f>
        <v>N/A</v>
      </c>
      <c r="D420" t="str">
        <f>_xlfn.XLOOKUP($A420, Rifles!$C$2:$C$419,Rifles!G$2:G$419,"N/A",0)</f>
        <v>N/A</v>
      </c>
      <c r="E420">
        <f>_xlfn.XLOOKUP($A420,Pistols!$C:$C,Pistols!H:H,0,0)</f>
        <v>0</v>
      </c>
      <c r="F420">
        <f>_xlfn.XLOOKUP($A420,Pistols!$C:$C,Pistols!I:I,0,0)</f>
        <v>0</v>
      </c>
      <c r="G420">
        <f>_xlfn.XLOOKUP($A420,Pistols!$C:$C,Pistols!J:J,0,0)</f>
        <v>0</v>
      </c>
      <c r="H420">
        <f>_xlfn.XLOOKUP($A420,Pistols!$C:$C,Pistols!K:K,0,0)</f>
        <v>0</v>
      </c>
      <c r="I420">
        <f>_xlfn.XLOOKUP($A420,Pistols!$C:$C,Pistols!L:L,0,0)</f>
        <v>0</v>
      </c>
      <c r="J420">
        <f>_xlfn.XLOOKUP($A420,Pistols!$C:$C,Pistols!M:M,0,0)</f>
        <v>0</v>
      </c>
      <c r="K420">
        <f>_xlfn.XLOOKUP($A420,Pistols!$C:$C,Pistols!N:N,0,0)</f>
        <v>0</v>
      </c>
      <c r="L420">
        <f>_xlfn.XLOOKUP($A420,Revolvers!$C:$C,Revolvers!O:O,0,0)</f>
        <v>0</v>
      </c>
      <c r="M420">
        <f>_xlfn.XLOOKUP($A420,Revolvers!$C:$C,Revolvers!P:P,0,0)</f>
        <v>0</v>
      </c>
      <c r="N420">
        <f>_xlfn.XLOOKUP($A420,Revolvers!$C:$C,Revolvers!Q:Q,0,0)</f>
        <v>0</v>
      </c>
      <c r="O420">
        <f>_xlfn.XLOOKUP($A420,Revolvers!$C:$C,Revolvers!R:R,0,0)</f>
        <v>0</v>
      </c>
      <c r="P420">
        <f>_xlfn.XLOOKUP($A420,Revolvers!$C:$C,Revolvers!S:S,0,0)</f>
        <v>0</v>
      </c>
      <c r="Q420">
        <f>_xlfn.XLOOKUP($A420,Revolvers!$C:$C,Revolvers!T:T,0,0)</f>
        <v>0</v>
      </c>
      <c r="R420">
        <f>_xlfn.XLOOKUP($A420,Rifles!C:C,Rifles!H:H,0,0)</f>
        <v>2</v>
      </c>
      <c r="S420">
        <f>_xlfn.XLOOKUP($A420,Shotguns!C:C,Shotguns!H:H,0,0)</f>
        <v>0</v>
      </c>
      <c r="T420">
        <f t="shared" si="6"/>
        <v>2</v>
      </c>
    </row>
    <row r="421" spans="1:20" x14ac:dyDescent="0.25">
      <c r="A421">
        <f>Rifles!C421</f>
        <v>57336993</v>
      </c>
      <c r="B421" t="str">
        <f>_xlfn.XLOOKUP($A421, Rifles!$C$2:$C$419,Rifles!D$2:D$419,"N/A",0)</f>
        <v>N/A</v>
      </c>
      <c r="C421" t="str">
        <f>_xlfn.XLOOKUP($A421, Rifles!$C$2:$C$419,Rifles!F$2:F$419,"N/A",0)</f>
        <v>N/A</v>
      </c>
      <c r="D421" t="str">
        <f>_xlfn.XLOOKUP($A421, Rifles!$C$2:$C$419,Rifles!G$2:G$419,"N/A",0)</f>
        <v>N/A</v>
      </c>
      <c r="E421">
        <f>_xlfn.XLOOKUP($A421,Pistols!$C:$C,Pistols!H:H,0,0)</f>
        <v>0</v>
      </c>
      <c r="F421">
        <f>_xlfn.XLOOKUP($A421,Pistols!$C:$C,Pistols!I:I,0,0)</f>
        <v>0</v>
      </c>
      <c r="G421">
        <f>_xlfn.XLOOKUP($A421,Pistols!$C:$C,Pistols!J:J,0,0)</f>
        <v>0</v>
      </c>
      <c r="H421">
        <f>_xlfn.XLOOKUP($A421,Pistols!$C:$C,Pistols!K:K,0,0)</f>
        <v>0</v>
      </c>
      <c r="I421">
        <f>_xlfn.XLOOKUP($A421,Pistols!$C:$C,Pistols!L:L,0,0)</f>
        <v>0</v>
      </c>
      <c r="J421">
        <f>_xlfn.XLOOKUP($A421,Pistols!$C:$C,Pistols!M:M,0,0)</f>
        <v>0</v>
      </c>
      <c r="K421">
        <f>_xlfn.XLOOKUP($A421,Pistols!$C:$C,Pistols!N:N,0,0)</f>
        <v>0</v>
      </c>
      <c r="L421">
        <f>_xlfn.XLOOKUP($A421,Revolvers!$C:$C,Revolvers!O:O,0,0)</f>
        <v>0</v>
      </c>
      <c r="M421">
        <f>_xlfn.XLOOKUP($A421,Revolvers!$C:$C,Revolvers!P:P,0,0)</f>
        <v>0</v>
      </c>
      <c r="N421">
        <f>_xlfn.XLOOKUP($A421,Revolvers!$C:$C,Revolvers!Q:Q,0,0)</f>
        <v>0</v>
      </c>
      <c r="O421">
        <f>_xlfn.XLOOKUP($A421,Revolvers!$C:$C,Revolvers!R:R,0,0)</f>
        <v>0</v>
      </c>
      <c r="P421">
        <f>_xlfn.XLOOKUP($A421,Revolvers!$C:$C,Revolvers!S:S,0,0)</f>
        <v>0</v>
      </c>
      <c r="Q421">
        <f>_xlfn.XLOOKUP($A421,Revolvers!$C:$C,Revolvers!T:T,0,0)</f>
        <v>0</v>
      </c>
      <c r="R421">
        <f>_xlfn.XLOOKUP($A421,Rifles!C:C,Rifles!H:H,0,0)</f>
        <v>43</v>
      </c>
      <c r="S421">
        <f>_xlfn.XLOOKUP($A421,Shotguns!C:C,Shotguns!H:H,0,0)</f>
        <v>0</v>
      </c>
      <c r="T421">
        <f t="shared" si="6"/>
        <v>43</v>
      </c>
    </row>
    <row r="422" spans="1:20" x14ac:dyDescent="0.25">
      <c r="A422">
        <f>Rifles!C422</f>
        <v>57302561</v>
      </c>
      <c r="B422" t="str">
        <f>_xlfn.XLOOKUP($A422, Rifles!$C$2:$C$419,Rifles!D$2:D$419,"N/A",0)</f>
        <v>N/A</v>
      </c>
      <c r="C422" t="str">
        <f>_xlfn.XLOOKUP($A422, Rifles!$C$2:$C$419,Rifles!F$2:F$419,"N/A",0)</f>
        <v>N/A</v>
      </c>
      <c r="D422" t="str">
        <f>_xlfn.XLOOKUP($A422, Rifles!$C$2:$C$419,Rifles!G$2:G$419,"N/A",0)</f>
        <v>N/A</v>
      </c>
      <c r="E422">
        <f>_xlfn.XLOOKUP($A422,Pistols!$C:$C,Pistols!H:H,0,0)</f>
        <v>0</v>
      </c>
      <c r="F422">
        <f>_xlfn.XLOOKUP($A422,Pistols!$C:$C,Pistols!I:I,0,0)</f>
        <v>0</v>
      </c>
      <c r="G422">
        <f>_xlfn.XLOOKUP($A422,Pistols!$C:$C,Pistols!J:J,0,0)</f>
        <v>0</v>
      </c>
      <c r="H422">
        <f>_xlfn.XLOOKUP($A422,Pistols!$C:$C,Pistols!K:K,0,0)</f>
        <v>0</v>
      </c>
      <c r="I422">
        <f>_xlfn.XLOOKUP($A422,Pistols!$C:$C,Pistols!L:L,0,0)</f>
        <v>0</v>
      </c>
      <c r="J422">
        <f>_xlfn.XLOOKUP($A422,Pistols!$C:$C,Pistols!M:M,0,0)</f>
        <v>0</v>
      </c>
      <c r="K422">
        <f>_xlfn.XLOOKUP($A422,Pistols!$C:$C,Pistols!N:N,0,0)</f>
        <v>0</v>
      </c>
      <c r="L422">
        <f>_xlfn.XLOOKUP($A422,Revolvers!$C:$C,Revolvers!O:O,0,0)</f>
        <v>0</v>
      </c>
      <c r="M422">
        <f>_xlfn.XLOOKUP($A422,Revolvers!$C:$C,Revolvers!P:P,0,0)</f>
        <v>0</v>
      </c>
      <c r="N422">
        <f>_xlfn.XLOOKUP($A422,Revolvers!$C:$C,Revolvers!Q:Q,0,0)</f>
        <v>0</v>
      </c>
      <c r="O422">
        <f>_xlfn.XLOOKUP($A422,Revolvers!$C:$C,Revolvers!R:R,0,0)</f>
        <v>0</v>
      </c>
      <c r="P422">
        <f>_xlfn.XLOOKUP($A422,Revolvers!$C:$C,Revolvers!S:S,0,0)</f>
        <v>0</v>
      </c>
      <c r="Q422">
        <f>_xlfn.XLOOKUP($A422,Revolvers!$C:$C,Revolvers!T:T,0,0)</f>
        <v>0</v>
      </c>
      <c r="R422">
        <f>_xlfn.XLOOKUP($A422,Rifles!C:C,Rifles!H:H,0,0)</f>
        <v>7</v>
      </c>
      <c r="S422">
        <f>_xlfn.XLOOKUP($A422,Shotguns!C:C,Shotguns!H:H,0,0)</f>
        <v>0</v>
      </c>
      <c r="T422">
        <f t="shared" si="6"/>
        <v>7</v>
      </c>
    </row>
    <row r="423" spans="1:20" x14ac:dyDescent="0.25">
      <c r="A423">
        <f>Rifles!C423</f>
        <v>57302299</v>
      </c>
      <c r="B423" t="str">
        <f>_xlfn.XLOOKUP($A423, Rifles!$C$2:$C$419,Rifles!D$2:D$419,"N/A",0)</f>
        <v>N/A</v>
      </c>
      <c r="C423" t="str">
        <f>_xlfn.XLOOKUP($A423, Rifles!$C$2:$C$419,Rifles!F$2:F$419,"N/A",0)</f>
        <v>N/A</v>
      </c>
      <c r="D423" t="str">
        <f>_xlfn.XLOOKUP($A423, Rifles!$C$2:$C$419,Rifles!G$2:G$419,"N/A",0)</f>
        <v>N/A</v>
      </c>
      <c r="E423">
        <f>_xlfn.XLOOKUP($A423,Pistols!$C:$C,Pistols!H:H,0,0)</f>
        <v>0</v>
      </c>
      <c r="F423">
        <f>_xlfn.XLOOKUP($A423,Pistols!$C:$C,Pistols!I:I,0,0)</f>
        <v>0</v>
      </c>
      <c r="G423">
        <f>_xlfn.XLOOKUP($A423,Pistols!$C:$C,Pistols!J:J,0,0)</f>
        <v>0</v>
      </c>
      <c r="H423">
        <f>_xlfn.XLOOKUP($A423,Pistols!$C:$C,Pistols!K:K,0,0)</f>
        <v>0</v>
      </c>
      <c r="I423">
        <f>_xlfn.XLOOKUP($A423,Pistols!$C:$C,Pistols!L:L,0,0)</f>
        <v>0</v>
      </c>
      <c r="J423">
        <f>_xlfn.XLOOKUP($A423,Pistols!$C:$C,Pistols!M:M,0,0)</f>
        <v>0</v>
      </c>
      <c r="K423">
        <f>_xlfn.XLOOKUP($A423,Pistols!$C:$C,Pistols!N:N,0,0)</f>
        <v>0</v>
      </c>
      <c r="L423">
        <f>_xlfn.XLOOKUP($A423,Revolvers!$C:$C,Revolvers!O:O,0,0)</f>
        <v>0</v>
      </c>
      <c r="M423">
        <f>_xlfn.XLOOKUP($A423,Revolvers!$C:$C,Revolvers!P:P,0,0)</f>
        <v>0</v>
      </c>
      <c r="N423">
        <f>_xlfn.XLOOKUP($A423,Revolvers!$C:$C,Revolvers!Q:Q,0,0)</f>
        <v>0</v>
      </c>
      <c r="O423">
        <f>_xlfn.XLOOKUP($A423,Revolvers!$C:$C,Revolvers!R:R,0,0)</f>
        <v>0</v>
      </c>
      <c r="P423">
        <f>_xlfn.XLOOKUP($A423,Revolvers!$C:$C,Revolvers!S:S,0,0)</f>
        <v>0</v>
      </c>
      <c r="Q423">
        <f>_xlfn.XLOOKUP($A423,Revolvers!$C:$C,Revolvers!T:T,0,0)</f>
        <v>0</v>
      </c>
      <c r="R423">
        <f>_xlfn.XLOOKUP($A423,Rifles!C:C,Rifles!H:H,0,0)</f>
        <v>22</v>
      </c>
      <c r="S423">
        <f>_xlfn.XLOOKUP($A423,Shotguns!C:C,Shotguns!H:H,0,0)</f>
        <v>0</v>
      </c>
      <c r="T423">
        <f t="shared" si="6"/>
        <v>22</v>
      </c>
    </row>
    <row r="424" spans="1:20" x14ac:dyDescent="0.25">
      <c r="A424">
        <f>Rifles!C424</f>
        <v>57302643</v>
      </c>
      <c r="B424" t="str">
        <f>_xlfn.XLOOKUP($A424, Rifles!$C$2:$C$419,Rifles!D$2:D$419,"N/A",0)</f>
        <v>N/A</v>
      </c>
      <c r="C424" t="str">
        <f>_xlfn.XLOOKUP($A424, Rifles!$C$2:$C$419,Rifles!F$2:F$419,"N/A",0)</f>
        <v>N/A</v>
      </c>
      <c r="D424" t="str">
        <f>_xlfn.XLOOKUP($A424, Rifles!$C$2:$C$419,Rifles!G$2:G$419,"N/A",0)</f>
        <v>N/A</v>
      </c>
      <c r="E424">
        <f>_xlfn.XLOOKUP($A424,Pistols!$C:$C,Pistols!H:H,0,0)</f>
        <v>0</v>
      </c>
      <c r="F424">
        <f>_xlfn.XLOOKUP($A424,Pistols!$C:$C,Pistols!I:I,0,0)</f>
        <v>0</v>
      </c>
      <c r="G424">
        <f>_xlfn.XLOOKUP($A424,Pistols!$C:$C,Pistols!J:J,0,0)</f>
        <v>0</v>
      </c>
      <c r="H424">
        <f>_xlfn.XLOOKUP($A424,Pistols!$C:$C,Pistols!K:K,0,0)</f>
        <v>0</v>
      </c>
      <c r="I424">
        <f>_xlfn.XLOOKUP($A424,Pistols!$C:$C,Pistols!L:L,0,0)</f>
        <v>0</v>
      </c>
      <c r="J424">
        <f>_xlfn.XLOOKUP($A424,Pistols!$C:$C,Pistols!M:M,0,0)</f>
        <v>0</v>
      </c>
      <c r="K424">
        <f>_xlfn.XLOOKUP($A424,Pistols!$C:$C,Pistols!N:N,0,0)</f>
        <v>0</v>
      </c>
      <c r="L424">
        <f>_xlfn.XLOOKUP($A424,Revolvers!$C:$C,Revolvers!O:O,0,0)</f>
        <v>0</v>
      </c>
      <c r="M424">
        <f>_xlfn.XLOOKUP($A424,Revolvers!$C:$C,Revolvers!P:P,0,0)</f>
        <v>0</v>
      </c>
      <c r="N424">
        <f>_xlfn.XLOOKUP($A424,Revolvers!$C:$C,Revolvers!Q:Q,0,0)</f>
        <v>0</v>
      </c>
      <c r="O424">
        <f>_xlfn.XLOOKUP($A424,Revolvers!$C:$C,Revolvers!R:R,0,0)</f>
        <v>0</v>
      </c>
      <c r="P424">
        <f>_xlfn.XLOOKUP($A424,Revolvers!$C:$C,Revolvers!S:S,0,0)</f>
        <v>0</v>
      </c>
      <c r="Q424">
        <f>_xlfn.XLOOKUP($A424,Revolvers!$C:$C,Revolvers!T:T,0,0)</f>
        <v>0</v>
      </c>
      <c r="R424">
        <f>_xlfn.XLOOKUP($A424,Rifles!C:C,Rifles!H:H,0,0)</f>
        <v>1</v>
      </c>
      <c r="S424">
        <f>_xlfn.XLOOKUP($A424,Shotguns!C:C,Shotguns!H:H,0,0)</f>
        <v>0</v>
      </c>
      <c r="T424">
        <f t="shared" si="6"/>
        <v>1</v>
      </c>
    </row>
    <row r="425" spans="1:20" x14ac:dyDescent="0.25">
      <c r="A425">
        <f>Rifles!C425</f>
        <v>57302819</v>
      </c>
      <c r="B425" t="str">
        <f>_xlfn.XLOOKUP($A425, Rifles!$C$2:$C$419,Rifles!D$2:D$419,"N/A",0)</f>
        <v>N/A</v>
      </c>
      <c r="C425" t="str">
        <f>_xlfn.XLOOKUP($A425, Rifles!$C$2:$C$419,Rifles!F$2:F$419,"N/A",0)</f>
        <v>N/A</v>
      </c>
      <c r="D425" t="str">
        <f>_xlfn.XLOOKUP($A425, Rifles!$C$2:$C$419,Rifles!G$2:G$419,"N/A",0)</f>
        <v>N/A</v>
      </c>
      <c r="E425">
        <f>_xlfn.XLOOKUP($A425,Pistols!$C:$C,Pistols!H:H,0,0)</f>
        <v>0</v>
      </c>
      <c r="F425">
        <f>_xlfn.XLOOKUP($A425,Pistols!$C:$C,Pistols!I:I,0,0)</f>
        <v>0</v>
      </c>
      <c r="G425">
        <f>_xlfn.XLOOKUP($A425,Pistols!$C:$C,Pistols!J:J,0,0)</f>
        <v>0</v>
      </c>
      <c r="H425">
        <f>_xlfn.XLOOKUP($A425,Pistols!$C:$C,Pistols!K:K,0,0)</f>
        <v>0</v>
      </c>
      <c r="I425">
        <f>_xlfn.XLOOKUP($A425,Pistols!$C:$C,Pistols!L:L,0,0)</f>
        <v>0</v>
      </c>
      <c r="J425">
        <f>_xlfn.XLOOKUP($A425,Pistols!$C:$C,Pistols!M:M,0,0)</f>
        <v>0</v>
      </c>
      <c r="K425">
        <f>_xlfn.XLOOKUP($A425,Pistols!$C:$C,Pistols!N:N,0,0)</f>
        <v>0</v>
      </c>
      <c r="L425">
        <f>_xlfn.XLOOKUP($A425,Revolvers!$C:$C,Revolvers!O:O,0,0)</f>
        <v>0</v>
      </c>
      <c r="M425">
        <f>_xlfn.XLOOKUP($A425,Revolvers!$C:$C,Revolvers!P:P,0,0)</f>
        <v>0</v>
      </c>
      <c r="N425">
        <f>_xlfn.XLOOKUP($A425,Revolvers!$C:$C,Revolvers!Q:Q,0,0)</f>
        <v>0</v>
      </c>
      <c r="O425">
        <f>_xlfn.XLOOKUP($A425,Revolvers!$C:$C,Revolvers!R:R,0,0)</f>
        <v>0</v>
      </c>
      <c r="P425">
        <f>_xlfn.XLOOKUP($A425,Revolvers!$C:$C,Revolvers!S:S,0,0)</f>
        <v>0</v>
      </c>
      <c r="Q425">
        <f>_xlfn.XLOOKUP($A425,Revolvers!$C:$C,Revolvers!T:T,0,0)</f>
        <v>0</v>
      </c>
      <c r="R425">
        <f>_xlfn.XLOOKUP($A425,Rifles!C:C,Rifles!H:H,0,0)</f>
        <v>2</v>
      </c>
      <c r="S425">
        <f>_xlfn.XLOOKUP($A425,Shotguns!C:C,Shotguns!H:H,0,0)</f>
        <v>0</v>
      </c>
      <c r="T425">
        <f t="shared" si="6"/>
        <v>2</v>
      </c>
    </row>
    <row r="426" spans="1:20" x14ac:dyDescent="0.25">
      <c r="A426">
        <f>Rifles!C426</f>
        <v>57302942</v>
      </c>
      <c r="B426" t="str">
        <f>_xlfn.XLOOKUP($A426, Rifles!$C$2:$C$419,Rifles!D$2:D$419,"N/A",0)</f>
        <v>N/A</v>
      </c>
      <c r="C426" t="str">
        <f>_xlfn.XLOOKUP($A426, Rifles!$C$2:$C$419,Rifles!F$2:F$419,"N/A",0)</f>
        <v>N/A</v>
      </c>
      <c r="D426" t="str">
        <f>_xlfn.XLOOKUP($A426, Rifles!$C$2:$C$419,Rifles!G$2:G$419,"N/A",0)</f>
        <v>N/A</v>
      </c>
      <c r="E426">
        <f>_xlfn.XLOOKUP($A426,Pistols!$C:$C,Pistols!H:H,0,0)</f>
        <v>0</v>
      </c>
      <c r="F426">
        <f>_xlfn.XLOOKUP($A426,Pistols!$C:$C,Pistols!I:I,0,0)</f>
        <v>0</v>
      </c>
      <c r="G426">
        <f>_xlfn.XLOOKUP($A426,Pistols!$C:$C,Pistols!J:J,0,0)</f>
        <v>0</v>
      </c>
      <c r="H426">
        <f>_xlfn.XLOOKUP($A426,Pistols!$C:$C,Pistols!K:K,0,0)</f>
        <v>0</v>
      </c>
      <c r="I426">
        <f>_xlfn.XLOOKUP($A426,Pistols!$C:$C,Pistols!L:L,0,0)</f>
        <v>0</v>
      </c>
      <c r="J426">
        <f>_xlfn.XLOOKUP($A426,Pistols!$C:$C,Pistols!M:M,0,0)</f>
        <v>2</v>
      </c>
      <c r="K426">
        <f>_xlfn.XLOOKUP($A426,Pistols!$C:$C,Pistols!N:N,0,0)</f>
        <v>2</v>
      </c>
      <c r="L426">
        <f>_xlfn.XLOOKUP($A426,Revolvers!$C:$C,Revolvers!O:O,0,0)</f>
        <v>0</v>
      </c>
      <c r="M426">
        <f>_xlfn.XLOOKUP($A426,Revolvers!$C:$C,Revolvers!P:P,0,0)</f>
        <v>0</v>
      </c>
      <c r="N426">
        <f>_xlfn.XLOOKUP($A426,Revolvers!$C:$C,Revolvers!Q:Q,0,0)</f>
        <v>0</v>
      </c>
      <c r="O426">
        <f>_xlfn.XLOOKUP($A426,Revolvers!$C:$C,Revolvers!R:R,0,0)</f>
        <v>0</v>
      </c>
      <c r="P426">
        <f>_xlfn.XLOOKUP($A426,Revolvers!$C:$C,Revolvers!S:S,0,0)</f>
        <v>0</v>
      </c>
      <c r="Q426">
        <f>_xlfn.XLOOKUP($A426,Revolvers!$C:$C,Revolvers!T:T,0,0)</f>
        <v>0</v>
      </c>
      <c r="R426">
        <f>_xlfn.XLOOKUP($A426,Rifles!C:C,Rifles!H:H,0,0)</f>
        <v>12</v>
      </c>
      <c r="S426">
        <f>_xlfn.XLOOKUP($A426,Shotguns!C:C,Shotguns!H:H,0,0)</f>
        <v>0</v>
      </c>
      <c r="T426">
        <f t="shared" si="6"/>
        <v>14</v>
      </c>
    </row>
    <row r="427" spans="1:20" x14ac:dyDescent="0.25">
      <c r="A427">
        <f>Rifles!C427</f>
        <v>57302059</v>
      </c>
      <c r="B427" t="str">
        <f>_xlfn.XLOOKUP($A427, Rifles!$C$2:$C$419,Rifles!D$2:D$419,"N/A",0)</f>
        <v>N/A</v>
      </c>
      <c r="C427" t="str">
        <f>_xlfn.XLOOKUP($A427, Rifles!$C$2:$C$419,Rifles!F$2:F$419,"N/A",0)</f>
        <v>N/A</v>
      </c>
      <c r="D427" t="str">
        <f>_xlfn.XLOOKUP($A427, Rifles!$C$2:$C$419,Rifles!G$2:G$419,"N/A",0)</f>
        <v>N/A</v>
      </c>
      <c r="E427">
        <f>_xlfn.XLOOKUP($A427,Pistols!$C:$C,Pistols!H:H,0,0)</f>
        <v>0</v>
      </c>
      <c r="F427">
        <f>_xlfn.XLOOKUP($A427,Pistols!$C:$C,Pistols!I:I,0,0)</f>
        <v>0</v>
      </c>
      <c r="G427">
        <f>_xlfn.XLOOKUP($A427,Pistols!$C:$C,Pistols!J:J,0,0)</f>
        <v>0</v>
      </c>
      <c r="H427">
        <f>_xlfn.XLOOKUP($A427,Pistols!$C:$C,Pistols!K:K,0,0)</f>
        <v>0</v>
      </c>
      <c r="I427">
        <f>_xlfn.XLOOKUP($A427,Pistols!$C:$C,Pistols!L:L,0,0)</f>
        <v>0</v>
      </c>
      <c r="J427">
        <f>_xlfn.XLOOKUP($A427,Pistols!$C:$C,Pistols!M:M,0,0)</f>
        <v>0</v>
      </c>
      <c r="K427">
        <f>_xlfn.XLOOKUP($A427,Pistols!$C:$C,Pistols!N:N,0,0)</f>
        <v>0</v>
      </c>
      <c r="L427">
        <f>_xlfn.XLOOKUP($A427,Revolvers!$C:$C,Revolvers!O:O,0,0)</f>
        <v>0</v>
      </c>
      <c r="M427">
        <f>_xlfn.XLOOKUP($A427,Revolvers!$C:$C,Revolvers!P:P,0,0)</f>
        <v>0</v>
      </c>
      <c r="N427">
        <f>_xlfn.XLOOKUP($A427,Revolvers!$C:$C,Revolvers!Q:Q,0,0)</f>
        <v>0</v>
      </c>
      <c r="O427">
        <f>_xlfn.XLOOKUP($A427,Revolvers!$C:$C,Revolvers!R:R,0,0)</f>
        <v>0</v>
      </c>
      <c r="P427">
        <f>_xlfn.XLOOKUP($A427,Revolvers!$C:$C,Revolvers!S:S,0,0)</f>
        <v>0</v>
      </c>
      <c r="Q427">
        <f>_xlfn.XLOOKUP($A427,Revolvers!$C:$C,Revolvers!T:T,0,0)</f>
        <v>0</v>
      </c>
      <c r="R427">
        <f>_xlfn.XLOOKUP($A427,Rifles!C:C,Rifles!H:H,0,0)</f>
        <v>2</v>
      </c>
      <c r="S427">
        <f>_xlfn.XLOOKUP($A427,Shotguns!C:C,Shotguns!H:H,0,0)</f>
        <v>0</v>
      </c>
      <c r="T427">
        <f t="shared" si="6"/>
        <v>2</v>
      </c>
    </row>
    <row r="428" spans="1:20" x14ac:dyDescent="0.25">
      <c r="A428">
        <f>Rifles!C428</f>
        <v>57300150</v>
      </c>
      <c r="B428" t="str">
        <f>_xlfn.XLOOKUP($A428, Rifles!$C$2:$C$419,Rifles!D$2:D$419,"N/A",0)</f>
        <v>N/A</v>
      </c>
      <c r="C428" t="str">
        <f>_xlfn.XLOOKUP($A428, Rifles!$C$2:$C$419,Rifles!F$2:F$419,"N/A",0)</f>
        <v>N/A</v>
      </c>
      <c r="D428" t="str">
        <f>_xlfn.XLOOKUP($A428, Rifles!$C$2:$C$419,Rifles!G$2:G$419,"N/A",0)</f>
        <v>N/A</v>
      </c>
      <c r="E428">
        <f>_xlfn.XLOOKUP($A428,Pistols!$C:$C,Pistols!H:H,0,0)</f>
        <v>0</v>
      </c>
      <c r="F428">
        <f>_xlfn.XLOOKUP($A428,Pistols!$C:$C,Pistols!I:I,0,0)</f>
        <v>0</v>
      </c>
      <c r="G428">
        <f>_xlfn.XLOOKUP($A428,Pistols!$C:$C,Pistols!J:J,0,0)</f>
        <v>0</v>
      </c>
      <c r="H428">
        <f>_xlfn.XLOOKUP($A428,Pistols!$C:$C,Pistols!K:K,0,0)</f>
        <v>0</v>
      </c>
      <c r="I428">
        <f>_xlfn.XLOOKUP($A428,Pistols!$C:$C,Pistols!L:L,0,0)</f>
        <v>0</v>
      </c>
      <c r="J428">
        <f>_xlfn.XLOOKUP($A428,Pistols!$C:$C,Pistols!M:M,0,0)</f>
        <v>0</v>
      </c>
      <c r="K428">
        <f>_xlfn.XLOOKUP($A428,Pistols!$C:$C,Pistols!N:N,0,0)</f>
        <v>0</v>
      </c>
      <c r="L428">
        <f>_xlfn.XLOOKUP($A428,Revolvers!$C:$C,Revolvers!O:O,0,0)</f>
        <v>0</v>
      </c>
      <c r="M428">
        <f>_xlfn.XLOOKUP($A428,Revolvers!$C:$C,Revolvers!P:P,0,0)</f>
        <v>0</v>
      </c>
      <c r="N428">
        <f>_xlfn.XLOOKUP($A428,Revolvers!$C:$C,Revolvers!Q:Q,0,0)</f>
        <v>0</v>
      </c>
      <c r="O428">
        <f>_xlfn.XLOOKUP($A428,Revolvers!$C:$C,Revolvers!R:R,0,0)</f>
        <v>0</v>
      </c>
      <c r="P428">
        <f>_xlfn.XLOOKUP($A428,Revolvers!$C:$C,Revolvers!S:S,0,0)</f>
        <v>0</v>
      </c>
      <c r="Q428">
        <f>_xlfn.XLOOKUP($A428,Revolvers!$C:$C,Revolvers!T:T,0,0)</f>
        <v>0</v>
      </c>
      <c r="R428">
        <f>_xlfn.XLOOKUP($A428,Rifles!C:C,Rifles!H:H,0,0)</f>
        <v>979</v>
      </c>
      <c r="S428">
        <f>_xlfn.XLOOKUP($A428,Shotguns!C:C,Shotguns!H:H,0,0)</f>
        <v>0</v>
      </c>
      <c r="T428">
        <f t="shared" si="6"/>
        <v>979</v>
      </c>
    </row>
    <row r="429" spans="1:20" x14ac:dyDescent="0.25">
      <c r="A429">
        <f>Rifles!C429</f>
        <v>57301293</v>
      </c>
      <c r="B429" t="str">
        <f>_xlfn.XLOOKUP($A429, Rifles!$C$2:$C$419,Rifles!D$2:D$419,"N/A",0)</f>
        <v>N/A</v>
      </c>
      <c r="C429" t="str">
        <f>_xlfn.XLOOKUP($A429, Rifles!$C$2:$C$419,Rifles!F$2:F$419,"N/A",0)</f>
        <v>N/A</v>
      </c>
      <c r="D429" t="str">
        <f>_xlfn.XLOOKUP($A429, Rifles!$C$2:$C$419,Rifles!G$2:G$419,"N/A",0)</f>
        <v>N/A</v>
      </c>
      <c r="E429">
        <f>_xlfn.XLOOKUP($A429,Pistols!$C:$C,Pistols!H:H,0,0)</f>
        <v>0</v>
      </c>
      <c r="F429">
        <f>_xlfn.XLOOKUP($A429,Pistols!$C:$C,Pistols!I:I,0,0)</f>
        <v>0</v>
      </c>
      <c r="G429">
        <f>_xlfn.XLOOKUP($A429,Pistols!$C:$C,Pistols!J:J,0,0)</f>
        <v>0</v>
      </c>
      <c r="H429">
        <f>_xlfn.XLOOKUP($A429,Pistols!$C:$C,Pistols!K:K,0,0)</f>
        <v>0</v>
      </c>
      <c r="I429">
        <f>_xlfn.XLOOKUP($A429,Pistols!$C:$C,Pistols!L:L,0,0)</f>
        <v>0</v>
      </c>
      <c r="J429">
        <f>_xlfn.XLOOKUP($A429,Pistols!$C:$C,Pistols!M:M,0,0)</f>
        <v>0</v>
      </c>
      <c r="K429">
        <f>_xlfn.XLOOKUP($A429,Pistols!$C:$C,Pistols!N:N,0,0)</f>
        <v>0</v>
      </c>
      <c r="L429">
        <f>_xlfn.XLOOKUP($A429,Revolvers!$C:$C,Revolvers!O:O,0,0)</f>
        <v>0</v>
      </c>
      <c r="M429">
        <f>_xlfn.XLOOKUP($A429,Revolvers!$C:$C,Revolvers!P:P,0,0)</f>
        <v>0</v>
      </c>
      <c r="N429">
        <f>_xlfn.XLOOKUP($A429,Revolvers!$C:$C,Revolvers!Q:Q,0,0)</f>
        <v>0</v>
      </c>
      <c r="O429">
        <f>_xlfn.XLOOKUP($A429,Revolvers!$C:$C,Revolvers!R:R,0,0)</f>
        <v>0</v>
      </c>
      <c r="P429">
        <f>_xlfn.XLOOKUP($A429,Revolvers!$C:$C,Revolvers!S:S,0,0)</f>
        <v>0</v>
      </c>
      <c r="Q429">
        <f>_xlfn.XLOOKUP($A429,Revolvers!$C:$C,Revolvers!T:T,0,0)</f>
        <v>0</v>
      </c>
      <c r="R429">
        <f>_xlfn.XLOOKUP($A429,Rifles!C:C,Rifles!H:H,0,0)</f>
        <v>128</v>
      </c>
      <c r="S429">
        <f>_xlfn.XLOOKUP($A429,Shotguns!C:C,Shotguns!H:H,0,0)</f>
        <v>0</v>
      </c>
      <c r="T429">
        <f t="shared" si="6"/>
        <v>128</v>
      </c>
    </row>
    <row r="430" spans="1:20" x14ac:dyDescent="0.25">
      <c r="A430">
        <f>Rifles!C430</f>
        <v>57302525</v>
      </c>
      <c r="B430" t="str">
        <f>_xlfn.XLOOKUP($A430, Rifles!$C$2:$C$419,Rifles!D$2:D$419,"N/A",0)</f>
        <v>N/A</v>
      </c>
      <c r="C430" t="str">
        <f>_xlfn.XLOOKUP($A430, Rifles!$C$2:$C$419,Rifles!F$2:F$419,"N/A",0)</f>
        <v>N/A</v>
      </c>
      <c r="D430" t="str">
        <f>_xlfn.XLOOKUP($A430, Rifles!$C$2:$C$419,Rifles!G$2:G$419,"N/A",0)</f>
        <v>N/A</v>
      </c>
      <c r="E430">
        <f>_xlfn.XLOOKUP($A430,Pistols!$C:$C,Pistols!H:H,0,0)</f>
        <v>0</v>
      </c>
      <c r="F430">
        <f>_xlfn.XLOOKUP($A430,Pistols!$C:$C,Pistols!I:I,0,0)</f>
        <v>0</v>
      </c>
      <c r="G430">
        <f>_xlfn.XLOOKUP($A430,Pistols!$C:$C,Pistols!J:J,0,0)</f>
        <v>0</v>
      </c>
      <c r="H430">
        <f>_xlfn.XLOOKUP($A430,Pistols!$C:$C,Pistols!K:K,0,0)</f>
        <v>0</v>
      </c>
      <c r="I430">
        <f>_xlfn.XLOOKUP($A430,Pistols!$C:$C,Pistols!L:L,0,0)</f>
        <v>0</v>
      </c>
      <c r="J430">
        <f>_xlfn.XLOOKUP($A430,Pistols!$C:$C,Pistols!M:M,0,0)</f>
        <v>0</v>
      </c>
      <c r="K430">
        <f>_xlfn.XLOOKUP($A430,Pistols!$C:$C,Pistols!N:N,0,0)</f>
        <v>0</v>
      </c>
      <c r="L430">
        <f>_xlfn.XLOOKUP($A430,Revolvers!$C:$C,Revolvers!O:O,0,0)</f>
        <v>0</v>
      </c>
      <c r="M430">
        <f>_xlfn.XLOOKUP($A430,Revolvers!$C:$C,Revolvers!P:P,0,0)</f>
        <v>0</v>
      </c>
      <c r="N430">
        <f>_xlfn.XLOOKUP($A430,Revolvers!$C:$C,Revolvers!Q:Q,0,0)</f>
        <v>0</v>
      </c>
      <c r="O430">
        <f>_xlfn.XLOOKUP($A430,Revolvers!$C:$C,Revolvers!R:R,0,0)</f>
        <v>0</v>
      </c>
      <c r="P430">
        <f>_xlfn.XLOOKUP($A430,Revolvers!$C:$C,Revolvers!S:S,0,0)</f>
        <v>0</v>
      </c>
      <c r="Q430">
        <f>_xlfn.XLOOKUP($A430,Revolvers!$C:$C,Revolvers!T:T,0,0)</f>
        <v>0</v>
      </c>
      <c r="R430">
        <f>_xlfn.XLOOKUP($A430,Rifles!C:C,Rifles!H:H,0,0)</f>
        <v>1</v>
      </c>
      <c r="S430">
        <f>_xlfn.XLOOKUP($A430,Shotguns!C:C,Shotguns!H:H,0,0)</f>
        <v>0</v>
      </c>
      <c r="T430">
        <f t="shared" si="6"/>
        <v>1</v>
      </c>
    </row>
    <row r="431" spans="1:20" x14ac:dyDescent="0.25">
      <c r="A431">
        <f>Rifles!C431</f>
        <v>57301980</v>
      </c>
      <c r="B431" t="str">
        <f>_xlfn.XLOOKUP($A431, Rifles!$C$2:$C$419,Rifles!D$2:D$419,"N/A",0)</f>
        <v>N/A</v>
      </c>
      <c r="C431" t="str">
        <f>_xlfn.XLOOKUP($A431, Rifles!$C$2:$C$419,Rifles!F$2:F$419,"N/A",0)</f>
        <v>N/A</v>
      </c>
      <c r="D431" t="str">
        <f>_xlfn.XLOOKUP($A431, Rifles!$C$2:$C$419,Rifles!G$2:G$419,"N/A",0)</f>
        <v>N/A</v>
      </c>
      <c r="E431">
        <f>_xlfn.XLOOKUP($A431,Pistols!$C:$C,Pistols!H:H,0,0)</f>
        <v>0</v>
      </c>
      <c r="F431">
        <f>_xlfn.XLOOKUP($A431,Pistols!$C:$C,Pistols!I:I,0,0)</f>
        <v>0</v>
      </c>
      <c r="G431">
        <f>_xlfn.XLOOKUP($A431,Pistols!$C:$C,Pistols!J:J,0,0)</f>
        <v>0</v>
      </c>
      <c r="H431">
        <f>_xlfn.XLOOKUP($A431,Pistols!$C:$C,Pistols!K:K,0,0)</f>
        <v>0</v>
      </c>
      <c r="I431">
        <f>_xlfn.XLOOKUP($A431,Pistols!$C:$C,Pistols!L:L,0,0)</f>
        <v>0</v>
      </c>
      <c r="J431">
        <f>_xlfn.XLOOKUP($A431,Pistols!$C:$C,Pistols!M:M,0,0)</f>
        <v>0</v>
      </c>
      <c r="K431">
        <f>_xlfn.XLOOKUP($A431,Pistols!$C:$C,Pistols!N:N,0,0)</f>
        <v>0</v>
      </c>
      <c r="L431">
        <f>_xlfn.XLOOKUP($A431,Revolvers!$C:$C,Revolvers!O:O,0,0)</f>
        <v>0</v>
      </c>
      <c r="M431">
        <f>_xlfn.XLOOKUP($A431,Revolvers!$C:$C,Revolvers!P:P,0,0)</f>
        <v>0</v>
      </c>
      <c r="N431">
        <f>_xlfn.XLOOKUP($A431,Revolvers!$C:$C,Revolvers!Q:Q,0,0)</f>
        <v>0</v>
      </c>
      <c r="O431">
        <f>_xlfn.XLOOKUP($A431,Revolvers!$C:$C,Revolvers!R:R,0,0)</f>
        <v>0</v>
      </c>
      <c r="P431">
        <f>_xlfn.XLOOKUP($A431,Revolvers!$C:$C,Revolvers!S:S,0,0)</f>
        <v>0</v>
      </c>
      <c r="Q431">
        <f>_xlfn.XLOOKUP($A431,Revolvers!$C:$C,Revolvers!T:T,0,0)</f>
        <v>0</v>
      </c>
      <c r="R431">
        <f>_xlfn.XLOOKUP($A431,Rifles!C:C,Rifles!H:H,0,0)</f>
        <v>2</v>
      </c>
      <c r="S431">
        <f>_xlfn.XLOOKUP($A431,Shotguns!C:C,Shotguns!H:H,0,0)</f>
        <v>0</v>
      </c>
      <c r="T431">
        <f t="shared" si="6"/>
        <v>2</v>
      </c>
    </row>
    <row r="432" spans="1:20" x14ac:dyDescent="0.25">
      <c r="A432">
        <f>Rifles!C432</f>
        <v>57302928</v>
      </c>
      <c r="B432" t="str">
        <f>_xlfn.XLOOKUP($A432, Rifles!$C$2:$C$419,Rifles!D$2:D$419,"N/A",0)</f>
        <v>N/A</v>
      </c>
      <c r="C432" t="str">
        <f>_xlfn.XLOOKUP($A432, Rifles!$C$2:$C$419,Rifles!F$2:F$419,"N/A",0)</f>
        <v>N/A</v>
      </c>
      <c r="D432" t="str">
        <f>_xlfn.XLOOKUP($A432, Rifles!$C$2:$C$419,Rifles!G$2:G$419,"N/A",0)</f>
        <v>N/A</v>
      </c>
      <c r="E432">
        <f>_xlfn.XLOOKUP($A432,Pistols!$C:$C,Pistols!H:H,0,0)</f>
        <v>0</v>
      </c>
      <c r="F432">
        <f>_xlfn.XLOOKUP($A432,Pistols!$C:$C,Pistols!I:I,0,0)</f>
        <v>0</v>
      </c>
      <c r="G432">
        <f>_xlfn.XLOOKUP($A432,Pistols!$C:$C,Pistols!J:J,0,0)</f>
        <v>0</v>
      </c>
      <c r="H432">
        <f>_xlfn.XLOOKUP($A432,Pistols!$C:$C,Pistols!K:K,0,0)</f>
        <v>0</v>
      </c>
      <c r="I432">
        <f>_xlfn.XLOOKUP($A432,Pistols!$C:$C,Pistols!L:L,0,0)</f>
        <v>0</v>
      </c>
      <c r="J432">
        <f>_xlfn.XLOOKUP($A432,Pistols!$C:$C,Pistols!M:M,0,0)</f>
        <v>0</v>
      </c>
      <c r="K432">
        <f>_xlfn.XLOOKUP($A432,Pistols!$C:$C,Pistols!N:N,0,0)</f>
        <v>0</v>
      </c>
      <c r="L432">
        <f>_xlfn.XLOOKUP($A432,Revolvers!$C:$C,Revolvers!O:O,0,0)</f>
        <v>0</v>
      </c>
      <c r="M432">
        <f>_xlfn.XLOOKUP($A432,Revolvers!$C:$C,Revolvers!P:P,0,0)</f>
        <v>0</v>
      </c>
      <c r="N432">
        <f>_xlfn.XLOOKUP($A432,Revolvers!$C:$C,Revolvers!Q:Q,0,0)</f>
        <v>0</v>
      </c>
      <c r="O432">
        <f>_xlfn.XLOOKUP($A432,Revolvers!$C:$C,Revolvers!R:R,0,0)</f>
        <v>0</v>
      </c>
      <c r="P432">
        <f>_xlfn.XLOOKUP($A432,Revolvers!$C:$C,Revolvers!S:S,0,0)</f>
        <v>0</v>
      </c>
      <c r="Q432">
        <f>_xlfn.XLOOKUP($A432,Revolvers!$C:$C,Revolvers!T:T,0,0)</f>
        <v>0</v>
      </c>
      <c r="R432">
        <f>_xlfn.XLOOKUP($A432,Rifles!C:C,Rifles!H:H,0,0)</f>
        <v>3</v>
      </c>
      <c r="S432">
        <f>_xlfn.XLOOKUP($A432,Shotguns!C:C,Shotguns!H:H,0,0)</f>
        <v>0</v>
      </c>
      <c r="T432">
        <f t="shared" si="6"/>
        <v>3</v>
      </c>
    </row>
    <row r="433" spans="1:20" x14ac:dyDescent="0.25">
      <c r="A433">
        <f>Rifles!C433</f>
        <v>57336699</v>
      </c>
      <c r="B433" t="str">
        <f>_xlfn.XLOOKUP($A433, Rifles!$C$2:$C$419,Rifles!D$2:D$419,"N/A",0)</f>
        <v>N/A</v>
      </c>
      <c r="C433" t="str">
        <f>_xlfn.XLOOKUP($A433, Rifles!$C$2:$C$419,Rifles!F$2:F$419,"N/A",0)</f>
        <v>N/A</v>
      </c>
      <c r="D433" t="str">
        <f>_xlfn.XLOOKUP($A433, Rifles!$C$2:$C$419,Rifles!G$2:G$419,"N/A",0)</f>
        <v>N/A</v>
      </c>
      <c r="E433">
        <f>_xlfn.XLOOKUP($A433,Pistols!$C:$C,Pistols!H:H,0,0)</f>
        <v>0</v>
      </c>
      <c r="F433">
        <f>_xlfn.XLOOKUP($A433,Pistols!$C:$C,Pistols!I:I,0,0)</f>
        <v>0</v>
      </c>
      <c r="G433">
        <f>_xlfn.XLOOKUP($A433,Pistols!$C:$C,Pistols!J:J,0,0)</f>
        <v>0</v>
      </c>
      <c r="H433">
        <f>_xlfn.XLOOKUP($A433,Pistols!$C:$C,Pistols!K:K,0,0)</f>
        <v>0</v>
      </c>
      <c r="I433">
        <f>_xlfn.XLOOKUP($A433,Pistols!$C:$C,Pistols!L:L,0,0)</f>
        <v>0</v>
      </c>
      <c r="J433">
        <f>_xlfn.XLOOKUP($A433,Pistols!$C:$C,Pistols!M:M,0,0)</f>
        <v>0</v>
      </c>
      <c r="K433">
        <f>_xlfn.XLOOKUP($A433,Pistols!$C:$C,Pistols!N:N,0,0)</f>
        <v>0</v>
      </c>
      <c r="L433">
        <f>_xlfn.XLOOKUP($A433,Revolvers!$C:$C,Revolvers!O:O,0,0)</f>
        <v>0</v>
      </c>
      <c r="M433">
        <f>_xlfn.XLOOKUP($A433,Revolvers!$C:$C,Revolvers!P:P,0,0)</f>
        <v>0</v>
      </c>
      <c r="N433">
        <f>_xlfn.XLOOKUP($A433,Revolvers!$C:$C,Revolvers!Q:Q,0,0)</f>
        <v>0</v>
      </c>
      <c r="O433">
        <f>_xlfn.XLOOKUP($A433,Revolvers!$C:$C,Revolvers!R:R,0,0)</f>
        <v>0</v>
      </c>
      <c r="P433">
        <f>_xlfn.XLOOKUP($A433,Revolvers!$C:$C,Revolvers!S:S,0,0)</f>
        <v>0</v>
      </c>
      <c r="Q433">
        <f>_xlfn.XLOOKUP($A433,Revolvers!$C:$C,Revolvers!T:T,0,0)</f>
        <v>0</v>
      </c>
      <c r="R433">
        <f>_xlfn.XLOOKUP($A433,Rifles!C:C,Rifles!H:H,0,0)</f>
        <v>9</v>
      </c>
      <c r="S433">
        <f>_xlfn.XLOOKUP($A433,Shotguns!C:C,Shotguns!H:H,0,0)</f>
        <v>0</v>
      </c>
      <c r="T433">
        <f t="shared" si="6"/>
        <v>9</v>
      </c>
    </row>
    <row r="434" spans="1:20" x14ac:dyDescent="0.25">
      <c r="A434">
        <f>Rifles!C434</f>
        <v>99301499</v>
      </c>
      <c r="B434" t="str">
        <f>_xlfn.XLOOKUP($A434, Rifles!$C$2:$C$419,Rifles!D$2:D$419,"N/A",0)</f>
        <v>N/A</v>
      </c>
      <c r="C434" t="str">
        <f>_xlfn.XLOOKUP($A434, Rifles!$C$2:$C$419,Rifles!F$2:F$419,"N/A",0)</f>
        <v>N/A</v>
      </c>
      <c r="D434" t="str">
        <f>_xlfn.XLOOKUP($A434, Rifles!$C$2:$C$419,Rifles!G$2:G$419,"N/A",0)</f>
        <v>N/A</v>
      </c>
      <c r="E434">
        <f>_xlfn.XLOOKUP($A434,Pistols!$C:$C,Pistols!H:H,0,0)</f>
        <v>0</v>
      </c>
      <c r="F434">
        <f>_xlfn.XLOOKUP($A434,Pistols!$C:$C,Pistols!I:I,0,0)</f>
        <v>0</v>
      </c>
      <c r="G434">
        <f>_xlfn.XLOOKUP($A434,Pistols!$C:$C,Pistols!J:J,0,0)</f>
        <v>0</v>
      </c>
      <c r="H434">
        <f>_xlfn.XLOOKUP($A434,Pistols!$C:$C,Pistols!K:K,0,0)</f>
        <v>0</v>
      </c>
      <c r="I434">
        <f>_xlfn.XLOOKUP($A434,Pistols!$C:$C,Pistols!L:L,0,0)</f>
        <v>0</v>
      </c>
      <c r="J434">
        <f>_xlfn.XLOOKUP($A434,Pistols!$C:$C,Pistols!M:M,0,0)</f>
        <v>0</v>
      </c>
      <c r="K434">
        <f>_xlfn.XLOOKUP($A434,Pistols!$C:$C,Pistols!N:N,0,0)</f>
        <v>0</v>
      </c>
      <c r="L434">
        <f>_xlfn.XLOOKUP($A434,Revolvers!$C:$C,Revolvers!O:O,0,0)</f>
        <v>0</v>
      </c>
      <c r="M434">
        <f>_xlfn.XLOOKUP($A434,Revolvers!$C:$C,Revolvers!P:P,0,0)</f>
        <v>0</v>
      </c>
      <c r="N434">
        <f>_xlfn.XLOOKUP($A434,Revolvers!$C:$C,Revolvers!Q:Q,0,0)</f>
        <v>0</v>
      </c>
      <c r="O434">
        <f>_xlfn.XLOOKUP($A434,Revolvers!$C:$C,Revolvers!R:R,0,0)</f>
        <v>0</v>
      </c>
      <c r="P434">
        <f>_xlfn.XLOOKUP($A434,Revolvers!$C:$C,Revolvers!S:S,0,0)</f>
        <v>0</v>
      </c>
      <c r="Q434">
        <f>_xlfn.XLOOKUP($A434,Revolvers!$C:$C,Revolvers!T:T,0,0)</f>
        <v>0</v>
      </c>
      <c r="R434">
        <f>_xlfn.XLOOKUP($A434,Rifles!C:C,Rifles!H:H,0,0)</f>
        <v>5</v>
      </c>
      <c r="S434">
        <f>_xlfn.XLOOKUP($A434,Shotguns!C:C,Shotguns!H:H,0,0)</f>
        <v>0</v>
      </c>
      <c r="T434">
        <f t="shared" si="6"/>
        <v>5</v>
      </c>
    </row>
    <row r="435" spans="1:20" x14ac:dyDescent="0.25">
      <c r="A435">
        <f>Rifles!C435</f>
        <v>99301162</v>
      </c>
      <c r="B435" t="str">
        <f>_xlfn.XLOOKUP($A435, Rifles!$C$2:$C$419,Rifles!D$2:D$419,"N/A",0)</f>
        <v>N/A</v>
      </c>
      <c r="C435" t="str">
        <f>_xlfn.XLOOKUP($A435, Rifles!$C$2:$C$419,Rifles!F$2:F$419,"N/A",0)</f>
        <v>N/A</v>
      </c>
      <c r="D435" t="str">
        <f>_xlfn.XLOOKUP($A435, Rifles!$C$2:$C$419,Rifles!G$2:G$419,"N/A",0)</f>
        <v>N/A</v>
      </c>
      <c r="E435">
        <f>_xlfn.XLOOKUP($A435,Pistols!$C:$C,Pistols!H:H,0,0)</f>
        <v>0</v>
      </c>
      <c r="F435">
        <f>_xlfn.XLOOKUP($A435,Pistols!$C:$C,Pistols!I:I,0,0)</f>
        <v>0</v>
      </c>
      <c r="G435">
        <f>_xlfn.XLOOKUP($A435,Pistols!$C:$C,Pistols!J:J,0,0)</f>
        <v>0</v>
      </c>
      <c r="H435">
        <f>_xlfn.XLOOKUP($A435,Pistols!$C:$C,Pistols!K:K,0,0)</f>
        <v>0</v>
      </c>
      <c r="I435">
        <f>_xlfn.XLOOKUP($A435,Pistols!$C:$C,Pistols!L:L,0,0)</f>
        <v>0</v>
      </c>
      <c r="J435">
        <f>_xlfn.XLOOKUP($A435,Pistols!$C:$C,Pistols!M:M,0,0)</f>
        <v>0</v>
      </c>
      <c r="K435">
        <f>_xlfn.XLOOKUP($A435,Pistols!$C:$C,Pistols!N:N,0,0)</f>
        <v>0</v>
      </c>
      <c r="L435">
        <f>_xlfn.XLOOKUP($A435,Revolvers!$C:$C,Revolvers!O:O,0,0)</f>
        <v>0</v>
      </c>
      <c r="M435">
        <f>_xlfn.XLOOKUP($A435,Revolvers!$C:$C,Revolvers!P:P,0,0)</f>
        <v>0</v>
      </c>
      <c r="N435">
        <f>_xlfn.XLOOKUP($A435,Revolvers!$C:$C,Revolvers!Q:Q,0,0)</f>
        <v>0</v>
      </c>
      <c r="O435">
        <f>_xlfn.XLOOKUP($A435,Revolvers!$C:$C,Revolvers!R:R,0,0)</f>
        <v>0</v>
      </c>
      <c r="P435">
        <f>_xlfn.XLOOKUP($A435,Revolvers!$C:$C,Revolvers!S:S,0,0)</f>
        <v>0</v>
      </c>
      <c r="Q435">
        <f>_xlfn.XLOOKUP($A435,Revolvers!$C:$C,Revolvers!T:T,0,0)</f>
        <v>0</v>
      </c>
      <c r="R435">
        <f>_xlfn.XLOOKUP($A435,Rifles!C:C,Rifles!H:H,0,0)</f>
        <v>1425</v>
      </c>
      <c r="S435">
        <f>_xlfn.XLOOKUP($A435,Shotguns!C:C,Shotguns!H:H,0,0)</f>
        <v>0</v>
      </c>
      <c r="T435">
        <f t="shared" si="6"/>
        <v>1425</v>
      </c>
    </row>
    <row r="436" spans="1:20" x14ac:dyDescent="0.25">
      <c r="A436">
        <f>Rifles!C436</f>
        <v>99302007</v>
      </c>
      <c r="B436" t="str">
        <f>_xlfn.XLOOKUP($A436, Rifles!$C$2:$C$419,Rifles!D$2:D$419,"N/A",0)</f>
        <v>N/A</v>
      </c>
      <c r="C436" t="str">
        <f>_xlfn.XLOOKUP($A436, Rifles!$C$2:$C$419,Rifles!F$2:F$419,"N/A",0)</f>
        <v>N/A</v>
      </c>
      <c r="D436" t="str">
        <f>_xlfn.XLOOKUP($A436, Rifles!$C$2:$C$419,Rifles!G$2:G$419,"N/A",0)</f>
        <v>N/A</v>
      </c>
      <c r="E436">
        <f>_xlfn.XLOOKUP($A436,Pistols!$C:$C,Pistols!H:H,0,0)</f>
        <v>0</v>
      </c>
      <c r="F436">
        <f>_xlfn.XLOOKUP($A436,Pistols!$C:$C,Pistols!I:I,0,0)</f>
        <v>0</v>
      </c>
      <c r="G436">
        <f>_xlfn.XLOOKUP($A436,Pistols!$C:$C,Pistols!J:J,0,0)</f>
        <v>0</v>
      </c>
      <c r="H436">
        <f>_xlfn.XLOOKUP($A436,Pistols!$C:$C,Pistols!K:K,0,0)</f>
        <v>0</v>
      </c>
      <c r="I436">
        <f>_xlfn.XLOOKUP($A436,Pistols!$C:$C,Pistols!L:L,0,0)</f>
        <v>1</v>
      </c>
      <c r="J436">
        <f>_xlfn.XLOOKUP($A436,Pistols!$C:$C,Pistols!M:M,0,0)</f>
        <v>1</v>
      </c>
      <c r="K436">
        <f>_xlfn.XLOOKUP($A436,Pistols!$C:$C,Pistols!N:N,0,0)</f>
        <v>2</v>
      </c>
      <c r="L436">
        <f>_xlfn.XLOOKUP($A436,Revolvers!$C:$C,Revolvers!O:O,0,0)</f>
        <v>0</v>
      </c>
      <c r="M436">
        <f>_xlfn.XLOOKUP($A436,Revolvers!$C:$C,Revolvers!P:P,0,0)</f>
        <v>0</v>
      </c>
      <c r="N436">
        <f>_xlfn.XLOOKUP($A436,Revolvers!$C:$C,Revolvers!Q:Q,0,0)</f>
        <v>0</v>
      </c>
      <c r="O436">
        <f>_xlfn.XLOOKUP($A436,Revolvers!$C:$C,Revolvers!R:R,0,0)</f>
        <v>0</v>
      </c>
      <c r="P436">
        <f>_xlfn.XLOOKUP($A436,Revolvers!$C:$C,Revolvers!S:S,0,0)</f>
        <v>0</v>
      </c>
      <c r="Q436">
        <f>_xlfn.XLOOKUP($A436,Revolvers!$C:$C,Revolvers!T:T,0,0)</f>
        <v>0</v>
      </c>
      <c r="R436">
        <f>_xlfn.XLOOKUP($A436,Rifles!C:C,Rifles!H:H,0,0)</f>
        <v>15</v>
      </c>
      <c r="S436">
        <f>_xlfn.XLOOKUP($A436,Shotguns!C:C,Shotguns!H:H,0,0)</f>
        <v>0</v>
      </c>
      <c r="T436">
        <f t="shared" si="6"/>
        <v>17</v>
      </c>
    </row>
    <row r="437" spans="1:20" x14ac:dyDescent="0.25">
      <c r="A437">
        <f>Rifles!C437</f>
        <v>99302159</v>
      </c>
      <c r="B437" t="str">
        <f>_xlfn.XLOOKUP($A437, Rifles!$C$2:$C$419,Rifles!D$2:D$419,"N/A",0)</f>
        <v>N/A</v>
      </c>
      <c r="C437" t="str">
        <f>_xlfn.XLOOKUP($A437, Rifles!$C$2:$C$419,Rifles!F$2:F$419,"N/A",0)</f>
        <v>N/A</v>
      </c>
      <c r="D437" t="str">
        <f>_xlfn.XLOOKUP($A437, Rifles!$C$2:$C$419,Rifles!G$2:G$419,"N/A",0)</f>
        <v>N/A</v>
      </c>
      <c r="E437">
        <f>_xlfn.XLOOKUP($A437,Pistols!$C:$C,Pistols!H:H,0,0)</f>
        <v>0</v>
      </c>
      <c r="F437">
        <f>_xlfn.XLOOKUP($A437,Pistols!$C:$C,Pistols!I:I,0,0)</f>
        <v>0</v>
      </c>
      <c r="G437">
        <f>_xlfn.XLOOKUP($A437,Pistols!$C:$C,Pistols!J:J,0,0)</f>
        <v>0</v>
      </c>
      <c r="H437">
        <f>_xlfn.XLOOKUP($A437,Pistols!$C:$C,Pistols!K:K,0,0)</f>
        <v>0</v>
      </c>
      <c r="I437">
        <f>_xlfn.XLOOKUP($A437,Pistols!$C:$C,Pistols!L:L,0,0)</f>
        <v>0</v>
      </c>
      <c r="J437">
        <f>_xlfn.XLOOKUP($A437,Pistols!$C:$C,Pistols!M:M,0,0)</f>
        <v>0</v>
      </c>
      <c r="K437">
        <f>_xlfn.XLOOKUP($A437,Pistols!$C:$C,Pistols!N:N,0,0)</f>
        <v>0</v>
      </c>
      <c r="L437">
        <f>_xlfn.XLOOKUP($A437,Revolvers!$C:$C,Revolvers!O:O,0,0)</f>
        <v>0</v>
      </c>
      <c r="M437">
        <f>_xlfn.XLOOKUP($A437,Revolvers!$C:$C,Revolvers!P:P,0,0)</f>
        <v>0</v>
      </c>
      <c r="N437">
        <f>_xlfn.XLOOKUP($A437,Revolvers!$C:$C,Revolvers!Q:Q,0,0)</f>
        <v>0</v>
      </c>
      <c r="O437">
        <f>_xlfn.XLOOKUP($A437,Revolvers!$C:$C,Revolvers!R:R,0,0)</f>
        <v>0</v>
      </c>
      <c r="P437">
        <f>_xlfn.XLOOKUP($A437,Revolvers!$C:$C,Revolvers!S:S,0,0)</f>
        <v>0</v>
      </c>
      <c r="Q437">
        <f>_xlfn.XLOOKUP($A437,Revolvers!$C:$C,Revolvers!T:T,0,0)</f>
        <v>0</v>
      </c>
      <c r="R437">
        <f>_xlfn.XLOOKUP($A437,Rifles!C:C,Rifles!H:H,0,0)</f>
        <v>1123</v>
      </c>
      <c r="S437">
        <f>_xlfn.XLOOKUP($A437,Shotguns!C:C,Shotguns!H:H,0,0)</f>
        <v>0</v>
      </c>
      <c r="T437">
        <f t="shared" si="6"/>
        <v>1123</v>
      </c>
    </row>
    <row r="438" spans="1:20" x14ac:dyDescent="0.25">
      <c r="A438">
        <f>Rifles!C438</f>
        <v>99301775</v>
      </c>
      <c r="B438" t="str">
        <f>_xlfn.XLOOKUP($A438, Rifles!$C$2:$C$419,Rifles!D$2:D$419,"N/A",0)</f>
        <v>N/A</v>
      </c>
      <c r="C438" t="str">
        <f>_xlfn.XLOOKUP($A438, Rifles!$C$2:$C$419,Rifles!F$2:F$419,"N/A",0)</f>
        <v>N/A</v>
      </c>
      <c r="D438" t="str">
        <f>_xlfn.XLOOKUP($A438, Rifles!$C$2:$C$419,Rifles!G$2:G$419,"N/A",0)</f>
        <v>N/A</v>
      </c>
      <c r="E438">
        <f>_xlfn.XLOOKUP($A438,Pistols!$C:$C,Pistols!H:H,0,0)</f>
        <v>0</v>
      </c>
      <c r="F438">
        <f>_xlfn.XLOOKUP($A438,Pistols!$C:$C,Pistols!I:I,0,0)</f>
        <v>0</v>
      </c>
      <c r="G438">
        <f>_xlfn.XLOOKUP($A438,Pistols!$C:$C,Pistols!J:J,0,0)</f>
        <v>0</v>
      </c>
      <c r="H438">
        <f>_xlfn.XLOOKUP($A438,Pistols!$C:$C,Pistols!K:K,0,0)</f>
        <v>0</v>
      </c>
      <c r="I438">
        <f>_xlfn.XLOOKUP($A438,Pistols!$C:$C,Pistols!L:L,0,0)</f>
        <v>0</v>
      </c>
      <c r="J438">
        <f>_xlfn.XLOOKUP($A438,Pistols!$C:$C,Pistols!M:M,0,0)</f>
        <v>0</v>
      </c>
      <c r="K438">
        <f>_xlfn.XLOOKUP($A438,Pistols!$C:$C,Pistols!N:N,0,0)</f>
        <v>0</v>
      </c>
      <c r="L438">
        <f>_xlfn.XLOOKUP($A438,Revolvers!$C:$C,Revolvers!O:O,0,0)</f>
        <v>0</v>
      </c>
      <c r="M438">
        <f>_xlfn.XLOOKUP($A438,Revolvers!$C:$C,Revolvers!P:P,0,0)</f>
        <v>0</v>
      </c>
      <c r="N438">
        <f>_xlfn.XLOOKUP($A438,Revolvers!$C:$C,Revolvers!Q:Q,0,0)</f>
        <v>0</v>
      </c>
      <c r="O438">
        <f>_xlfn.XLOOKUP($A438,Revolvers!$C:$C,Revolvers!R:R,0,0)</f>
        <v>0</v>
      </c>
      <c r="P438">
        <f>_xlfn.XLOOKUP($A438,Revolvers!$C:$C,Revolvers!S:S,0,0)</f>
        <v>0</v>
      </c>
      <c r="Q438">
        <f>_xlfn.XLOOKUP($A438,Revolvers!$C:$C,Revolvers!T:T,0,0)</f>
        <v>0</v>
      </c>
      <c r="R438">
        <f>_xlfn.XLOOKUP($A438,Rifles!C:C,Rifles!H:H,0,0)</f>
        <v>1031</v>
      </c>
      <c r="S438">
        <f>_xlfn.XLOOKUP($A438,Shotguns!C:C,Shotguns!H:H,0,0)</f>
        <v>0</v>
      </c>
      <c r="T438">
        <f t="shared" si="6"/>
        <v>1031</v>
      </c>
    </row>
    <row r="439" spans="1:20" x14ac:dyDescent="0.25">
      <c r="A439">
        <f>Rifles!C439</f>
        <v>99335597</v>
      </c>
      <c r="B439" t="str">
        <f>_xlfn.XLOOKUP($A439, Rifles!$C$2:$C$419,Rifles!D$2:D$419,"N/A",0)</f>
        <v>N/A</v>
      </c>
      <c r="C439" t="str">
        <f>_xlfn.XLOOKUP($A439, Rifles!$C$2:$C$419,Rifles!F$2:F$419,"N/A",0)</f>
        <v>N/A</v>
      </c>
      <c r="D439" t="str">
        <f>_xlfn.XLOOKUP($A439, Rifles!$C$2:$C$419,Rifles!G$2:G$419,"N/A",0)</f>
        <v>N/A</v>
      </c>
      <c r="E439">
        <f>_xlfn.XLOOKUP($A439,Pistols!$C:$C,Pistols!H:H,0,0)</f>
        <v>0</v>
      </c>
      <c r="F439">
        <f>_xlfn.XLOOKUP($A439,Pistols!$C:$C,Pistols!I:I,0,0)</f>
        <v>0</v>
      </c>
      <c r="G439">
        <f>_xlfn.XLOOKUP($A439,Pistols!$C:$C,Pistols!J:J,0,0)</f>
        <v>0</v>
      </c>
      <c r="H439">
        <f>_xlfn.XLOOKUP($A439,Pistols!$C:$C,Pistols!K:K,0,0)</f>
        <v>0</v>
      </c>
      <c r="I439">
        <f>_xlfn.XLOOKUP($A439,Pistols!$C:$C,Pistols!L:L,0,0)</f>
        <v>0</v>
      </c>
      <c r="J439">
        <f>_xlfn.XLOOKUP($A439,Pistols!$C:$C,Pistols!M:M,0,0)</f>
        <v>0</v>
      </c>
      <c r="K439">
        <f>_xlfn.XLOOKUP($A439,Pistols!$C:$C,Pistols!N:N,0,0)</f>
        <v>0</v>
      </c>
      <c r="L439">
        <f>_xlfn.XLOOKUP($A439,Revolvers!$C:$C,Revolvers!O:O,0,0)</f>
        <v>0</v>
      </c>
      <c r="M439">
        <f>_xlfn.XLOOKUP($A439,Revolvers!$C:$C,Revolvers!P:P,0,0)</f>
        <v>0</v>
      </c>
      <c r="N439">
        <f>_xlfn.XLOOKUP($A439,Revolvers!$C:$C,Revolvers!Q:Q,0,0)</f>
        <v>0</v>
      </c>
      <c r="O439">
        <f>_xlfn.XLOOKUP($A439,Revolvers!$C:$C,Revolvers!R:R,0,0)</f>
        <v>0</v>
      </c>
      <c r="P439">
        <f>_xlfn.XLOOKUP($A439,Revolvers!$C:$C,Revolvers!S:S,0,0)</f>
        <v>0</v>
      </c>
      <c r="Q439">
        <f>_xlfn.XLOOKUP($A439,Revolvers!$C:$C,Revolvers!T:T,0,0)</f>
        <v>0</v>
      </c>
      <c r="R439">
        <f>_xlfn.XLOOKUP($A439,Rifles!C:C,Rifles!H:H,0,0)</f>
        <v>3</v>
      </c>
      <c r="S439">
        <f>_xlfn.XLOOKUP($A439,Shotguns!C:C,Shotguns!H:H,0,0)</f>
        <v>0</v>
      </c>
      <c r="T439">
        <f t="shared" si="6"/>
        <v>3</v>
      </c>
    </row>
    <row r="440" spans="1:20" x14ac:dyDescent="0.25">
      <c r="A440">
        <f>Rifles!C440</f>
        <v>99300756</v>
      </c>
      <c r="B440" t="str">
        <f>_xlfn.XLOOKUP($A440, Rifles!$C$2:$C$419,Rifles!D$2:D$419,"N/A",0)</f>
        <v>N/A</v>
      </c>
      <c r="C440" t="str">
        <f>_xlfn.XLOOKUP($A440, Rifles!$C$2:$C$419,Rifles!F$2:F$419,"N/A",0)</f>
        <v>N/A</v>
      </c>
      <c r="D440" t="str">
        <f>_xlfn.XLOOKUP($A440, Rifles!$C$2:$C$419,Rifles!G$2:G$419,"N/A",0)</f>
        <v>N/A</v>
      </c>
      <c r="E440">
        <f>_xlfn.XLOOKUP($A440,Pistols!$C:$C,Pistols!H:H,0,0)</f>
        <v>0</v>
      </c>
      <c r="F440">
        <f>_xlfn.XLOOKUP($A440,Pistols!$C:$C,Pistols!I:I,0,0)</f>
        <v>0</v>
      </c>
      <c r="G440">
        <f>_xlfn.XLOOKUP($A440,Pistols!$C:$C,Pistols!J:J,0,0)</f>
        <v>0</v>
      </c>
      <c r="H440">
        <f>_xlfn.XLOOKUP($A440,Pistols!$C:$C,Pistols!K:K,0,0)</f>
        <v>0</v>
      </c>
      <c r="I440">
        <f>_xlfn.XLOOKUP($A440,Pistols!$C:$C,Pistols!L:L,0,0)</f>
        <v>0</v>
      </c>
      <c r="J440">
        <f>_xlfn.XLOOKUP($A440,Pistols!$C:$C,Pistols!M:M,0,0)</f>
        <v>0</v>
      </c>
      <c r="K440">
        <f>_xlfn.XLOOKUP($A440,Pistols!$C:$C,Pistols!N:N,0,0)</f>
        <v>0</v>
      </c>
      <c r="L440">
        <f>_xlfn.XLOOKUP($A440,Revolvers!$C:$C,Revolvers!O:O,0,0)</f>
        <v>0</v>
      </c>
      <c r="M440">
        <f>_xlfn.XLOOKUP($A440,Revolvers!$C:$C,Revolvers!P:P,0,0)</f>
        <v>0</v>
      </c>
      <c r="N440">
        <f>_xlfn.XLOOKUP($A440,Revolvers!$C:$C,Revolvers!Q:Q,0,0)</f>
        <v>0</v>
      </c>
      <c r="O440">
        <f>_xlfn.XLOOKUP($A440,Revolvers!$C:$C,Revolvers!R:R,0,0)</f>
        <v>0</v>
      </c>
      <c r="P440">
        <f>_xlfn.XLOOKUP($A440,Revolvers!$C:$C,Revolvers!S:S,0,0)</f>
        <v>0</v>
      </c>
      <c r="Q440">
        <f>_xlfn.XLOOKUP($A440,Revolvers!$C:$C,Revolvers!T:T,0,0)</f>
        <v>0</v>
      </c>
      <c r="R440">
        <f>_xlfn.XLOOKUP($A440,Rifles!C:C,Rifles!H:H,0,0)</f>
        <v>2</v>
      </c>
      <c r="S440">
        <f>_xlfn.XLOOKUP($A440,Shotguns!C:C,Shotguns!H:H,0,0)</f>
        <v>0</v>
      </c>
      <c r="T440">
        <f t="shared" si="6"/>
        <v>2</v>
      </c>
    </row>
    <row r="441" spans="1:20" x14ac:dyDescent="0.25">
      <c r="A441">
        <f>Rifles!C441</f>
        <v>99301999</v>
      </c>
      <c r="B441" t="str">
        <f>_xlfn.XLOOKUP($A441, Rifles!$C$2:$C$419,Rifles!D$2:D$419,"N/A",0)</f>
        <v>N/A</v>
      </c>
      <c r="C441" t="str">
        <f>_xlfn.XLOOKUP($A441, Rifles!$C$2:$C$419,Rifles!F$2:F$419,"N/A",0)</f>
        <v>N/A</v>
      </c>
      <c r="D441" t="str">
        <f>_xlfn.XLOOKUP($A441, Rifles!$C$2:$C$419,Rifles!G$2:G$419,"N/A",0)</f>
        <v>N/A</v>
      </c>
      <c r="E441">
        <f>_xlfn.XLOOKUP($A441,Pistols!$C:$C,Pistols!H:H,0,0)</f>
        <v>0</v>
      </c>
      <c r="F441">
        <f>_xlfn.XLOOKUP($A441,Pistols!$C:$C,Pistols!I:I,0,0)</f>
        <v>0</v>
      </c>
      <c r="G441">
        <f>_xlfn.XLOOKUP($A441,Pistols!$C:$C,Pistols!J:J,0,0)</f>
        <v>0</v>
      </c>
      <c r="H441">
        <f>_xlfn.XLOOKUP($A441,Pistols!$C:$C,Pistols!K:K,0,0)</f>
        <v>0</v>
      </c>
      <c r="I441">
        <f>_xlfn.XLOOKUP($A441,Pistols!$C:$C,Pistols!L:L,0,0)</f>
        <v>0</v>
      </c>
      <c r="J441">
        <f>_xlfn.XLOOKUP($A441,Pistols!$C:$C,Pistols!M:M,0,0)</f>
        <v>0</v>
      </c>
      <c r="K441">
        <f>_xlfn.XLOOKUP($A441,Pistols!$C:$C,Pistols!N:N,0,0)</f>
        <v>0</v>
      </c>
      <c r="L441">
        <f>_xlfn.XLOOKUP($A441,Revolvers!$C:$C,Revolvers!O:O,0,0)</f>
        <v>0</v>
      </c>
      <c r="M441">
        <f>_xlfn.XLOOKUP($A441,Revolvers!$C:$C,Revolvers!P:P,0,0)</f>
        <v>0</v>
      </c>
      <c r="N441">
        <f>_xlfn.XLOOKUP($A441,Revolvers!$C:$C,Revolvers!Q:Q,0,0)</f>
        <v>0</v>
      </c>
      <c r="O441">
        <f>_xlfn.XLOOKUP($A441,Revolvers!$C:$C,Revolvers!R:R,0,0)</f>
        <v>0</v>
      </c>
      <c r="P441">
        <f>_xlfn.XLOOKUP($A441,Revolvers!$C:$C,Revolvers!S:S,0,0)</f>
        <v>0</v>
      </c>
      <c r="Q441">
        <f>_xlfn.XLOOKUP($A441,Revolvers!$C:$C,Revolvers!T:T,0,0)</f>
        <v>0</v>
      </c>
      <c r="R441">
        <f>_xlfn.XLOOKUP($A441,Rifles!C:C,Rifles!H:H,0,0)</f>
        <v>1</v>
      </c>
      <c r="S441">
        <f>_xlfn.XLOOKUP($A441,Shotguns!C:C,Shotguns!H:H,0,0)</f>
        <v>0</v>
      </c>
      <c r="T441">
        <f t="shared" si="6"/>
        <v>1</v>
      </c>
    </row>
    <row r="442" spans="1:20" x14ac:dyDescent="0.25">
      <c r="A442">
        <f>Rifles!C442</f>
        <v>99301629</v>
      </c>
      <c r="B442" t="str">
        <f>_xlfn.XLOOKUP($A442, Rifles!$C$2:$C$419,Rifles!D$2:D$419,"N/A",0)</f>
        <v>N/A</v>
      </c>
      <c r="C442" t="str">
        <f>_xlfn.XLOOKUP($A442, Rifles!$C$2:$C$419,Rifles!F$2:F$419,"N/A",0)</f>
        <v>N/A</v>
      </c>
      <c r="D442" t="str">
        <f>_xlfn.XLOOKUP($A442, Rifles!$C$2:$C$419,Rifles!G$2:G$419,"N/A",0)</f>
        <v>N/A</v>
      </c>
      <c r="E442">
        <f>_xlfn.XLOOKUP($A442,Pistols!$C:$C,Pistols!H:H,0,0)</f>
        <v>0</v>
      </c>
      <c r="F442">
        <f>_xlfn.XLOOKUP($A442,Pistols!$C:$C,Pistols!I:I,0,0)</f>
        <v>0</v>
      </c>
      <c r="G442">
        <f>_xlfn.XLOOKUP($A442,Pistols!$C:$C,Pistols!J:J,0,0)</f>
        <v>0</v>
      </c>
      <c r="H442">
        <f>_xlfn.XLOOKUP($A442,Pistols!$C:$C,Pistols!K:K,0,0)</f>
        <v>0</v>
      </c>
      <c r="I442">
        <f>_xlfn.XLOOKUP($A442,Pistols!$C:$C,Pistols!L:L,0,0)</f>
        <v>0</v>
      </c>
      <c r="J442">
        <f>_xlfn.XLOOKUP($A442,Pistols!$C:$C,Pistols!M:M,0,0)</f>
        <v>0</v>
      </c>
      <c r="K442">
        <f>_xlfn.XLOOKUP($A442,Pistols!$C:$C,Pistols!N:N,0,0)</f>
        <v>0</v>
      </c>
      <c r="L442">
        <f>_xlfn.XLOOKUP($A442,Revolvers!$C:$C,Revolvers!O:O,0,0)</f>
        <v>0</v>
      </c>
      <c r="M442">
        <f>_xlfn.XLOOKUP($A442,Revolvers!$C:$C,Revolvers!P:P,0,0)</f>
        <v>0</v>
      </c>
      <c r="N442">
        <f>_xlfn.XLOOKUP($A442,Revolvers!$C:$C,Revolvers!Q:Q,0,0)</f>
        <v>0</v>
      </c>
      <c r="O442">
        <f>_xlfn.XLOOKUP($A442,Revolvers!$C:$C,Revolvers!R:R,0,0)</f>
        <v>0</v>
      </c>
      <c r="P442">
        <f>_xlfn.XLOOKUP($A442,Revolvers!$C:$C,Revolvers!S:S,0,0)</f>
        <v>0</v>
      </c>
      <c r="Q442">
        <f>_xlfn.XLOOKUP($A442,Revolvers!$C:$C,Revolvers!T:T,0,0)</f>
        <v>0</v>
      </c>
      <c r="R442">
        <f>_xlfn.XLOOKUP($A442,Rifles!C:C,Rifles!H:H,0,0)</f>
        <v>3</v>
      </c>
      <c r="S442">
        <f>_xlfn.XLOOKUP($A442,Shotguns!C:C,Shotguns!H:H,0,0)</f>
        <v>0</v>
      </c>
      <c r="T442">
        <f t="shared" si="6"/>
        <v>3</v>
      </c>
    </row>
    <row r="443" spans="1:20" x14ac:dyDescent="0.25">
      <c r="A443">
        <f>Rifles!C443</f>
        <v>99302019</v>
      </c>
      <c r="B443" t="str">
        <f>_xlfn.XLOOKUP($A443, Rifles!$C$2:$C$419,Rifles!D$2:D$419,"N/A",0)</f>
        <v>N/A</v>
      </c>
      <c r="C443" t="str">
        <f>_xlfn.XLOOKUP($A443, Rifles!$C$2:$C$419,Rifles!F$2:F$419,"N/A",0)</f>
        <v>N/A</v>
      </c>
      <c r="D443" t="str">
        <f>_xlfn.XLOOKUP($A443, Rifles!$C$2:$C$419,Rifles!G$2:G$419,"N/A",0)</f>
        <v>N/A</v>
      </c>
      <c r="E443">
        <f>_xlfn.XLOOKUP($A443,Pistols!$C:$C,Pistols!H:H,0,0)</f>
        <v>0</v>
      </c>
      <c r="F443">
        <f>_xlfn.XLOOKUP($A443,Pistols!$C:$C,Pistols!I:I,0,0)</f>
        <v>0</v>
      </c>
      <c r="G443">
        <f>_xlfn.XLOOKUP($A443,Pistols!$C:$C,Pistols!J:J,0,0)</f>
        <v>0</v>
      </c>
      <c r="H443">
        <f>_xlfn.XLOOKUP($A443,Pistols!$C:$C,Pistols!K:K,0,0)</f>
        <v>0</v>
      </c>
      <c r="I443">
        <f>_xlfn.XLOOKUP($A443,Pistols!$C:$C,Pistols!L:L,0,0)</f>
        <v>0</v>
      </c>
      <c r="J443">
        <f>_xlfn.XLOOKUP($A443,Pistols!$C:$C,Pistols!M:M,0,0)</f>
        <v>0</v>
      </c>
      <c r="K443">
        <f>_xlfn.XLOOKUP($A443,Pistols!$C:$C,Pistols!N:N,0,0)</f>
        <v>0</v>
      </c>
      <c r="L443">
        <f>_xlfn.XLOOKUP($A443,Revolvers!$C:$C,Revolvers!O:O,0,0)</f>
        <v>0</v>
      </c>
      <c r="M443">
        <f>_xlfn.XLOOKUP($A443,Revolvers!$C:$C,Revolvers!P:P,0,0)</f>
        <v>0</v>
      </c>
      <c r="N443">
        <f>_xlfn.XLOOKUP($A443,Revolvers!$C:$C,Revolvers!Q:Q,0,0)</f>
        <v>0</v>
      </c>
      <c r="O443">
        <f>_xlfn.XLOOKUP($A443,Revolvers!$C:$C,Revolvers!R:R,0,0)</f>
        <v>0</v>
      </c>
      <c r="P443">
        <f>_xlfn.XLOOKUP($A443,Revolvers!$C:$C,Revolvers!S:S,0,0)</f>
        <v>0</v>
      </c>
      <c r="Q443">
        <f>_xlfn.XLOOKUP($A443,Revolvers!$C:$C,Revolvers!T:T,0,0)</f>
        <v>0</v>
      </c>
      <c r="R443">
        <f>_xlfn.XLOOKUP($A443,Rifles!C:C,Rifles!H:H,0,0)</f>
        <v>10</v>
      </c>
      <c r="S443">
        <f>_xlfn.XLOOKUP($A443,Shotguns!C:C,Shotguns!H:H,0,0)</f>
        <v>0</v>
      </c>
      <c r="T443">
        <f t="shared" si="6"/>
        <v>10</v>
      </c>
    </row>
    <row r="444" spans="1:20" x14ac:dyDescent="0.25">
      <c r="A444">
        <f>Rifles!C444</f>
        <v>99302489</v>
      </c>
      <c r="B444" t="str">
        <f>_xlfn.XLOOKUP($A444, Rifles!$C$2:$C$419,Rifles!D$2:D$419,"N/A",0)</f>
        <v>N/A</v>
      </c>
      <c r="C444" t="str">
        <f>_xlfn.XLOOKUP($A444, Rifles!$C$2:$C$419,Rifles!F$2:F$419,"N/A",0)</f>
        <v>N/A</v>
      </c>
      <c r="D444" t="str">
        <f>_xlfn.XLOOKUP($A444, Rifles!$C$2:$C$419,Rifles!G$2:G$419,"N/A",0)</f>
        <v>N/A</v>
      </c>
      <c r="E444">
        <f>_xlfn.XLOOKUP($A444,Pistols!$C:$C,Pistols!H:H,0,0)</f>
        <v>0</v>
      </c>
      <c r="F444">
        <f>_xlfn.XLOOKUP($A444,Pistols!$C:$C,Pistols!I:I,0,0)</f>
        <v>0</v>
      </c>
      <c r="G444">
        <f>_xlfn.XLOOKUP($A444,Pistols!$C:$C,Pistols!J:J,0,0)</f>
        <v>0</v>
      </c>
      <c r="H444">
        <f>_xlfn.XLOOKUP($A444,Pistols!$C:$C,Pistols!K:K,0,0)</f>
        <v>0</v>
      </c>
      <c r="I444">
        <f>_xlfn.XLOOKUP($A444,Pistols!$C:$C,Pistols!L:L,0,0)</f>
        <v>0</v>
      </c>
      <c r="J444">
        <f>_xlfn.XLOOKUP($A444,Pistols!$C:$C,Pistols!M:M,0,0)</f>
        <v>0</v>
      </c>
      <c r="K444">
        <f>_xlfn.XLOOKUP($A444,Pistols!$C:$C,Pistols!N:N,0,0)</f>
        <v>0</v>
      </c>
      <c r="L444">
        <f>_xlfn.XLOOKUP($A444,Revolvers!$C:$C,Revolvers!O:O,0,0)</f>
        <v>0</v>
      </c>
      <c r="M444">
        <f>_xlfn.XLOOKUP($A444,Revolvers!$C:$C,Revolvers!P:P,0,0)</f>
        <v>0</v>
      </c>
      <c r="N444">
        <f>_xlfn.XLOOKUP($A444,Revolvers!$C:$C,Revolvers!Q:Q,0,0)</f>
        <v>0</v>
      </c>
      <c r="O444">
        <f>_xlfn.XLOOKUP($A444,Revolvers!$C:$C,Revolvers!R:R,0,0)</f>
        <v>0</v>
      </c>
      <c r="P444">
        <f>_xlfn.XLOOKUP($A444,Revolvers!$C:$C,Revolvers!S:S,0,0)</f>
        <v>0</v>
      </c>
      <c r="Q444">
        <f>_xlfn.XLOOKUP($A444,Revolvers!$C:$C,Revolvers!T:T,0,0)</f>
        <v>0</v>
      </c>
      <c r="R444">
        <f>_xlfn.XLOOKUP($A444,Rifles!C:C,Rifles!H:H,0,0)</f>
        <v>6</v>
      </c>
      <c r="S444">
        <f>_xlfn.XLOOKUP($A444,Shotguns!C:C,Shotguns!H:H,0,0)</f>
        <v>0</v>
      </c>
      <c r="T444">
        <f t="shared" si="6"/>
        <v>6</v>
      </c>
    </row>
    <row r="445" spans="1:20" x14ac:dyDescent="0.25">
      <c r="A445">
        <f>Rifles!C445</f>
        <v>99302091</v>
      </c>
      <c r="B445" t="str">
        <f>_xlfn.XLOOKUP($A445, Rifles!$C$2:$C$419,Rifles!D$2:D$419,"N/A",0)</f>
        <v>N/A</v>
      </c>
      <c r="C445" t="str">
        <f>_xlfn.XLOOKUP($A445, Rifles!$C$2:$C$419,Rifles!F$2:F$419,"N/A",0)</f>
        <v>N/A</v>
      </c>
      <c r="D445" t="str">
        <f>_xlfn.XLOOKUP($A445, Rifles!$C$2:$C$419,Rifles!G$2:G$419,"N/A",0)</f>
        <v>N/A</v>
      </c>
      <c r="E445">
        <f>_xlfn.XLOOKUP($A445,Pistols!$C:$C,Pistols!H:H,0,0)</f>
        <v>0</v>
      </c>
      <c r="F445">
        <f>_xlfn.XLOOKUP($A445,Pistols!$C:$C,Pistols!I:I,0,0)</f>
        <v>0</v>
      </c>
      <c r="G445">
        <f>_xlfn.XLOOKUP($A445,Pistols!$C:$C,Pistols!J:J,0,0)</f>
        <v>0</v>
      </c>
      <c r="H445">
        <f>_xlfn.XLOOKUP($A445,Pistols!$C:$C,Pistols!K:K,0,0)</f>
        <v>0</v>
      </c>
      <c r="I445">
        <f>_xlfn.XLOOKUP($A445,Pistols!$C:$C,Pistols!L:L,0,0)</f>
        <v>0</v>
      </c>
      <c r="J445">
        <f>_xlfn.XLOOKUP($A445,Pistols!$C:$C,Pistols!M:M,0,0)</f>
        <v>0</v>
      </c>
      <c r="K445">
        <f>_xlfn.XLOOKUP($A445,Pistols!$C:$C,Pistols!N:N,0,0)</f>
        <v>0</v>
      </c>
      <c r="L445">
        <f>_xlfn.XLOOKUP($A445,Revolvers!$C:$C,Revolvers!O:O,0,0)</f>
        <v>0</v>
      </c>
      <c r="M445">
        <f>_xlfn.XLOOKUP($A445,Revolvers!$C:$C,Revolvers!P:P,0,0)</f>
        <v>0</v>
      </c>
      <c r="N445">
        <f>_xlfn.XLOOKUP($A445,Revolvers!$C:$C,Revolvers!Q:Q,0,0)</f>
        <v>0</v>
      </c>
      <c r="O445">
        <f>_xlfn.XLOOKUP($A445,Revolvers!$C:$C,Revolvers!R:R,0,0)</f>
        <v>0</v>
      </c>
      <c r="P445">
        <f>_xlfn.XLOOKUP($A445,Revolvers!$C:$C,Revolvers!S:S,0,0)</f>
        <v>0</v>
      </c>
      <c r="Q445">
        <f>_xlfn.XLOOKUP($A445,Revolvers!$C:$C,Revolvers!T:T,0,0)</f>
        <v>0</v>
      </c>
      <c r="R445">
        <f>_xlfn.XLOOKUP($A445,Rifles!C:C,Rifles!H:H,0,0)</f>
        <v>2</v>
      </c>
      <c r="S445">
        <f>_xlfn.XLOOKUP($A445,Shotguns!C:C,Shotguns!H:H,0,0)</f>
        <v>0</v>
      </c>
      <c r="T445">
        <f t="shared" si="6"/>
        <v>2</v>
      </c>
    </row>
    <row r="446" spans="1:20" x14ac:dyDescent="0.25">
      <c r="A446">
        <f>Rifles!C446</f>
        <v>99300526</v>
      </c>
      <c r="B446" t="str">
        <f>_xlfn.XLOOKUP($A446, Rifles!$C$2:$C$419,Rifles!D$2:D$419,"N/A",0)</f>
        <v>N/A</v>
      </c>
      <c r="C446" t="str">
        <f>_xlfn.XLOOKUP($A446, Rifles!$C$2:$C$419,Rifles!F$2:F$419,"N/A",0)</f>
        <v>N/A</v>
      </c>
      <c r="D446" t="str">
        <f>_xlfn.XLOOKUP($A446, Rifles!$C$2:$C$419,Rifles!G$2:G$419,"N/A",0)</f>
        <v>N/A</v>
      </c>
      <c r="E446">
        <f>_xlfn.XLOOKUP($A446,Pistols!$C:$C,Pistols!H:H,0,0)</f>
        <v>0</v>
      </c>
      <c r="F446">
        <f>_xlfn.XLOOKUP($A446,Pistols!$C:$C,Pistols!I:I,0,0)</f>
        <v>0</v>
      </c>
      <c r="G446">
        <f>_xlfn.XLOOKUP($A446,Pistols!$C:$C,Pistols!J:J,0,0)</f>
        <v>0</v>
      </c>
      <c r="H446">
        <f>_xlfn.XLOOKUP($A446,Pistols!$C:$C,Pistols!K:K,0,0)</f>
        <v>0</v>
      </c>
      <c r="I446">
        <f>_xlfn.XLOOKUP($A446,Pistols!$C:$C,Pistols!L:L,0,0)</f>
        <v>0</v>
      </c>
      <c r="J446">
        <f>_xlfn.XLOOKUP($A446,Pistols!$C:$C,Pistols!M:M,0,0)</f>
        <v>0</v>
      </c>
      <c r="K446">
        <f>_xlfn.XLOOKUP($A446,Pistols!$C:$C,Pistols!N:N,0,0)</f>
        <v>0</v>
      </c>
      <c r="L446">
        <f>_xlfn.XLOOKUP($A446,Revolvers!$C:$C,Revolvers!O:O,0,0)</f>
        <v>0</v>
      </c>
      <c r="M446">
        <f>_xlfn.XLOOKUP($A446,Revolvers!$C:$C,Revolvers!P:P,0,0)</f>
        <v>0</v>
      </c>
      <c r="N446">
        <f>_xlfn.XLOOKUP($A446,Revolvers!$C:$C,Revolvers!Q:Q,0,0)</f>
        <v>0</v>
      </c>
      <c r="O446">
        <f>_xlfn.XLOOKUP($A446,Revolvers!$C:$C,Revolvers!R:R,0,0)</f>
        <v>0</v>
      </c>
      <c r="P446">
        <f>_xlfn.XLOOKUP($A446,Revolvers!$C:$C,Revolvers!S:S,0,0)</f>
        <v>0</v>
      </c>
      <c r="Q446">
        <f>_xlfn.XLOOKUP($A446,Revolvers!$C:$C,Revolvers!T:T,0,0)</f>
        <v>0</v>
      </c>
      <c r="R446">
        <f>_xlfn.XLOOKUP($A446,Rifles!C:C,Rifles!H:H,0,0)</f>
        <v>24</v>
      </c>
      <c r="S446">
        <f>_xlfn.XLOOKUP($A446,Shotguns!C:C,Shotguns!H:H,0,0)</f>
        <v>0</v>
      </c>
      <c r="T446">
        <f t="shared" si="6"/>
        <v>24</v>
      </c>
    </row>
    <row r="447" spans="1:20" x14ac:dyDescent="0.25">
      <c r="A447">
        <f>Rifles!C447</f>
        <v>99301142</v>
      </c>
      <c r="B447" t="str">
        <f>_xlfn.XLOOKUP($A447, Rifles!$C$2:$C$419,Rifles!D$2:D$419,"N/A",0)</f>
        <v>N/A</v>
      </c>
      <c r="C447" t="str">
        <f>_xlfn.XLOOKUP($A447, Rifles!$C$2:$C$419,Rifles!F$2:F$419,"N/A",0)</f>
        <v>N/A</v>
      </c>
      <c r="D447" t="str">
        <f>_xlfn.XLOOKUP($A447, Rifles!$C$2:$C$419,Rifles!G$2:G$419,"N/A",0)</f>
        <v>N/A</v>
      </c>
      <c r="E447">
        <f>_xlfn.XLOOKUP($A447,Pistols!$C:$C,Pistols!H:H,0,0)</f>
        <v>0</v>
      </c>
      <c r="F447">
        <f>_xlfn.XLOOKUP($A447,Pistols!$C:$C,Pistols!I:I,0,0)</f>
        <v>0</v>
      </c>
      <c r="G447">
        <f>_xlfn.XLOOKUP($A447,Pistols!$C:$C,Pistols!J:J,0,0)</f>
        <v>0</v>
      </c>
      <c r="H447">
        <f>_xlfn.XLOOKUP($A447,Pistols!$C:$C,Pistols!K:K,0,0)</f>
        <v>0</v>
      </c>
      <c r="I447">
        <f>_xlfn.XLOOKUP($A447,Pistols!$C:$C,Pistols!L:L,0,0)</f>
        <v>0</v>
      </c>
      <c r="J447">
        <f>_xlfn.XLOOKUP($A447,Pistols!$C:$C,Pistols!M:M,0,0)</f>
        <v>0</v>
      </c>
      <c r="K447">
        <f>_xlfn.XLOOKUP($A447,Pistols!$C:$C,Pistols!N:N,0,0)</f>
        <v>0</v>
      </c>
      <c r="L447">
        <f>_xlfn.XLOOKUP($A447,Revolvers!$C:$C,Revolvers!O:O,0,0)</f>
        <v>0</v>
      </c>
      <c r="M447">
        <f>_xlfn.XLOOKUP($A447,Revolvers!$C:$C,Revolvers!P:P,0,0)</f>
        <v>0</v>
      </c>
      <c r="N447">
        <f>_xlfn.XLOOKUP($A447,Revolvers!$C:$C,Revolvers!Q:Q,0,0)</f>
        <v>0</v>
      </c>
      <c r="O447">
        <f>_xlfn.XLOOKUP($A447,Revolvers!$C:$C,Revolvers!R:R,0,0)</f>
        <v>0</v>
      </c>
      <c r="P447">
        <f>_xlfn.XLOOKUP($A447,Revolvers!$C:$C,Revolvers!S:S,0,0)</f>
        <v>0</v>
      </c>
      <c r="Q447">
        <f>_xlfn.XLOOKUP($A447,Revolvers!$C:$C,Revolvers!T:T,0,0)</f>
        <v>0</v>
      </c>
      <c r="R447">
        <f>_xlfn.XLOOKUP($A447,Rifles!C:C,Rifles!H:H,0,0)</f>
        <v>198</v>
      </c>
      <c r="S447">
        <f>_xlfn.XLOOKUP($A447,Shotguns!C:C,Shotguns!H:H,0,0)</f>
        <v>0</v>
      </c>
      <c r="T447">
        <f t="shared" si="6"/>
        <v>198</v>
      </c>
    </row>
    <row r="448" spans="1:20" x14ac:dyDescent="0.25">
      <c r="A448">
        <f>Rifles!C448</f>
        <v>99301001</v>
      </c>
      <c r="B448" t="str">
        <f>_xlfn.XLOOKUP($A448, Rifles!$C$2:$C$419,Rifles!D$2:D$419,"N/A",0)</f>
        <v>N/A</v>
      </c>
      <c r="C448" t="str">
        <f>_xlfn.XLOOKUP($A448, Rifles!$C$2:$C$419,Rifles!F$2:F$419,"N/A",0)</f>
        <v>N/A</v>
      </c>
      <c r="D448" t="str">
        <f>_xlfn.XLOOKUP($A448, Rifles!$C$2:$C$419,Rifles!G$2:G$419,"N/A",0)</f>
        <v>N/A</v>
      </c>
      <c r="E448">
        <f>_xlfn.XLOOKUP($A448,Pistols!$C:$C,Pistols!H:H,0,0)</f>
        <v>0</v>
      </c>
      <c r="F448">
        <f>_xlfn.XLOOKUP($A448,Pistols!$C:$C,Pistols!I:I,0,0)</f>
        <v>1</v>
      </c>
      <c r="G448">
        <f>_xlfn.XLOOKUP($A448,Pistols!$C:$C,Pistols!J:J,0,0)</f>
        <v>0</v>
      </c>
      <c r="H448">
        <f>_xlfn.XLOOKUP($A448,Pistols!$C:$C,Pistols!K:K,0,0)</f>
        <v>0</v>
      </c>
      <c r="I448">
        <f>_xlfn.XLOOKUP($A448,Pistols!$C:$C,Pistols!L:L,0,0)</f>
        <v>0</v>
      </c>
      <c r="J448">
        <f>_xlfn.XLOOKUP($A448,Pistols!$C:$C,Pistols!M:M,0,0)</f>
        <v>0</v>
      </c>
      <c r="K448">
        <f>_xlfn.XLOOKUP($A448,Pistols!$C:$C,Pistols!N:N,0,0)</f>
        <v>1</v>
      </c>
      <c r="L448">
        <f>_xlfn.XLOOKUP($A448,Revolvers!$C:$C,Revolvers!O:O,0,0)</f>
        <v>0</v>
      </c>
      <c r="M448">
        <f>_xlfn.XLOOKUP($A448,Revolvers!$C:$C,Revolvers!P:P,0,0)</f>
        <v>0</v>
      </c>
      <c r="N448">
        <f>_xlfn.XLOOKUP($A448,Revolvers!$C:$C,Revolvers!Q:Q,0,0)</f>
        <v>0</v>
      </c>
      <c r="O448">
        <f>_xlfn.XLOOKUP($A448,Revolvers!$C:$C,Revolvers!R:R,0,0)</f>
        <v>0</v>
      </c>
      <c r="P448">
        <f>_xlfn.XLOOKUP($A448,Revolvers!$C:$C,Revolvers!S:S,0,0)</f>
        <v>0</v>
      </c>
      <c r="Q448">
        <f>_xlfn.XLOOKUP($A448,Revolvers!$C:$C,Revolvers!T:T,0,0)</f>
        <v>0</v>
      </c>
      <c r="R448">
        <f>_xlfn.XLOOKUP($A448,Rifles!C:C,Rifles!H:H,0,0)</f>
        <v>750</v>
      </c>
      <c r="S448">
        <f>_xlfn.XLOOKUP($A448,Shotguns!C:C,Shotguns!H:H,0,0)</f>
        <v>0</v>
      </c>
      <c r="T448">
        <f t="shared" si="6"/>
        <v>751</v>
      </c>
    </row>
    <row r="449" spans="1:20" x14ac:dyDescent="0.25">
      <c r="A449">
        <f>Rifles!C449</f>
        <v>99301738</v>
      </c>
      <c r="B449" t="str">
        <f>_xlfn.XLOOKUP($A449, Rifles!$C$2:$C$419,Rifles!D$2:D$419,"N/A",0)</f>
        <v>N/A</v>
      </c>
      <c r="C449" t="str">
        <f>_xlfn.XLOOKUP($A449, Rifles!$C$2:$C$419,Rifles!F$2:F$419,"N/A",0)</f>
        <v>N/A</v>
      </c>
      <c r="D449" t="str">
        <f>_xlfn.XLOOKUP($A449, Rifles!$C$2:$C$419,Rifles!G$2:G$419,"N/A",0)</f>
        <v>N/A</v>
      </c>
      <c r="E449">
        <f>_xlfn.XLOOKUP($A449,Pistols!$C:$C,Pistols!H:H,0,0)</f>
        <v>0</v>
      </c>
      <c r="F449">
        <f>_xlfn.XLOOKUP($A449,Pistols!$C:$C,Pistols!I:I,0,0)</f>
        <v>0</v>
      </c>
      <c r="G449">
        <f>_xlfn.XLOOKUP($A449,Pistols!$C:$C,Pistols!J:J,0,0)</f>
        <v>0</v>
      </c>
      <c r="H449">
        <f>_xlfn.XLOOKUP($A449,Pistols!$C:$C,Pistols!K:K,0,0)</f>
        <v>0</v>
      </c>
      <c r="I449">
        <f>_xlfn.XLOOKUP($A449,Pistols!$C:$C,Pistols!L:L,0,0)</f>
        <v>0</v>
      </c>
      <c r="J449">
        <f>_xlfn.XLOOKUP($A449,Pistols!$C:$C,Pistols!M:M,0,0)</f>
        <v>0</v>
      </c>
      <c r="K449">
        <f>_xlfn.XLOOKUP($A449,Pistols!$C:$C,Pistols!N:N,0,0)</f>
        <v>0</v>
      </c>
      <c r="L449">
        <f>_xlfn.XLOOKUP($A449,Revolvers!$C:$C,Revolvers!O:O,0,0)</f>
        <v>0</v>
      </c>
      <c r="M449">
        <f>_xlfn.XLOOKUP($A449,Revolvers!$C:$C,Revolvers!P:P,0,0)</f>
        <v>0</v>
      </c>
      <c r="N449">
        <f>_xlfn.XLOOKUP($A449,Revolvers!$C:$C,Revolvers!Q:Q,0,0)</f>
        <v>0</v>
      </c>
      <c r="O449">
        <f>_xlfn.XLOOKUP($A449,Revolvers!$C:$C,Revolvers!R:R,0,0)</f>
        <v>0</v>
      </c>
      <c r="P449">
        <f>_xlfn.XLOOKUP($A449,Revolvers!$C:$C,Revolvers!S:S,0,0)</f>
        <v>0</v>
      </c>
      <c r="Q449">
        <f>_xlfn.XLOOKUP($A449,Revolvers!$C:$C,Revolvers!T:T,0,0)</f>
        <v>0</v>
      </c>
      <c r="R449">
        <f>_xlfn.XLOOKUP($A449,Rifles!C:C,Rifles!H:H,0,0)</f>
        <v>350</v>
      </c>
      <c r="S449">
        <f>_xlfn.XLOOKUP($A449,Shotguns!C:C,Shotguns!H:H,0,0)</f>
        <v>0</v>
      </c>
      <c r="T449">
        <f t="shared" si="6"/>
        <v>350</v>
      </c>
    </row>
    <row r="450" spans="1:20" x14ac:dyDescent="0.25">
      <c r="A450">
        <f>Rifles!C450</f>
        <v>99301710</v>
      </c>
      <c r="B450" t="str">
        <f>_xlfn.XLOOKUP($A450, Rifles!$C$2:$C$419,Rifles!D$2:D$419,"N/A",0)</f>
        <v>N/A</v>
      </c>
      <c r="C450" t="str">
        <f>_xlfn.XLOOKUP($A450, Rifles!$C$2:$C$419,Rifles!F$2:F$419,"N/A",0)</f>
        <v>N/A</v>
      </c>
      <c r="D450" t="str">
        <f>_xlfn.XLOOKUP($A450, Rifles!$C$2:$C$419,Rifles!G$2:G$419,"N/A",0)</f>
        <v>N/A</v>
      </c>
      <c r="E450">
        <f>_xlfn.XLOOKUP($A450,Pistols!$C:$C,Pistols!H:H,0,0)</f>
        <v>0</v>
      </c>
      <c r="F450">
        <f>_xlfn.XLOOKUP($A450,Pistols!$C:$C,Pistols!I:I,0,0)</f>
        <v>0</v>
      </c>
      <c r="G450">
        <f>_xlfn.XLOOKUP($A450,Pistols!$C:$C,Pistols!J:J,0,0)</f>
        <v>0</v>
      </c>
      <c r="H450">
        <f>_xlfn.XLOOKUP($A450,Pistols!$C:$C,Pistols!K:K,0,0)</f>
        <v>0</v>
      </c>
      <c r="I450">
        <f>_xlfn.XLOOKUP($A450,Pistols!$C:$C,Pistols!L:L,0,0)</f>
        <v>0</v>
      </c>
      <c r="J450">
        <f>_xlfn.XLOOKUP($A450,Pistols!$C:$C,Pistols!M:M,0,0)</f>
        <v>0</v>
      </c>
      <c r="K450">
        <f>_xlfn.XLOOKUP($A450,Pistols!$C:$C,Pistols!N:N,0,0)</f>
        <v>0</v>
      </c>
      <c r="L450">
        <f>_xlfn.XLOOKUP($A450,Revolvers!$C:$C,Revolvers!O:O,0,0)</f>
        <v>0</v>
      </c>
      <c r="M450">
        <f>_xlfn.XLOOKUP($A450,Revolvers!$C:$C,Revolvers!P:P,0,0)</f>
        <v>0</v>
      </c>
      <c r="N450">
        <f>_xlfn.XLOOKUP($A450,Revolvers!$C:$C,Revolvers!Q:Q,0,0)</f>
        <v>0</v>
      </c>
      <c r="O450">
        <f>_xlfn.XLOOKUP($A450,Revolvers!$C:$C,Revolvers!R:R,0,0)</f>
        <v>0</v>
      </c>
      <c r="P450">
        <f>_xlfn.XLOOKUP($A450,Revolvers!$C:$C,Revolvers!S:S,0,0)</f>
        <v>0</v>
      </c>
      <c r="Q450">
        <f>_xlfn.XLOOKUP($A450,Revolvers!$C:$C,Revolvers!T:T,0,0)</f>
        <v>0</v>
      </c>
      <c r="R450">
        <f>_xlfn.XLOOKUP($A450,Rifles!C:C,Rifles!H:H,0,0)</f>
        <v>51</v>
      </c>
      <c r="S450">
        <f>_xlfn.XLOOKUP($A450,Shotguns!C:C,Shotguns!H:H,0,0)</f>
        <v>0</v>
      </c>
      <c r="T450">
        <f t="shared" si="6"/>
        <v>51</v>
      </c>
    </row>
    <row r="451" spans="1:20" x14ac:dyDescent="0.25">
      <c r="A451">
        <f>Rifles!C451</f>
        <v>99301619</v>
      </c>
      <c r="B451" t="str">
        <f>_xlfn.XLOOKUP($A451, Rifles!$C$2:$C$419,Rifles!D$2:D$419,"N/A",0)</f>
        <v>N/A</v>
      </c>
      <c r="C451" t="str">
        <f>_xlfn.XLOOKUP($A451, Rifles!$C$2:$C$419,Rifles!F$2:F$419,"N/A",0)</f>
        <v>N/A</v>
      </c>
      <c r="D451" t="str">
        <f>_xlfn.XLOOKUP($A451, Rifles!$C$2:$C$419,Rifles!G$2:G$419,"N/A",0)</f>
        <v>N/A</v>
      </c>
      <c r="E451">
        <f>_xlfn.XLOOKUP($A451,Pistols!$C:$C,Pistols!H:H,0,0)</f>
        <v>0</v>
      </c>
      <c r="F451">
        <f>_xlfn.XLOOKUP($A451,Pistols!$C:$C,Pistols!I:I,0,0)</f>
        <v>0</v>
      </c>
      <c r="G451">
        <f>_xlfn.XLOOKUP($A451,Pistols!$C:$C,Pistols!J:J,0,0)</f>
        <v>0</v>
      </c>
      <c r="H451">
        <f>_xlfn.XLOOKUP($A451,Pistols!$C:$C,Pistols!K:K,0,0)</f>
        <v>0</v>
      </c>
      <c r="I451">
        <f>_xlfn.XLOOKUP($A451,Pistols!$C:$C,Pistols!L:L,0,0)</f>
        <v>0</v>
      </c>
      <c r="J451">
        <f>_xlfn.XLOOKUP($A451,Pistols!$C:$C,Pistols!M:M,0,0)</f>
        <v>0</v>
      </c>
      <c r="K451">
        <f>_xlfn.XLOOKUP($A451,Pistols!$C:$C,Pistols!N:N,0,0)</f>
        <v>0</v>
      </c>
      <c r="L451">
        <f>_xlfn.XLOOKUP($A451,Revolvers!$C:$C,Revolvers!O:O,0,0)</f>
        <v>0</v>
      </c>
      <c r="M451">
        <f>_xlfn.XLOOKUP($A451,Revolvers!$C:$C,Revolvers!P:P,0,0)</f>
        <v>0</v>
      </c>
      <c r="N451">
        <f>_xlfn.XLOOKUP($A451,Revolvers!$C:$C,Revolvers!Q:Q,0,0)</f>
        <v>0</v>
      </c>
      <c r="O451">
        <f>_xlfn.XLOOKUP($A451,Revolvers!$C:$C,Revolvers!R:R,0,0)</f>
        <v>0</v>
      </c>
      <c r="P451">
        <f>_xlfn.XLOOKUP($A451,Revolvers!$C:$C,Revolvers!S:S,0,0)</f>
        <v>0</v>
      </c>
      <c r="Q451">
        <f>_xlfn.XLOOKUP($A451,Revolvers!$C:$C,Revolvers!T:T,0,0)</f>
        <v>0</v>
      </c>
      <c r="R451">
        <f>_xlfn.XLOOKUP($A451,Rifles!C:C,Rifles!H:H,0,0)</f>
        <v>1</v>
      </c>
      <c r="S451">
        <f>_xlfn.XLOOKUP($A451,Shotguns!C:C,Shotguns!H:H,0,0)</f>
        <v>0</v>
      </c>
      <c r="T451">
        <f t="shared" ref="T451:T514" si="7">K451+P451+R451+S451</f>
        <v>1</v>
      </c>
    </row>
    <row r="452" spans="1:20" x14ac:dyDescent="0.25">
      <c r="A452">
        <f>Rifles!C452</f>
        <v>99337182</v>
      </c>
      <c r="B452" t="str">
        <f>_xlfn.XLOOKUP($A452, Rifles!$C$2:$C$419,Rifles!D$2:D$419,"N/A",0)</f>
        <v>N/A</v>
      </c>
      <c r="C452" t="str">
        <f>_xlfn.XLOOKUP($A452, Rifles!$C$2:$C$419,Rifles!F$2:F$419,"N/A",0)</f>
        <v>N/A</v>
      </c>
      <c r="D452" t="str">
        <f>_xlfn.XLOOKUP($A452, Rifles!$C$2:$C$419,Rifles!G$2:G$419,"N/A",0)</f>
        <v>N/A</v>
      </c>
      <c r="E452">
        <f>_xlfn.XLOOKUP($A452,Pistols!$C:$C,Pistols!H:H,0,0)</f>
        <v>0</v>
      </c>
      <c r="F452">
        <f>_xlfn.XLOOKUP($A452,Pistols!$C:$C,Pistols!I:I,0,0)</f>
        <v>0</v>
      </c>
      <c r="G452">
        <f>_xlfn.XLOOKUP($A452,Pistols!$C:$C,Pistols!J:J,0,0)</f>
        <v>0</v>
      </c>
      <c r="H452">
        <f>_xlfn.XLOOKUP($A452,Pistols!$C:$C,Pistols!K:K,0,0)</f>
        <v>0</v>
      </c>
      <c r="I452">
        <f>_xlfn.XLOOKUP($A452,Pistols!$C:$C,Pistols!L:L,0,0)</f>
        <v>0</v>
      </c>
      <c r="J452">
        <f>_xlfn.XLOOKUP($A452,Pistols!$C:$C,Pistols!M:M,0,0)</f>
        <v>0</v>
      </c>
      <c r="K452">
        <f>_xlfn.XLOOKUP($A452,Pistols!$C:$C,Pistols!N:N,0,0)</f>
        <v>0</v>
      </c>
      <c r="L452">
        <f>_xlfn.XLOOKUP($A452,Revolvers!$C:$C,Revolvers!O:O,0,0)</f>
        <v>0</v>
      </c>
      <c r="M452">
        <f>_xlfn.XLOOKUP($A452,Revolvers!$C:$C,Revolvers!P:P,0,0)</f>
        <v>0</v>
      </c>
      <c r="N452">
        <f>_xlfn.XLOOKUP($A452,Revolvers!$C:$C,Revolvers!Q:Q,0,0)</f>
        <v>0</v>
      </c>
      <c r="O452">
        <f>_xlfn.XLOOKUP($A452,Revolvers!$C:$C,Revolvers!R:R,0,0)</f>
        <v>0</v>
      </c>
      <c r="P452">
        <f>_xlfn.XLOOKUP($A452,Revolvers!$C:$C,Revolvers!S:S,0,0)</f>
        <v>0</v>
      </c>
      <c r="Q452">
        <f>_xlfn.XLOOKUP($A452,Revolvers!$C:$C,Revolvers!T:T,0,0)</f>
        <v>0</v>
      </c>
      <c r="R452">
        <f>_xlfn.XLOOKUP($A452,Rifles!C:C,Rifles!H:H,0,0)</f>
        <v>1709</v>
      </c>
      <c r="S452">
        <f>_xlfn.XLOOKUP($A452,Shotguns!C:C,Shotguns!H:H,0,0)</f>
        <v>0</v>
      </c>
      <c r="T452">
        <f t="shared" si="7"/>
        <v>1709</v>
      </c>
    </row>
    <row r="453" spans="1:20" x14ac:dyDescent="0.25">
      <c r="A453">
        <f>Rifles!C453</f>
        <v>99301937</v>
      </c>
      <c r="B453" t="str">
        <f>_xlfn.XLOOKUP($A453, Rifles!$C$2:$C$419,Rifles!D$2:D$419,"N/A",0)</f>
        <v>N/A</v>
      </c>
      <c r="C453" t="str">
        <f>_xlfn.XLOOKUP($A453, Rifles!$C$2:$C$419,Rifles!F$2:F$419,"N/A",0)</f>
        <v>N/A</v>
      </c>
      <c r="D453" t="str">
        <f>_xlfn.XLOOKUP($A453, Rifles!$C$2:$C$419,Rifles!G$2:G$419,"N/A",0)</f>
        <v>N/A</v>
      </c>
      <c r="E453">
        <f>_xlfn.XLOOKUP($A453,Pistols!$C:$C,Pistols!H:H,0,0)</f>
        <v>0</v>
      </c>
      <c r="F453">
        <f>_xlfn.XLOOKUP($A453,Pistols!$C:$C,Pistols!I:I,0,0)</f>
        <v>0</v>
      </c>
      <c r="G453">
        <f>_xlfn.XLOOKUP($A453,Pistols!$C:$C,Pistols!J:J,0,0)</f>
        <v>0</v>
      </c>
      <c r="H453">
        <f>_xlfn.XLOOKUP($A453,Pistols!$C:$C,Pistols!K:K,0,0)</f>
        <v>0</v>
      </c>
      <c r="I453">
        <f>_xlfn.XLOOKUP($A453,Pistols!$C:$C,Pistols!L:L,0,0)</f>
        <v>0</v>
      </c>
      <c r="J453">
        <f>_xlfn.XLOOKUP($A453,Pistols!$C:$C,Pistols!M:M,0,0)</f>
        <v>0</v>
      </c>
      <c r="K453">
        <f>_xlfn.XLOOKUP($A453,Pistols!$C:$C,Pistols!N:N,0,0)</f>
        <v>0</v>
      </c>
      <c r="L453">
        <f>_xlfn.XLOOKUP($A453,Revolvers!$C:$C,Revolvers!O:O,0,0)</f>
        <v>0</v>
      </c>
      <c r="M453">
        <f>_xlfn.XLOOKUP($A453,Revolvers!$C:$C,Revolvers!P:P,0,0)</f>
        <v>0</v>
      </c>
      <c r="N453">
        <f>_xlfn.XLOOKUP($A453,Revolvers!$C:$C,Revolvers!Q:Q,0,0)</f>
        <v>0</v>
      </c>
      <c r="O453">
        <f>_xlfn.XLOOKUP($A453,Revolvers!$C:$C,Revolvers!R:R,0,0)</f>
        <v>0</v>
      </c>
      <c r="P453">
        <f>_xlfn.XLOOKUP($A453,Revolvers!$C:$C,Revolvers!S:S,0,0)</f>
        <v>0</v>
      </c>
      <c r="Q453">
        <f>_xlfn.XLOOKUP($A453,Revolvers!$C:$C,Revolvers!T:T,0,0)</f>
        <v>0</v>
      </c>
      <c r="R453">
        <f>_xlfn.XLOOKUP($A453,Rifles!C:C,Rifles!H:H,0,0)</f>
        <v>12</v>
      </c>
      <c r="S453">
        <f>_xlfn.XLOOKUP($A453,Shotguns!C:C,Shotguns!H:H,0,0)</f>
        <v>2</v>
      </c>
      <c r="T453">
        <f t="shared" si="7"/>
        <v>14</v>
      </c>
    </row>
    <row r="454" spans="1:20" x14ac:dyDescent="0.25">
      <c r="A454">
        <f>Rifles!C454</f>
        <v>99301525</v>
      </c>
      <c r="B454" t="str">
        <f>_xlfn.XLOOKUP($A454, Rifles!$C$2:$C$419,Rifles!D$2:D$419,"N/A",0)</f>
        <v>N/A</v>
      </c>
      <c r="C454" t="str">
        <f>_xlfn.XLOOKUP($A454, Rifles!$C$2:$C$419,Rifles!F$2:F$419,"N/A",0)</f>
        <v>N/A</v>
      </c>
      <c r="D454" t="str">
        <f>_xlfn.XLOOKUP($A454, Rifles!$C$2:$C$419,Rifles!G$2:G$419,"N/A",0)</f>
        <v>N/A</v>
      </c>
      <c r="E454">
        <f>_xlfn.XLOOKUP($A454,Pistols!$C:$C,Pistols!H:H,0,0)</f>
        <v>0</v>
      </c>
      <c r="F454">
        <f>_xlfn.XLOOKUP($A454,Pistols!$C:$C,Pistols!I:I,0,0)</f>
        <v>0</v>
      </c>
      <c r="G454">
        <f>_xlfn.XLOOKUP($A454,Pistols!$C:$C,Pistols!J:J,0,0)</f>
        <v>0</v>
      </c>
      <c r="H454">
        <f>_xlfn.XLOOKUP($A454,Pistols!$C:$C,Pistols!K:K,0,0)</f>
        <v>0</v>
      </c>
      <c r="I454">
        <f>_xlfn.XLOOKUP($A454,Pistols!$C:$C,Pistols!L:L,0,0)</f>
        <v>0</v>
      </c>
      <c r="J454">
        <f>_xlfn.XLOOKUP($A454,Pistols!$C:$C,Pistols!M:M,0,0)</f>
        <v>0</v>
      </c>
      <c r="K454">
        <f>_xlfn.XLOOKUP($A454,Pistols!$C:$C,Pistols!N:N,0,0)</f>
        <v>0</v>
      </c>
      <c r="L454">
        <f>_xlfn.XLOOKUP($A454,Revolvers!$C:$C,Revolvers!O:O,0,0)</f>
        <v>0</v>
      </c>
      <c r="M454">
        <f>_xlfn.XLOOKUP($A454,Revolvers!$C:$C,Revolvers!P:P,0,0)</f>
        <v>0</v>
      </c>
      <c r="N454">
        <f>_xlfn.XLOOKUP($A454,Revolvers!$C:$C,Revolvers!Q:Q,0,0)</f>
        <v>0</v>
      </c>
      <c r="O454">
        <f>_xlfn.XLOOKUP($A454,Revolvers!$C:$C,Revolvers!R:R,0,0)</f>
        <v>0</v>
      </c>
      <c r="P454">
        <f>_xlfn.XLOOKUP($A454,Revolvers!$C:$C,Revolvers!S:S,0,0)</f>
        <v>0</v>
      </c>
      <c r="Q454">
        <f>_xlfn.XLOOKUP($A454,Revolvers!$C:$C,Revolvers!T:T,0,0)</f>
        <v>0</v>
      </c>
      <c r="R454">
        <f>_xlfn.XLOOKUP($A454,Rifles!C:C,Rifles!H:H,0,0)</f>
        <v>1</v>
      </c>
      <c r="S454">
        <f>_xlfn.XLOOKUP($A454,Shotguns!C:C,Shotguns!H:H,0,0)</f>
        <v>0</v>
      </c>
      <c r="T454">
        <f t="shared" si="7"/>
        <v>1</v>
      </c>
    </row>
    <row r="455" spans="1:20" x14ac:dyDescent="0.25">
      <c r="A455">
        <f>Rifles!C455</f>
        <v>99301864</v>
      </c>
      <c r="B455" t="str">
        <f>_xlfn.XLOOKUP($A455, Rifles!$C$2:$C$419,Rifles!D$2:D$419,"N/A",0)</f>
        <v>N/A</v>
      </c>
      <c r="C455" t="str">
        <f>_xlfn.XLOOKUP($A455, Rifles!$C$2:$C$419,Rifles!F$2:F$419,"N/A",0)</f>
        <v>N/A</v>
      </c>
      <c r="D455" t="str">
        <f>_xlfn.XLOOKUP($A455, Rifles!$C$2:$C$419,Rifles!G$2:G$419,"N/A",0)</f>
        <v>N/A</v>
      </c>
      <c r="E455">
        <f>_xlfn.XLOOKUP($A455,Pistols!$C:$C,Pistols!H:H,0,0)</f>
        <v>0</v>
      </c>
      <c r="F455">
        <f>_xlfn.XLOOKUP($A455,Pistols!$C:$C,Pistols!I:I,0,0)</f>
        <v>0</v>
      </c>
      <c r="G455">
        <f>_xlfn.XLOOKUP($A455,Pistols!$C:$C,Pistols!J:J,0,0)</f>
        <v>0</v>
      </c>
      <c r="H455">
        <f>_xlfn.XLOOKUP($A455,Pistols!$C:$C,Pistols!K:K,0,0)</f>
        <v>0</v>
      </c>
      <c r="I455">
        <f>_xlfn.XLOOKUP($A455,Pistols!$C:$C,Pistols!L:L,0,0)</f>
        <v>0</v>
      </c>
      <c r="J455">
        <f>_xlfn.XLOOKUP($A455,Pistols!$C:$C,Pistols!M:M,0,0)</f>
        <v>0</v>
      </c>
      <c r="K455">
        <f>_xlfn.XLOOKUP($A455,Pistols!$C:$C,Pistols!N:N,0,0)</f>
        <v>0</v>
      </c>
      <c r="L455">
        <f>_xlfn.XLOOKUP($A455,Revolvers!$C:$C,Revolvers!O:O,0,0)</f>
        <v>0</v>
      </c>
      <c r="M455">
        <f>_xlfn.XLOOKUP($A455,Revolvers!$C:$C,Revolvers!P:P,0,0)</f>
        <v>0</v>
      </c>
      <c r="N455">
        <f>_xlfn.XLOOKUP($A455,Revolvers!$C:$C,Revolvers!Q:Q,0,0)</f>
        <v>0</v>
      </c>
      <c r="O455">
        <f>_xlfn.XLOOKUP($A455,Revolvers!$C:$C,Revolvers!R:R,0,0)</f>
        <v>0</v>
      </c>
      <c r="P455">
        <f>_xlfn.XLOOKUP($A455,Revolvers!$C:$C,Revolvers!S:S,0,0)</f>
        <v>0</v>
      </c>
      <c r="Q455">
        <f>_xlfn.XLOOKUP($A455,Revolvers!$C:$C,Revolvers!T:T,0,0)</f>
        <v>0</v>
      </c>
      <c r="R455">
        <f>_xlfn.XLOOKUP($A455,Rifles!C:C,Rifles!H:H,0,0)</f>
        <v>1</v>
      </c>
      <c r="S455">
        <f>_xlfn.XLOOKUP($A455,Shotguns!C:C,Shotguns!H:H,0,0)</f>
        <v>0</v>
      </c>
      <c r="T455">
        <f t="shared" si="7"/>
        <v>1</v>
      </c>
    </row>
    <row r="456" spans="1:20" x14ac:dyDescent="0.25">
      <c r="A456">
        <f>Rifles!C456</f>
        <v>99302088</v>
      </c>
      <c r="B456" t="str">
        <f>_xlfn.XLOOKUP($A456, Rifles!$C$2:$C$419,Rifles!D$2:D$419,"N/A",0)</f>
        <v>N/A</v>
      </c>
      <c r="C456" t="str">
        <f>_xlfn.XLOOKUP($A456, Rifles!$C$2:$C$419,Rifles!F$2:F$419,"N/A",0)</f>
        <v>N/A</v>
      </c>
      <c r="D456" t="str">
        <f>_xlfn.XLOOKUP($A456, Rifles!$C$2:$C$419,Rifles!G$2:G$419,"N/A",0)</f>
        <v>N/A</v>
      </c>
      <c r="E456">
        <f>_xlfn.XLOOKUP($A456,Pistols!$C:$C,Pistols!H:H,0,0)</f>
        <v>0</v>
      </c>
      <c r="F456">
        <f>_xlfn.XLOOKUP($A456,Pistols!$C:$C,Pistols!I:I,0,0)</f>
        <v>0</v>
      </c>
      <c r="G456">
        <f>_xlfn.XLOOKUP($A456,Pistols!$C:$C,Pistols!J:J,0,0)</f>
        <v>1</v>
      </c>
      <c r="H456">
        <f>_xlfn.XLOOKUP($A456,Pistols!$C:$C,Pistols!K:K,0,0)</f>
        <v>0</v>
      </c>
      <c r="I456">
        <f>_xlfn.XLOOKUP($A456,Pistols!$C:$C,Pistols!L:L,0,0)</f>
        <v>1</v>
      </c>
      <c r="J456">
        <f>_xlfn.XLOOKUP($A456,Pistols!$C:$C,Pistols!M:M,0,0)</f>
        <v>0</v>
      </c>
      <c r="K456">
        <f>_xlfn.XLOOKUP($A456,Pistols!$C:$C,Pistols!N:N,0,0)</f>
        <v>2</v>
      </c>
      <c r="L456">
        <f>_xlfn.XLOOKUP($A456,Revolvers!$C:$C,Revolvers!O:O,0,0)</f>
        <v>0</v>
      </c>
      <c r="M456">
        <f>_xlfn.XLOOKUP($A456,Revolvers!$C:$C,Revolvers!P:P,0,0)</f>
        <v>0</v>
      </c>
      <c r="N456">
        <f>_xlfn.XLOOKUP($A456,Revolvers!$C:$C,Revolvers!Q:Q,0,0)</f>
        <v>0</v>
      </c>
      <c r="O456">
        <f>_xlfn.XLOOKUP($A456,Revolvers!$C:$C,Revolvers!R:R,0,0)</f>
        <v>0</v>
      </c>
      <c r="P456">
        <f>_xlfn.XLOOKUP($A456,Revolvers!$C:$C,Revolvers!S:S,0,0)</f>
        <v>0</v>
      </c>
      <c r="Q456">
        <f>_xlfn.XLOOKUP($A456,Revolvers!$C:$C,Revolvers!T:T,0,0)</f>
        <v>0</v>
      </c>
      <c r="R456">
        <f>_xlfn.XLOOKUP($A456,Rifles!C:C,Rifles!H:H,0,0)</f>
        <v>152</v>
      </c>
      <c r="S456">
        <f>_xlfn.XLOOKUP($A456,Shotguns!C:C,Shotguns!H:H,0,0)</f>
        <v>0</v>
      </c>
      <c r="T456">
        <f t="shared" si="7"/>
        <v>154</v>
      </c>
    </row>
    <row r="457" spans="1:20" x14ac:dyDescent="0.25">
      <c r="A457">
        <f>Rifles!C457</f>
        <v>82502166</v>
      </c>
      <c r="B457" t="str">
        <f>_xlfn.XLOOKUP($A457, Rifles!$C$2:$C$419,Rifles!D$2:D$419,"N/A",0)</f>
        <v>N/A</v>
      </c>
      <c r="C457" t="str">
        <f>_xlfn.XLOOKUP($A457, Rifles!$C$2:$C$419,Rifles!F$2:F$419,"N/A",0)</f>
        <v>N/A</v>
      </c>
      <c r="D457" t="str">
        <f>_xlfn.XLOOKUP($A457, Rifles!$C$2:$C$419,Rifles!G$2:G$419,"N/A",0)</f>
        <v>N/A</v>
      </c>
      <c r="E457">
        <f>_xlfn.XLOOKUP($A457,Pistols!$C:$C,Pistols!H:H,0,0)</f>
        <v>0</v>
      </c>
      <c r="F457">
        <f>_xlfn.XLOOKUP($A457,Pistols!$C:$C,Pistols!I:I,0,0)</f>
        <v>0</v>
      </c>
      <c r="G457">
        <f>_xlfn.XLOOKUP($A457,Pistols!$C:$C,Pistols!J:J,0,0)</f>
        <v>0</v>
      </c>
      <c r="H457">
        <f>_xlfn.XLOOKUP($A457,Pistols!$C:$C,Pistols!K:K,0,0)</f>
        <v>0</v>
      </c>
      <c r="I457">
        <f>_xlfn.XLOOKUP($A457,Pistols!$C:$C,Pistols!L:L,0,0)</f>
        <v>0</v>
      </c>
      <c r="J457">
        <f>_xlfn.XLOOKUP($A457,Pistols!$C:$C,Pistols!M:M,0,0)</f>
        <v>0</v>
      </c>
      <c r="K457">
        <f>_xlfn.XLOOKUP($A457,Pistols!$C:$C,Pistols!N:N,0,0)</f>
        <v>0</v>
      </c>
      <c r="L457">
        <f>_xlfn.XLOOKUP($A457,Revolvers!$C:$C,Revolvers!O:O,0,0)</f>
        <v>0</v>
      </c>
      <c r="M457">
        <f>_xlfn.XLOOKUP($A457,Revolvers!$C:$C,Revolvers!P:P,0,0)</f>
        <v>0</v>
      </c>
      <c r="N457">
        <f>_xlfn.XLOOKUP($A457,Revolvers!$C:$C,Revolvers!Q:Q,0,0)</f>
        <v>0</v>
      </c>
      <c r="O457">
        <f>_xlfn.XLOOKUP($A457,Revolvers!$C:$C,Revolvers!R:R,0,0)</f>
        <v>0</v>
      </c>
      <c r="P457">
        <f>_xlfn.XLOOKUP($A457,Revolvers!$C:$C,Revolvers!S:S,0,0)</f>
        <v>0</v>
      </c>
      <c r="Q457">
        <f>_xlfn.XLOOKUP($A457,Revolvers!$C:$C,Revolvers!T:T,0,0)</f>
        <v>0</v>
      </c>
      <c r="R457">
        <f>_xlfn.XLOOKUP($A457,Rifles!C:C,Rifles!H:H,0,0)</f>
        <v>3</v>
      </c>
      <c r="S457">
        <f>_xlfn.XLOOKUP($A457,Shotguns!C:C,Shotguns!H:H,0,0)</f>
        <v>0</v>
      </c>
      <c r="T457">
        <f t="shared" si="7"/>
        <v>3</v>
      </c>
    </row>
    <row r="458" spans="1:20" x14ac:dyDescent="0.25">
      <c r="A458">
        <f>Rifles!C458</f>
        <v>82300401</v>
      </c>
      <c r="B458" t="str">
        <f>_xlfn.XLOOKUP($A458, Rifles!$C$2:$C$419,Rifles!D$2:D$419,"N/A",0)</f>
        <v>N/A</v>
      </c>
      <c r="C458" t="str">
        <f>_xlfn.XLOOKUP($A458, Rifles!$C$2:$C$419,Rifles!F$2:F$419,"N/A",0)</f>
        <v>N/A</v>
      </c>
      <c r="D458" t="str">
        <f>_xlfn.XLOOKUP($A458, Rifles!$C$2:$C$419,Rifles!G$2:G$419,"N/A",0)</f>
        <v>N/A</v>
      </c>
      <c r="E458">
        <f>_xlfn.XLOOKUP($A458,Pistols!$C:$C,Pistols!H:H,0,0)</f>
        <v>0</v>
      </c>
      <c r="F458">
        <f>_xlfn.XLOOKUP($A458,Pistols!$C:$C,Pistols!I:I,0,0)</f>
        <v>0</v>
      </c>
      <c r="G458">
        <f>_xlfn.XLOOKUP($A458,Pistols!$C:$C,Pistols!J:J,0,0)</f>
        <v>0</v>
      </c>
      <c r="H458">
        <f>_xlfn.XLOOKUP($A458,Pistols!$C:$C,Pistols!K:K,0,0)</f>
        <v>0</v>
      </c>
      <c r="I458">
        <f>_xlfn.XLOOKUP($A458,Pistols!$C:$C,Pistols!L:L,0,0)</f>
        <v>0</v>
      </c>
      <c r="J458">
        <f>_xlfn.XLOOKUP($A458,Pistols!$C:$C,Pistols!M:M,0,0)</f>
        <v>0</v>
      </c>
      <c r="K458">
        <f>_xlfn.XLOOKUP($A458,Pistols!$C:$C,Pistols!N:N,0,0)</f>
        <v>0</v>
      </c>
      <c r="L458">
        <f>_xlfn.XLOOKUP($A458,Revolvers!$C:$C,Revolvers!O:O,0,0)</f>
        <v>0</v>
      </c>
      <c r="M458">
        <f>_xlfn.XLOOKUP($A458,Revolvers!$C:$C,Revolvers!P:P,0,0)</f>
        <v>0</v>
      </c>
      <c r="N458">
        <f>_xlfn.XLOOKUP($A458,Revolvers!$C:$C,Revolvers!Q:Q,0,0)</f>
        <v>0</v>
      </c>
      <c r="O458">
        <f>_xlfn.XLOOKUP($A458,Revolvers!$C:$C,Revolvers!R:R,0,0)</f>
        <v>0</v>
      </c>
      <c r="P458">
        <f>_xlfn.XLOOKUP($A458,Revolvers!$C:$C,Revolvers!S:S,0,0)</f>
        <v>0</v>
      </c>
      <c r="Q458">
        <f>_xlfn.XLOOKUP($A458,Revolvers!$C:$C,Revolvers!T:T,0,0)</f>
        <v>0</v>
      </c>
      <c r="R458">
        <f>_xlfn.XLOOKUP($A458,Rifles!C:C,Rifles!H:H,0,0)</f>
        <v>6</v>
      </c>
      <c r="S458">
        <f>_xlfn.XLOOKUP($A458,Shotguns!C:C,Shotguns!H:H,0,0)</f>
        <v>1</v>
      </c>
      <c r="T458">
        <f t="shared" si="7"/>
        <v>7</v>
      </c>
    </row>
    <row r="459" spans="1:20" x14ac:dyDescent="0.25">
      <c r="A459">
        <f>Rifles!C459</f>
        <v>82338992</v>
      </c>
      <c r="B459" t="str">
        <f>_xlfn.XLOOKUP($A459, Rifles!$C$2:$C$419,Rifles!D$2:D$419,"N/A",0)</f>
        <v>N/A</v>
      </c>
      <c r="C459" t="str">
        <f>_xlfn.XLOOKUP($A459, Rifles!$C$2:$C$419,Rifles!F$2:F$419,"N/A",0)</f>
        <v>N/A</v>
      </c>
      <c r="D459" t="str">
        <f>_xlfn.XLOOKUP($A459, Rifles!$C$2:$C$419,Rifles!G$2:G$419,"N/A",0)</f>
        <v>N/A</v>
      </c>
      <c r="E459">
        <f>_xlfn.XLOOKUP($A459,Pistols!$C:$C,Pistols!H:H,0,0)</f>
        <v>0</v>
      </c>
      <c r="F459">
        <f>_xlfn.XLOOKUP($A459,Pistols!$C:$C,Pistols!I:I,0,0)</f>
        <v>0</v>
      </c>
      <c r="G459">
        <f>_xlfn.XLOOKUP($A459,Pistols!$C:$C,Pistols!J:J,0,0)</f>
        <v>0</v>
      </c>
      <c r="H459">
        <f>_xlfn.XLOOKUP($A459,Pistols!$C:$C,Pistols!K:K,0,0)</f>
        <v>0</v>
      </c>
      <c r="I459">
        <f>_xlfn.XLOOKUP($A459,Pistols!$C:$C,Pistols!L:L,0,0)</f>
        <v>0</v>
      </c>
      <c r="J459">
        <f>_xlfn.XLOOKUP($A459,Pistols!$C:$C,Pistols!M:M,0,0)</f>
        <v>0</v>
      </c>
      <c r="K459">
        <f>_xlfn.XLOOKUP($A459,Pistols!$C:$C,Pistols!N:N,0,0)</f>
        <v>0</v>
      </c>
      <c r="L459">
        <f>_xlfn.XLOOKUP($A459,Revolvers!$C:$C,Revolvers!O:O,0,0)</f>
        <v>0</v>
      </c>
      <c r="M459">
        <f>_xlfn.XLOOKUP($A459,Revolvers!$C:$C,Revolvers!P:P,0,0)</f>
        <v>0</v>
      </c>
      <c r="N459">
        <f>_xlfn.XLOOKUP($A459,Revolvers!$C:$C,Revolvers!Q:Q,0,0)</f>
        <v>0</v>
      </c>
      <c r="O459">
        <f>_xlfn.XLOOKUP($A459,Revolvers!$C:$C,Revolvers!R:R,0,0)</f>
        <v>0</v>
      </c>
      <c r="P459">
        <f>_xlfn.XLOOKUP($A459,Revolvers!$C:$C,Revolvers!S:S,0,0)</f>
        <v>0</v>
      </c>
      <c r="Q459">
        <f>_xlfn.XLOOKUP($A459,Revolvers!$C:$C,Revolvers!T:T,0,0)</f>
        <v>0</v>
      </c>
      <c r="R459">
        <f>_xlfn.XLOOKUP($A459,Rifles!C:C,Rifles!H:H,0,0)</f>
        <v>56</v>
      </c>
      <c r="S459">
        <f>_xlfn.XLOOKUP($A459,Shotguns!C:C,Shotguns!H:H,0,0)</f>
        <v>0</v>
      </c>
      <c r="T459">
        <f t="shared" si="7"/>
        <v>56</v>
      </c>
    </row>
    <row r="460" spans="1:20" x14ac:dyDescent="0.25">
      <c r="A460">
        <f>Rifles!C460</f>
        <v>82301687</v>
      </c>
      <c r="B460" t="str">
        <f>_xlfn.XLOOKUP($A460, Rifles!$C$2:$C$419,Rifles!D$2:D$419,"N/A",0)</f>
        <v>N/A</v>
      </c>
      <c r="C460" t="str">
        <f>_xlfn.XLOOKUP($A460, Rifles!$C$2:$C$419,Rifles!F$2:F$419,"N/A",0)</f>
        <v>N/A</v>
      </c>
      <c r="D460" t="str">
        <f>_xlfn.XLOOKUP($A460, Rifles!$C$2:$C$419,Rifles!G$2:G$419,"N/A",0)</f>
        <v>N/A</v>
      </c>
      <c r="E460">
        <f>_xlfn.XLOOKUP($A460,Pistols!$C:$C,Pistols!H:H,0,0)</f>
        <v>0</v>
      </c>
      <c r="F460">
        <f>_xlfn.XLOOKUP($A460,Pistols!$C:$C,Pistols!I:I,0,0)</f>
        <v>0</v>
      </c>
      <c r="G460">
        <f>_xlfn.XLOOKUP($A460,Pistols!$C:$C,Pistols!J:J,0,0)</f>
        <v>0</v>
      </c>
      <c r="H460">
        <f>_xlfn.XLOOKUP($A460,Pistols!$C:$C,Pistols!K:K,0,0)</f>
        <v>0</v>
      </c>
      <c r="I460">
        <f>_xlfn.XLOOKUP($A460,Pistols!$C:$C,Pistols!L:L,0,0)</f>
        <v>0</v>
      </c>
      <c r="J460">
        <f>_xlfn.XLOOKUP($A460,Pistols!$C:$C,Pistols!M:M,0,0)</f>
        <v>0</v>
      </c>
      <c r="K460">
        <f>_xlfn.XLOOKUP($A460,Pistols!$C:$C,Pistols!N:N,0,0)</f>
        <v>0</v>
      </c>
      <c r="L460">
        <f>_xlfn.XLOOKUP($A460,Revolvers!$C:$C,Revolvers!O:O,0,0)</f>
        <v>0</v>
      </c>
      <c r="M460">
        <f>_xlfn.XLOOKUP($A460,Revolvers!$C:$C,Revolvers!P:P,0,0)</f>
        <v>0</v>
      </c>
      <c r="N460">
        <f>_xlfn.XLOOKUP($A460,Revolvers!$C:$C,Revolvers!Q:Q,0,0)</f>
        <v>0</v>
      </c>
      <c r="O460">
        <f>_xlfn.XLOOKUP($A460,Revolvers!$C:$C,Revolvers!R:R,0,0)</f>
        <v>0</v>
      </c>
      <c r="P460">
        <f>_xlfn.XLOOKUP($A460,Revolvers!$C:$C,Revolvers!S:S,0,0)</f>
        <v>0</v>
      </c>
      <c r="Q460">
        <f>_xlfn.XLOOKUP($A460,Revolvers!$C:$C,Revolvers!T:T,0,0)</f>
        <v>0</v>
      </c>
      <c r="R460">
        <f>_xlfn.XLOOKUP($A460,Rifles!C:C,Rifles!H:H,0,0)</f>
        <v>2</v>
      </c>
      <c r="S460">
        <f>_xlfn.XLOOKUP($A460,Shotguns!C:C,Shotguns!H:H,0,0)</f>
        <v>0</v>
      </c>
      <c r="T460">
        <f t="shared" si="7"/>
        <v>2</v>
      </c>
    </row>
    <row r="461" spans="1:20" x14ac:dyDescent="0.25">
      <c r="A461">
        <f>Rifles!C461</f>
        <v>82503004</v>
      </c>
      <c r="B461" t="str">
        <f>_xlfn.XLOOKUP($A461, Rifles!$C$2:$C$419,Rifles!D$2:D$419,"N/A",0)</f>
        <v>N/A</v>
      </c>
      <c r="C461" t="str">
        <f>_xlfn.XLOOKUP($A461, Rifles!$C$2:$C$419,Rifles!F$2:F$419,"N/A",0)</f>
        <v>N/A</v>
      </c>
      <c r="D461" t="str">
        <f>_xlfn.XLOOKUP($A461, Rifles!$C$2:$C$419,Rifles!G$2:G$419,"N/A",0)</f>
        <v>N/A</v>
      </c>
      <c r="E461">
        <f>_xlfn.XLOOKUP($A461,Pistols!$C:$C,Pistols!H:H,0,0)</f>
        <v>0</v>
      </c>
      <c r="F461">
        <f>_xlfn.XLOOKUP($A461,Pistols!$C:$C,Pistols!I:I,0,0)</f>
        <v>0</v>
      </c>
      <c r="G461">
        <f>_xlfn.XLOOKUP($A461,Pistols!$C:$C,Pistols!J:J,0,0)</f>
        <v>0</v>
      </c>
      <c r="H461">
        <f>_xlfn.XLOOKUP($A461,Pistols!$C:$C,Pistols!K:K,0,0)</f>
        <v>0</v>
      </c>
      <c r="I461">
        <f>_xlfn.XLOOKUP($A461,Pistols!$C:$C,Pistols!L:L,0,0)</f>
        <v>0</v>
      </c>
      <c r="J461">
        <f>_xlfn.XLOOKUP($A461,Pistols!$C:$C,Pistols!M:M,0,0)</f>
        <v>0</v>
      </c>
      <c r="K461">
        <f>_xlfn.XLOOKUP($A461,Pistols!$C:$C,Pistols!N:N,0,0)</f>
        <v>0</v>
      </c>
      <c r="L461">
        <f>_xlfn.XLOOKUP($A461,Revolvers!$C:$C,Revolvers!O:O,0,0)</f>
        <v>0</v>
      </c>
      <c r="M461">
        <f>_xlfn.XLOOKUP($A461,Revolvers!$C:$C,Revolvers!P:P,0,0)</f>
        <v>0</v>
      </c>
      <c r="N461">
        <f>_xlfn.XLOOKUP($A461,Revolvers!$C:$C,Revolvers!Q:Q,0,0)</f>
        <v>0</v>
      </c>
      <c r="O461">
        <f>_xlfn.XLOOKUP($A461,Revolvers!$C:$C,Revolvers!R:R,0,0)</f>
        <v>0</v>
      </c>
      <c r="P461">
        <f>_xlfn.XLOOKUP($A461,Revolvers!$C:$C,Revolvers!S:S,0,0)</f>
        <v>0</v>
      </c>
      <c r="Q461">
        <f>_xlfn.XLOOKUP($A461,Revolvers!$C:$C,Revolvers!T:T,0,0)</f>
        <v>0</v>
      </c>
      <c r="R461">
        <f>_xlfn.XLOOKUP($A461,Rifles!C:C,Rifles!H:H,0,0)</f>
        <v>6</v>
      </c>
      <c r="S461">
        <f>_xlfn.XLOOKUP($A461,Shotguns!C:C,Shotguns!H:H,0,0)</f>
        <v>0</v>
      </c>
      <c r="T461">
        <f t="shared" si="7"/>
        <v>6</v>
      </c>
    </row>
    <row r="462" spans="1:20" x14ac:dyDescent="0.25">
      <c r="A462">
        <f>Rifles!C462</f>
        <v>82508282</v>
      </c>
      <c r="B462" t="str">
        <f>_xlfn.XLOOKUP($A462, Rifles!$C$2:$C$419,Rifles!D$2:D$419,"N/A",0)</f>
        <v>N/A</v>
      </c>
      <c r="C462" t="str">
        <f>_xlfn.XLOOKUP($A462, Rifles!$C$2:$C$419,Rifles!F$2:F$419,"N/A",0)</f>
        <v>N/A</v>
      </c>
      <c r="D462" t="str">
        <f>_xlfn.XLOOKUP($A462, Rifles!$C$2:$C$419,Rifles!G$2:G$419,"N/A",0)</f>
        <v>N/A</v>
      </c>
      <c r="E462">
        <f>_xlfn.XLOOKUP($A462,Pistols!$C:$C,Pistols!H:H,0,0)</f>
        <v>0</v>
      </c>
      <c r="F462">
        <f>_xlfn.XLOOKUP($A462,Pistols!$C:$C,Pistols!I:I,0,0)</f>
        <v>0</v>
      </c>
      <c r="G462">
        <f>_xlfn.XLOOKUP($A462,Pistols!$C:$C,Pistols!J:J,0,0)</f>
        <v>0</v>
      </c>
      <c r="H462">
        <f>_xlfn.XLOOKUP($A462,Pistols!$C:$C,Pistols!K:K,0,0)</f>
        <v>0</v>
      </c>
      <c r="I462">
        <f>_xlfn.XLOOKUP($A462,Pistols!$C:$C,Pistols!L:L,0,0)</f>
        <v>0</v>
      </c>
      <c r="J462">
        <f>_xlfn.XLOOKUP($A462,Pistols!$C:$C,Pistols!M:M,0,0)</f>
        <v>0</v>
      </c>
      <c r="K462">
        <f>_xlfn.XLOOKUP($A462,Pistols!$C:$C,Pistols!N:N,0,0)</f>
        <v>0</v>
      </c>
      <c r="L462">
        <f>_xlfn.XLOOKUP($A462,Revolvers!$C:$C,Revolvers!O:O,0,0)</f>
        <v>0</v>
      </c>
      <c r="M462">
        <f>_xlfn.XLOOKUP($A462,Revolvers!$C:$C,Revolvers!P:P,0,0)</f>
        <v>0</v>
      </c>
      <c r="N462">
        <f>_xlfn.XLOOKUP($A462,Revolvers!$C:$C,Revolvers!Q:Q,0,0)</f>
        <v>0</v>
      </c>
      <c r="O462">
        <f>_xlfn.XLOOKUP($A462,Revolvers!$C:$C,Revolvers!R:R,0,0)</f>
        <v>0</v>
      </c>
      <c r="P462">
        <f>_xlfn.XLOOKUP($A462,Revolvers!$C:$C,Revolvers!S:S,0,0)</f>
        <v>0</v>
      </c>
      <c r="Q462">
        <f>_xlfn.XLOOKUP($A462,Revolvers!$C:$C,Revolvers!T:T,0,0)</f>
        <v>0</v>
      </c>
      <c r="R462">
        <f>_xlfn.XLOOKUP($A462,Rifles!C:C,Rifles!H:H,0,0)</f>
        <v>87</v>
      </c>
      <c r="S462">
        <f>_xlfn.XLOOKUP($A462,Shotguns!C:C,Shotguns!H:H,0,0)</f>
        <v>0</v>
      </c>
      <c r="T462">
        <f t="shared" si="7"/>
        <v>87</v>
      </c>
    </row>
    <row r="463" spans="1:20" x14ac:dyDescent="0.25">
      <c r="A463">
        <f>Rifles!C463</f>
        <v>82300848</v>
      </c>
      <c r="B463" t="str">
        <f>_xlfn.XLOOKUP($A463, Rifles!$C$2:$C$419,Rifles!D$2:D$419,"N/A",0)</f>
        <v>N/A</v>
      </c>
      <c r="C463" t="str">
        <f>_xlfn.XLOOKUP($A463, Rifles!$C$2:$C$419,Rifles!F$2:F$419,"N/A",0)</f>
        <v>N/A</v>
      </c>
      <c r="D463" t="str">
        <f>_xlfn.XLOOKUP($A463, Rifles!$C$2:$C$419,Rifles!G$2:G$419,"N/A",0)</f>
        <v>N/A</v>
      </c>
      <c r="E463">
        <f>_xlfn.XLOOKUP($A463,Pistols!$C:$C,Pistols!H:H,0,0)</f>
        <v>0</v>
      </c>
      <c r="F463">
        <f>_xlfn.XLOOKUP($A463,Pistols!$C:$C,Pistols!I:I,0,0)</f>
        <v>0</v>
      </c>
      <c r="G463">
        <f>_xlfn.XLOOKUP($A463,Pistols!$C:$C,Pistols!J:J,0,0)</f>
        <v>0</v>
      </c>
      <c r="H463">
        <f>_xlfn.XLOOKUP($A463,Pistols!$C:$C,Pistols!K:K,0,0)</f>
        <v>0</v>
      </c>
      <c r="I463">
        <f>_xlfn.XLOOKUP($A463,Pistols!$C:$C,Pistols!L:L,0,0)</f>
        <v>0</v>
      </c>
      <c r="J463">
        <f>_xlfn.XLOOKUP($A463,Pistols!$C:$C,Pistols!M:M,0,0)</f>
        <v>0</v>
      </c>
      <c r="K463">
        <f>_xlfn.XLOOKUP($A463,Pistols!$C:$C,Pistols!N:N,0,0)</f>
        <v>0</v>
      </c>
      <c r="L463">
        <f>_xlfn.XLOOKUP($A463,Revolvers!$C:$C,Revolvers!O:O,0,0)</f>
        <v>0</v>
      </c>
      <c r="M463">
        <f>_xlfn.XLOOKUP($A463,Revolvers!$C:$C,Revolvers!P:P,0,0)</f>
        <v>0</v>
      </c>
      <c r="N463">
        <f>_xlfn.XLOOKUP($A463,Revolvers!$C:$C,Revolvers!Q:Q,0,0)</f>
        <v>0</v>
      </c>
      <c r="O463">
        <f>_xlfn.XLOOKUP($A463,Revolvers!$C:$C,Revolvers!R:R,0,0)</f>
        <v>0</v>
      </c>
      <c r="P463">
        <f>_xlfn.XLOOKUP($A463,Revolvers!$C:$C,Revolvers!S:S,0,0)</f>
        <v>0</v>
      </c>
      <c r="Q463">
        <f>_xlfn.XLOOKUP($A463,Revolvers!$C:$C,Revolvers!T:T,0,0)</f>
        <v>0</v>
      </c>
      <c r="R463">
        <f>_xlfn.XLOOKUP($A463,Rifles!C:C,Rifles!H:H,0,0)</f>
        <v>4</v>
      </c>
      <c r="S463">
        <f>_xlfn.XLOOKUP($A463,Shotguns!C:C,Shotguns!H:H,0,0)</f>
        <v>0</v>
      </c>
      <c r="T463">
        <f t="shared" si="7"/>
        <v>4</v>
      </c>
    </row>
    <row r="464" spans="1:20" x14ac:dyDescent="0.25">
      <c r="A464">
        <f>Rifles!C464</f>
        <v>82301232</v>
      </c>
      <c r="B464" t="str">
        <f>_xlfn.XLOOKUP($A464, Rifles!$C$2:$C$419,Rifles!D$2:D$419,"N/A",0)</f>
        <v>N/A</v>
      </c>
      <c r="C464" t="str">
        <f>_xlfn.XLOOKUP($A464, Rifles!$C$2:$C$419,Rifles!F$2:F$419,"N/A",0)</f>
        <v>N/A</v>
      </c>
      <c r="D464" t="str">
        <f>_xlfn.XLOOKUP($A464, Rifles!$C$2:$C$419,Rifles!G$2:G$419,"N/A",0)</f>
        <v>N/A</v>
      </c>
      <c r="E464">
        <f>_xlfn.XLOOKUP($A464,Pistols!$C:$C,Pistols!H:H,0,0)</f>
        <v>0</v>
      </c>
      <c r="F464">
        <f>_xlfn.XLOOKUP($A464,Pistols!$C:$C,Pistols!I:I,0,0)</f>
        <v>0</v>
      </c>
      <c r="G464">
        <f>_xlfn.XLOOKUP($A464,Pistols!$C:$C,Pistols!J:J,0,0)</f>
        <v>0</v>
      </c>
      <c r="H464">
        <f>_xlfn.XLOOKUP($A464,Pistols!$C:$C,Pistols!K:K,0,0)</f>
        <v>0</v>
      </c>
      <c r="I464">
        <f>_xlfn.XLOOKUP($A464,Pistols!$C:$C,Pistols!L:L,0,0)</f>
        <v>0</v>
      </c>
      <c r="J464">
        <f>_xlfn.XLOOKUP($A464,Pistols!$C:$C,Pistols!M:M,0,0)</f>
        <v>0</v>
      </c>
      <c r="K464">
        <f>_xlfn.XLOOKUP($A464,Pistols!$C:$C,Pistols!N:N,0,0)</f>
        <v>0</v>
      </c>
      <c r="L464">
        <f>_xlfn.XLOOKUP($A464,Revolvers!$C:$C,Revolvers!O:O,0,0)</f>
        <v>0</v>
      </c>
      <c r="M464">
        <f>_xlfn.XLOOKUP($A464,Revolvers!$C:$C,Revolvers!P:P,0,0)</f>
        <v>0</v>
      </c>
      <c r="N464">
        <f>_xlfn.XLOOKUP($A464,Revolvers!$C:$C,Revolvers!Q:Q,0,0)</f>
        <v>0</v>
      </c>
      <c r="O464">
        <f>_xlfn.XLOOKUP($A464,Revolvers!$C:$C,Revolvers!R:R,0,0)</f>
        <v>0</v>
      </c>
      <c r="P464">
        <f>_xlfn.XLOOKUP($A464,Revolvers!$C:$C,Revolvers!S:S,0,0)</f>
        <v>0</v>
      </c>
      <c r="Q464">
        <f>_xlfn.XLOOKUP($A464,Revolvers!$C:$C,Revolvers!T:T,0,0)</f>
        <v>0</v>
      </c>
      <c r="R464">
        <f>_xlfn.XLOOKUP($A464,Rifles!C:C,Rifles!H:H,0,0)</f>
        <v>1</v>
      </c>
      <c r="S464">
        <f>_xlfn.XLOOKUP($A464,Shotguns!C:C,Shotguns!H:H,0,0)</f>
        <v>0</v>
      </c>
      <c r="T464">
        <f t="shared" si="7"/>
        <v>1</v>
      </c>
    </row>
    <row r="465" spans="1:20" x14ac:dyDescent="0.25">
      <c r="A465">
        <f>Rifles!C465</f>
        <v>82339102</v>
      </c>
      <c r="B465" t="str">
        <f>_xlfn.XLOOKUP($A465, Rifles!$C$2:$C$419,Rifles!D$2:D$419,"N/A",0)</f>
        <v>N/A</v>
      </c>
      <c r="C465" t="str">
        <f>_xlfn.XLOOKUP($A465, Rifles!$C$2:$C$419,Rifles!F$2:F$419,"N/A",0)</f>
        <v>N/A</v>
      </c>
      <c r="D465" t="str">
        <f>_xlfn.XLOOKUP($A465, Rifles!$C$2:$C$419,Rifles!G$2:G$419,"N/A",0)</f>
        <v>N/A</v>
      </c>
      <c r="E465">
        <f>_xlfn.XLOOKUP($A465,Pistols!$C:$C,Pistols!H:H,0,0)</f>
        <v>0</v>
      </c>
      <c r="F465">
        <f>_xlfn.XLOOKUP($A465,Pistols!$C:$C,Pistols!I:I,0,0)</f>
        <v>0</v>
      </c>
      <c r="G465">
        <f>_xlfn.XLOOKUP($A465,Pistols!$C:$C,Pistols!J:J,0,0)</f>
        <v>0</v>
      </c>
      <c r="H465">
        <f>_xlfn.XLOOKUP($A465,Pistols!$C:$C,Pistols!K:K,0,0)</f>
        <v>0</v>
      </c>
      <c r="I465">
        <f>_xlfn.XLOOKUP($A465,Pistols!$C:$C,Pistols!L:L,0,0)</f>
        <v>0</v>
      </c>
      <c r="J465">
        <f>_xlfn.XLOOKUP($A465,Pistols!$C:$C,Pistols!M:M,0,0)</f>
        <v>0</v>
      </c>
      <c r="K465">
        <f>_xlfn.XLOOKUP($A465,Pistols!$C:$C,Pistols!N:N,0,0)</f>
        <v>0</v>
      </c>
      <c r="L465">
        <f>_xlfn.XLOOKUP($A465,Revolvers!$C:$C,Revolvers!O:O,0,0)</f>
        <v>0</v>
      </c>
      <c r="M465">
        <f>_xlfn.XLOOKUP($A465,Revolvers!$C:$C,Revolvers!P:P,0,0)</f>
        <v>0</v>
      </c>
      <c r="N465">
        <f>_xlfn.XLOOKUP($A465,Revolvers!$C:$C,Revolvers!Q:Q,0,0)</f>
        <v>0</v>
      </c>
      <c r="O465">
        <f>_xlfn.XLOOKUP($A465,Revolvers!$C:$C,Revolvers!R:R,0,0)</f>
        <v>0</v>
      </c>
      <c r="P465">
        <f>_xlfn.XLOOKUP($A465,Revolvers!$C:$C,Revolvers!S:S,0,0)</f>
        <v>0</v>
      </c>
      <c r="Q465">
        <f>_xlfn.XLOOKUP($A465,Revolvers!$C:$C,Revolvers!T:T,0,0)</f>
        <v>0</v>
      </c>
      <c r="R465">
        <f>_xlfn.XLOOKUP($A465,Rifles!C:C,Rifles!H:H,0,0)</f>
        <v>4</v>
      </c>
      <c r="S465">
        <f>_xlfn.XLOOKUP($A465,Shotguns!C:C,Shotguns!H:H,0,0)</f>
        <v>0</v>
      </c>
      <c r="T465">
        <f t="shared" si="7"/>
        <v>4</v>
      </c>
    </row>
    <row r="466" spans="1:20" x14ac:dyDescent="0.25">
      <c r="A466">
        <f>Rifles!C466</f>
        <v>82502688</v>
      </c>
      <c r="B466" t="str">
        <f>_xlfn.XLOOKUP($A466, Rifles!$C$2:$C$419,Rifles!D$2:D$419,"N/A",0)</f>
        <v>N/A</v>
      </c>
      <c r="C466" t="str">
        <f>_xlfn.XLOOKUP($A466, Rifles!$C$2:$C$419,Rifles!F$2:F$419,"N/A",0)</f>
        <v>N/A</v>
      </c>
      <c r="D466" t="str">
        <f>_xlfn.XLOOKUP($A466, Rifles!$C$2:$C$419,Rifles!G$2:G$419,"N/A",0)</f>
        <v>N/A</v>
      </c>
      <c r="E466">
        <f>_xlfn.XLOOKUP($A466,Pistols!$C:$C,Pistols!H:H,0,0)</f>
        <v>0</v>
      </c>
      <c r="F466">
        <f>_xlfn.XLOOKUP($A466,Pistols!$C:$C,Pistols!I:I,0,0)</f>
        <v>0</v>
      </c>
      <c r="G466">
        <f>_xlfn.XLOOKUP($A466,Pistols!$C:$C,Pistols!J:J,0,0)</f>
        <v>0</v>
      </c>
      <c r="H466">
        <f>_xlfn.XLOOKUP($A466,Pistols!$C:$C,Pistols!K:K,0,0)</f>
        <v>0</v>
      </c>
      <c r="I466">
        <f>_xlfn.XLOOKUP($A466,Pistols!$C:$C,Pistols!L:L,0,0)</f>
        <v>0</v>
      </c>
      <c r="J466">
        <f>_xlfn.XLOOKUP($A466,Pistols!$C:$C,Pistols!M:M,0,0)</f>
        <v>0</v>
      </c>
      <c r="K466">
        <f>_xlfn.XLOOKUP($A466,Pistols!$C:$C,Pistols!N:N,0,0)</f>
        <v>0</v>
      </c>
      <c r="L466">
        <f>_xlfn.XLOOKUP($A466,Revolvers!$C:$C,Revolvers!O:O,0,0)</f>
        <v>0</v>
      </c>
      <c r="M466">
        <f>_xlfn.XLOOKUP($A466,Revolvers!$C:$C,Revolvers!P:P,0,0)</f>
        <v>0</v>
      </c>
      <c r="N466">
        <f>_xlfn.XLOOKUP($A466,Revolvers!$C:$C,Revolvers!Q:Q,0,0)</f>
        <v>0</v>
      </c>
      <c r="O466">
        <f>_xlfn.XLOOKUP($A466,Revolvers!$C:$C,Revolvers!R:R,0,0)</f>
        <v>0</v>
      </c>
      <c r="P466">
        <f>_xlfn.XLOOKUP($A466,Revolvers!$C:$C,Revolvers!S:S,0,0)</f>
        <v>0</v>
      </c>
      <c r="Q466">
        <f>_xlfn.XLOOKUP($A466,Revolvers!$C:$C,Revolvers!T:T,0,0)</f>
        <v>0</v>
      </c>
      <c r="R466">
        <f>_xlfn.XLOOKUP($A466,Rifles!C:C,Rifles!H:H,0,0)</f>
        <v>4</v>
      </c>
      <c r="S466">
        <f>_xlfn.XLOOKUP($A466,Shotguns!C:C,Shotguns!H:H,0,0)</f>
        <v>0</v>
      </c>
      <c r="T466">
        <f t="shared" si="7"/>
        <v>4</v>
      </c>
    </row>
    <row r="467" spans="1:20" x14ac:dyDescent="0.25">
      <c r="A467">
        <f>Rifles!C467</f>
        <v>82302834</v>
      </c>
      <c r="B467" t="str">
        <f>_xlfn.XLOOKUP($A467, Rifles!$C$2:$C$419,Rifles!D$2:D$419,"N/A",0)</f>
        <v>N/A</v>
      </c>
      <c r="C467" t="str">
        <f>_xlfn.XLOOKUP($A467, Rifles!$C$2:$C$419,Rifles!F$2:F$419,"N/A",0)</f>
        <v>N/A</v>
      </c>
      <c r="D467" t="str">
        <f>_xlfn.XLOOKUP($A467, Rifles!$C$2:$C$419,Rifles!G$2:G$419,"N/A",0)</f>
        <v>N/A</v>
      </c>
      <c r="E467">
        <f>_xlfn.XLOOKUP($A467,Pistols!$C:$C,Pistols!H:H,0,0)</f>
        <v>1199</v>
      </c>
      <c r="F467">
        <f>_xlfn.XLOOKUP($A467,Pistols!$C:$C,Pistols!I:I,0,0)</f>
        <v>0</v>
      </c>
      <c r="G467">
        <f>_xlfn.XLOOKUP($A467,Pistols!$C:$C,Pistols!J:J,0,0)</f>
        <v>0</v>
      </c>
      <c r="H467">
        <f>_xlfn.XLOOKUP($A467,Pistols!$C:$C,Pistols!K:K,0,0)</f>
        <v>0</v>
      </c>
      <c r="I467">
        <f>_xlfn.XLOOKUP($A467,Pistols!$C:$C,Pistols!L:L,0,0)</f>
        <v>0</v>
      </c>
      <c r="J467">
        <f>_xlfn.XLOOKUP($A467,Pistols!$C:$C,Pistols!M:M,0,0)</f>
        <v>0</v>
      </c>
      <c r="K467">
        <f>_xlfn.XLOOKUP($A467,Pistols!$C:$C,Pistols!N:N,0,0)</f>
        <v>1199</v>
      </c>
      <c r="L467">
        <f>_xlfn.XLOOKUP($A467,Revolvers!$C:$C,Revolvers!O:O,0,0)</f>
        <v>0</v>
      </c>
      <c r="M467">
        <f>_xlfn.XLOOKUP($A467,Revolvers!$C:$C,Revolvers!P:P,0,0)</f>
        <v>0</v>
      </c>
      <c r="N467">
        <f>_xlfn.XLOOKUP($A467,Revolvers!$C:$C,Revolvers!Q:Q,0,0)</f>
        <v>0</v>
      </c>
      <c r="O467">
        <f>_xlfn.XLOOKUP($A467,Revolvers!$C:$C,Revolvers!R:R,0,0)</f>
        <v>0</v>
      </c>
      <c r="P467">
        <f>_xlfn.XLOOKUP($A467,Revolvers!$C:$C,Revolvers!S:S,0,0)</f>
        <v>0</v>
      </c>
      <c r="Q467">
        <f>_xlfn.XLOOKUP($A467,Revolvers!$C:$C,Revolvers!T:T,0,0)</f>
        <v>0</v>
      </c>
      <c r="R467">
        <f>_xlfn.XLOOKUP($A467,Rifles!C:C,Rifles!H:H,0,0)</f>
        <v>45463</v>
      </c>
      <c r="S467">
        <f>_xlfn.XLOOKUP($A467,Shotguns!C:C,Shotguns!H:H,0,0)</f>
        <v>0</v>
      </c>
      <c r="T467">
        <f t="shared" si="7"/>
        <v>46662</v>
      </c>
    </row>
    <row r="468" spans="1:20" x14ac:dyDescent="0.25">
      <c r="A468">
        <f>Rifles!C468</f>
        <v>82304013</v>
      </c>
      <c r="B468" t="str">
        <f>_xlfn.XLOOKUP($A468, Rifles!$C$2:$C$419,Rifles!D$2:D$419,"N/A",0)</f>
        <v>N/A</v>
      </c>
      <c r="C468" t="str">
        <f>_xlfn.XLOOKUP($A468, Rifles!$C$2:$C$419,Rifles!F$2:F$419,"N/A",0)</f>
        <v>N/A</v>
      </c>
      <c r="D468" t="str">
        <f>_xlfn.XLOOKUP($A468, Rifles!$C$2:$C$419,Rifles!G$2:G$419,"N/A",0)</f>
        <v>N/A</v>
      </c>
      <c r="E468">
        <f>_xlfn.XLOOKUP($A468,Pistols!$C:$C,Pistols!H:H,0,0)</f>
        <v>0</v>
      </c>
      <c r="F468">
        <f>_xlfn.XLOOKUP($A468,Pistols!$C:$C,Pistols!I:I,0,0)</f>
        <v>0</v>
      </c>
      <c r="G468">
        <f>_xlfn.XLOOKUP($A468,Pistols!$C:$C,Pistols!J:J,0,0)</f>
        <v>0</v>
      </c>
      <c r="H468">
        <f>_xlfn.XLOOKUP($A468,Pistols!$C:$C,Pistols!K:K,0,0)</f>
        <v>0</v>
      </c>
      <c r="I468">
        <f>_xlfn.XLOOKUP($A468,Pistols!$C:$C,Pistols!L:L,0,0)</f>
        <v>0</v>
      </c>
      <c r="J468">
        <f>_xlfn.XLOOKUP($A468,Pistols!$C:$C,Pistols!M:M,0,0)</f>
        <v>0</v>
      </c>
      <c r="K468">
        <f>_xlfn.XLOOKUP($A468,Pistols!$C:$C,Pistols!N:N,0,0)</f>
        <v>0</v>
      </c>
      <c r="L468">
        <f>_xlfn.XLOOKUP($A468,Revolvers!$C:$C,Revolvers!O:O,0,0)</f>
        <v>0</v>
      </c>
      <c r="M468">
        <f>_xlfn.XLOOKUP($A468,Revolvers!$C:$C,Revolvers!P:P,0,0)</f>
        <v>0</v>
      </c>
      <c r="N468">
        <f>_xlfn.XLOOKUP($A468,Revolvers!$C:$C,Revolvers!Q:Q,0,0)</f>
        <v>0</v>
      </c>
      <c r="O468">
        <f>_xlfn.XLOOKUP($A468,Revolvers!$C:$C,Revolvers!R:R,0,0)</f>
        <v>0</v>
      </c>
      <c r="P468">
        <f>_xlfn.XLOOKUP($A468,Revolvers!$C:$C,Revolvers!S:S,0,0)</f>
        <v>0</v>
      </c>
      <c r="Q468">
        <f>_xlfn.XLOOKUP($A468,Revolvers!$C:$C,Revolvers!T:T,0,0)</f>
        <v>0</v>
      </c>
      <c r="R468">
        <f>_xlfn.XLOOKUP($A468,Rifles!C:C,Rifles!H:H,0,0)</f>
        <v>1</v>
      </c>
      <c r="S468">
        <f>_xlfn.XLOOKUP($A468,Shotguns!C:C,Shotguns!H:H,0,0)</f>
        <v>0</v>
      </c>
      <c r="T468">
        <f t="shared" si="7"/>
        <v>1</v>
      </c>
    </row>
    <row r="469" spans="1:20" x14ac:dyDescent="0.25">
      <c r="A469">
        <f>Rifles!C469</f>
        <v>82302810</v>
      </c>
      <c r="B469" t="str">
        <f>_xlfn.XLOOKUP($A469, Rifles!$C$2:$C$419,Rifles!D$2:D$419,"N/A",0)</f>
        <v>N/A</v>
      </c>
      <c r="C469" t="str">
        <f>_xlfn.XLOOKUP($A469, Rifles!$C$2:$C$419,Rifles!F$2:F$419,"N/A",0)</f>
        <v>N/A</v>
      </c>
      <c r="D469" t="str">
        <f>_xlfn.XLOOKUP($A469, Rifles!$C$2:$C$419,Rifles!G$2:G$419,"N/A",0)</f>
        <v>N/A</v>
      </c>
      <c r="E469">
        <f>_xlfn.XLOOKUP($A469,Pistols!$C:$C,Pistols!H:H,0,0)</f>
        <v>0</v>
      </c>
      <c r="F469">
        <f>_xlfn.XLOOKUP($A469,Pistols!$C:$C,Pistols!I:I,0,0)</f>
        <v>0</v>
      </c>
      <c r="G469">
        <f>_xlfn.XLOOKUP($A469,Pistols!$C:$C,Pistols!J:J,0,0)</f>
        <v>0</v>
      </c>
      <c r="H469">
        <f>_xlfn.XLOOKUP($A469,Pistols!$C:$C,Pistols!K:K,0,0)</f>
        <v>0</v>
      </c>
      <c r="I469">
        <f>_xlfn.XLOOKUP($A469,Pistols!$C:$C,Pistols!L:L,0,0)</f>
        <v>0</v>
      </c>
      <c r="J469">
        <f>_xlfn.XLOOKUP($A469,Pistols!$C:$C,Pistols!M:M,0,0)</f>
        <v>0</v>
      </c>
      <c r="K469">
        <f>_xlfn.XLOOKUP($A469,Pistols!$C:$C,Pistols!N:N,0,0)</f>
        <v>0</v>
      </c>
      <c r="L469">
        <f>_xlfn.XLOOKUP($A469,Revolvers!$C:$C,Revolvers!O:O,0,0)</f>
        <v>0</v>
      </c>
      <c r="M469">
        <f>_xlfn.XLOOKUP($A469,Revolvers!$C:$C,Revolvers!P:P,0,0)</f>
        <v>0</v>
      </c>
      <c r="N469">
        <f>_xlfn.XLOOKUP($A469,Revolvers!$C:$C,Revolvers!Q:Q,0,0)</f>
        <v>0</v>
      </c>
      <c r="O469">
        <f>_xlfn.XLOOKUP($A469,Revolvers!$C:$C,Revolvers!R:R,0,0)</f>
        <v>0</v>
      </c>
      <c r="P469">
        <f>_xlfn.XLOOKUP($A469,Revolvers!$C:$C,Revolvers!S:S,0,0)</f>
        <v>0</v>
      </c>
      <c r="Q469">
        <f>_xlfn.XLOOKUP($A469,Revolvers!$C:$C,Revolvers!T:T,0,0)</f>
        <v>0</v>
      </c>
      <c r="R469">
        <f>_xlfn.XLOOKUP($A469,Rifles!C:C,Rifles!H:H,0,0)</f>
        <v>11</v>
      </c>
      <c r="S469">
        <f>_xlfn.XLOOKUP($A469,Shotguns!C:C,Shotguns!H:H,0,0)</f>
        <v>0</v>
      </c>
      <c r="T469">
        <f t="shared" si="7"/>
        <v>11</v>
      </c>
    </row>
    <row r="470" spans="1:20" x14ac:dyDescent="0.25">
      <c r="A470">
        <f>Rifles!C470</f>
        <v>82503096</v>
      </c>
      <c r="B470" t="str">
        <f>_xlfn.XLOOKUP($A470, Rifles!$C$2:$C$419,Rifles!D$2:D$419,"N/A",0)</f>
        <v>N/A</v>
      </c>
      <c r="C470" t="str">
        <f>_xlfn.XLOOKUP($A470, Rifles!$C$2:$C$419,Rifles!F$2:F$419,"N/A",0)</f>
        <v>N/A</v>
      </c>
      <c r="D470" t="str">
        <f>_xlfn.XLOOKUP($A470, Rifles!$C$2:$C$419,Rifles!G$2:G$419,"N/A",0)</f>
        <v>N/A</v>
      </c>
      <c r="E470">
        <f>_xlfn.XLOOKUP($A470,Pistols!$C:$C,Pistols!H:H,0,0)</f>
        <v>0</v>
      </c>
      <c r="F470">
        <f>_xlfn.XLOOKUP($A470,Pistols!$C:$C,Pistols!I:I,0,0)</f>
        <v>0</v>
      </c>
      <c r="G470">
        <f>_xlfn.XLOOKUP($A470,Pistols!$C:$C,Pistols!J:J,0,0)</f>
        <v>0</v>
      </c>
      <c r="H470">
        <f>_xlfn.XLOOKUP($A470,Pistols!$C:$C,Pistols!K:K,0,0)</f>
        <v>0</v>
      </c>
      <c r="I470">
        <f>_xlfn.XLOOKUP($A470,Pistols!$C:$C,Pistols!L:L,0,0)</f>
        <v>0</v>
      </c>
      <c r="J470">
        <f>_xlfn.XLOOKUP($A470,Pistols!$C:$C,Pistols!M:M,0,0)</f>
        <v>0</v>
      </c>
      <c r="K470">
        <f>_xlfn.XLOOKUP($A470,Pistols!$C:$C,Pistols!N:N,0,0)</f>
        <v>0</v>
      </c>
      <c r="L470">
        <f>_xlfn.XLOOKUP($A470,Revolvers!$C:$C,Revolvers!O:O,0,0)</f>
        <v>0</v>
      </c>
      <c r="M470">
        <f>_xlfn.XLOOKUP($A470,Revolvers!$C:$C,Revolvers!P:P,0,0)</f>
        <v>0</v>
      </c>
      <c r="N470">
        <f>_xlfn.XLOOKUP($A470,Revolvers!$C:$C,Revolvers!Q:Q,0,0)</f>
        <v>0</v>
      </c>
      <c r="O470">
        <f>_xlfn.XLOOKUP($A470,Revolvers!$C:$C,Revolvers!R:R,0,0)</f>
        <v>0</v>
      </c>
      <c r="P470">
        <f>_xlfn.XLOOKUP($A470,Revolvers!$C:$C,Revolvers!S:S,0,0)</f>
        <v>0</v>
      </c>
      <c r="Q470">
        <f>_xlfn.XLOOKUP($A470,Revolvers!$C:$C,Revolvers!T:T,0,0)</f>
        <v>0</v>
      </c>
      <c r="R470">
        <f>_xlfn.XLOOKUP($A470,Rifles!C:C,Rifles!H:H,0,0)</f>
        <v>1</v>
      </c>
      <c r="S470">
        <f>_xlfn.XLOOKUP($A470,Shotguns!C:C,Shotguns!H:H,0,0)</f>
        <v>0</v>
      </c>
      <c r="T470">
        <f t="shared" si="7"/>
        <v>1</v>
      </c>
    </row>
    <row r="471" spans="1:20" x14ac:dyDescent="0.25">
      <c r="A471">
        <f>Rifles!C471</f>
        <v>82500420</v>
      </c>
      <c r="B471" t="str">
        <f>_xlfn.XLOOKUP($A471, Rifles!$C$2:$C$419,Rifles!D$2:D$419,"N/A",0)</f>
        <v>N/A</v>
      </c>
      <c r="C471" t="str">
        <f>_xlfn.XLOOKUP($A471, Rifles!$C$2:$C$419,Rifles!F$2:F$419,"N/A",0)</f>
        <v>N/A</v>
      </c>
      <c r="D471" t="str">
        <f>_xlfn.XLOOKUP($A471, Rifles!$C$2:$C$419,Rifles!G$2:G$419,"N/A",0)</f>
        <v>N/A</v>
      </c>
      <c r="E471">
        <f>_xlfn.XLOOKUP($A471,Pistols!$C:$C,Pistols!H:H,0,0)</f>
        <v>0</v>
      </c>
      <c r="F471">
        <f>_xlfn.XLOOKUP($A471,Pistols!$C:$C,Pistols!I:I,0,0)</f>
        <v>0</v>
      </c>
      <c r="G471">
        <f>_xlfn.XLOOKUP($A471,Pistols!$C:$C,Pistols!J:J,0,0)</f>
        <v>0</v>
      </c>
      <c r="H471">
        <f>_xlfn.XLOOKUP($A471,Pistols!$C:$C,Pistols!K:K,0,0)</f>
        <v>0</v>
      </c>
      <c r="I471">
        <f>_xlfn.XLOOKUP($A471,Pistols!$C:$C,Pistols!L:L,0,0)</f>
        <v>0</v>
      </c>
      <c r="J471">
        <f>_xlfn.XLOOKUP($A471,Pistols!$C:$C,Pistols!M:M,0,0)</f>
        <v>0</v>
      </c>
      <c r="K471">
        <f>_xlfn.XLOOKUP($A471,Pistols!$C:$C,Pistols!N:N,0,0)</f>
        <v>0</v>
      </c>
      <c r="L471">
        <f>_xlfn.XLOOKUP($A471,Revolvers!$C:$C,Revolvers!O:O,0,0)</f>
        <v>0</v>
      </c>
      <c r="M471">
        <f>_xlfn.XLOOKUP($A471,Revolvers!$C:$C,Revolvers!P:P,0,0)</f>
        <v>0</v>
      </c>
      <c r="N471">
        <f>_xlfn.XLOOKUP($A471,Revolvers!$C:$C,Revolvers!Q:Q,0,0)</f>
        <v>0</v>
      </c>
      <c r="O471">
        <f>_xlfn.XLOOKUP($A471,Revolvers!$C:$C,Revolvers!R:R,0,0)</f>
        <v>0</v>
      </c>
      <c r="P471">
        <f>_xlfn.XLOOKUP($A471,Revolvers!$C:$C,Revolvers!S:S,0,0)</f>
        <v>0</v>
      </c>
      <c r="Q471">
        <f>_xlfn.XLOOKUP($A471,Revolvers!$C:$C,Revolvers!T:T,0,0)</f>
        <v>0</v>
      </c>
      <c r="R471">
        <f>_xlfn.XLOOKUP($A471,Rifles!C:C,Rifles!H:H,0,0)</f>
        <v>9</v>
      </c>
      <c r="S471">
        <f>_xlfn.XLOOKUP($A471,Shotguns!C:C,Shotguns!H:H,0,0)</f>
        <v>0</v>
      </c>
      <c r="T471">
        <f t="shared" si="7"/>
        <v>9</v>
      </c>
    </row>
    <row r="472" spans="1:20" x14ac:dyDescent="0.25">
      <c r="A472">
        <f>Rifles!C472</f>
        <v>82502687</v>
      </c>
      <c r="B472" t="str">
        <f>_xlfn.XLOOKUP($A472, Rifles!$C$2:$C$419,Rifles!D$2:D$419,"N/A",0)</f>
        <v>N/A</v>
      </c>
      <c r="C472" t="str">
        <f>_xlfn.XLOOKUP($A472, Rifles!$C$2:$C$419,Rifles!F$2:F$419,"N/A",0)</f>
        <v>N/A</v>
      </c>
      <c r="D472" t="str">
        <f>_xlfn.XLOOKUP($A472, Rifles!$C$2:$C$419,Rifles!G$2:G$419,"N/A",0)</f>
        <v>N/A</v>
      </c>
      <c r="E472">
        <f>_xlfn.XLOOKUP($A472,Pistols!$C:$C,Pistols!H:H,0,0)</f>
        <v>0</v>
      </c>
      <c r="F472">
        <f>_xlfn.XLOOKUP($A472,Pistols!$C:$C,Pistols!I:I,0,0)</f>
        <v>0</v>
      </c>
      <c r="G472">
        <f>_xlfn.XLOOKUP($A472,Pistols!$C:$C,Pistols!J:J,0,0)</f>
        <v>0</v>
      </c>
      <c r="H472">
        <f>_xlfn.XLOOKUP($A472,Pistols!$C:$C,Pistols!K:K,0,0)</f>
        <v>0</v>
      </c>
      <c r="I472">
        <f>_xlfn.XLOOKUP($A472,Pistols!$C:$C,Pistols!L:L,0,0)</f>
        <v>0</v>
      </c>
      <c r="J472">
        <f>_xlfn.XLOOKUP($A472,Pistols!$C:$C,Pistols!M:M,0,0)</f>
        <v>0</v>
      </c>
      <c r="K472">
        <f>_xlfn.XLOOKUP($A472,Pistols!$C:$C,Pistols!N:N,0,0)</f>
        <v>0</v>
      </c>
      <c r="L472">
        <f>_xlfn.XLOOKUP($A472,Revolvers!$C:$C,Revolvers!O:O,0,0)</f>
        <v>0</v>
      </c>
      <c r="M472">
        <f>_xlfn.XLOOKUP($A472,Revolvers!$C:$C,Revolvers!P:P,0,0)</f>
        <v>0</v>
      </c>
      <c r="N472">
        <f>_xlfn.XLOOKUP($A472,Revolvers!$C:$C,Revolvers!Q:Q,0,0)</f>
        <v>0</v>
      </c>
      <c r="O472">
        <f>_xlfn.XLOOKUP($A472,Revolvers!$C:$C,Revolvers!R:R,0,0)</f>
        <v>0</v>
      </c>
      <c r="P472">
        <f>_xlfn.XLOOKUP($A472,Revolvers!$C:$C,Revolvers!S:S,0,0)</f>
        <v>0</v>
      </c>
      <c r="Q472">
        <f>_xlfn.XLOOKUP($A472,Revolvers!$C:$C,Revolvers!T:T,0,0)</f>
        <v>0</v>
      </c>
      <c r="R472">
        <f>_xlfn.XLOOKUP($A472,Rifles!C:C,Rifles!H:H,0,0)</f>
        <v>5</v>
      </c>
      <c r="S472">
        <f>_xlfn.XLOOKUP($A472,Shotguns!C:C,Shotguns!H:H,0,0)</f>
        <v>0</v>
      </c>
      <c r="T472">
        <f t="shared" si="7"/>
        <v>5</v>
      </c>
    </row>
    <row r="473" spans="1:20" x14ac:dyDescent="0.25">
      <c r="A473">
        <f>Rifles!C473</f>
        <v>82304026</v>
      </c>
      <c r="B473" t="str">
        <f>_xlfn.XLOOKUP($A473, Rifles!$C$2:$C$419,Rifles!D$2:D$419,"N/A",0)</f>
        <v>N/A</v>
      </c>
      <c r="C473" t="str">
        <f>_xlfn.XLOOKUP($A473, Rifles!$C$2:$C$419,Rifles!F$2:F$419,"N/A",0)</f>
        <v>N/A</v>
      </c>
      <c r="D473" t="str">
        <f>_xlfn.XLOOKUP($A473, Rifles!$C$2:$C$419,Rifles!G$2:G$419,"N/A",0)</f>
        <v>N/A</v>
      </c>
      <c r="E473">
        <f>_xlfn.XLOOKUP($A473,Pistols!$C:$C,Pistols!H:H,0,0)</f>
        <v>0</v>
      </c>
      <c r="F473">
        <f>_xlfn.XLOOKUP($A473,Pistols!$C:$C,Pistols!I:I,0,0)</f>
        <v>0</v>
      </c>
      <c r="G473">
        <f>_xlfn.XLOOKUP($A473,Pistols!$C:$C,Pistols!J:J,0,0)</f>
        <v>0</v>
      </c>
      <c r="H473">
        <f>_xlfn.XLOOKUP($A473,Pistols!$C:$C,Pistols!K:K,0,0)</f>
        <v>0</v>
      </c>
      <c r="I473">
        <f>_xlfn.XLOOKUP($A473,Pistols!$C:$C,Pistols!L:L,0,0)</f>
        <v>0</v>
      </c>
      <c r="J473">
        <f>_xlfn.XLOOKUP($A473,Pistols!$C:$C,Pistols!M:M,0,0)</f>
        <v>0</v>
      </c>
      <c r="K473">
        <f>_xlfn.XLOOKUP($A473,Pistols!$C:$C,Pistols!N:N,0,0)</f>
        <v>0</v>
      </c>
      <c r="L473">
        <f>_xlfn.XLOOKUP($A473,Revolvers!$C:$C,Revolvers!O:O,0,0)</f>
        <v>0</v>
      </c>
      <c r="M473">
        <f>_xlfn.XLOOKUP($A473,Revolvers!$C:$C,Revolvers!P:P,0,0)</f>
        <v>0</v>
      </c>
      <c r="N473">
        <f>_xlfn.XLOOKUP($A473,Revolvers!$C:$C,Revolvers!Q:Q,0,0)</f>
        <v>0</v>
      </c>
      <c r="O473">
        <f>_xlfn.XLOOKUP($A473,Revolvers!$C:$C,Revolvers!R:R,0,0)</f>
        <v>0</v>
      </c>
      <c r="P473">
        <f>_xlfn.XLOOKUP($A473,Revolvers!$C:$C,Revolvers!S:S,0,0)</f>
        <v>0</v>
      </c>
      <c r="Q473">
        <f>_xlfn.XLOOKUP($A473,Revolvers!$C:$C,Revolvers!T:T,0,0)</f>
        <v>0</v>
      </c>
      <c r="R473">
        <f>_xlfn.XLOOKUP($A473,Rifles!C:C,Rifles!H:H,0,0)</f>
        <v>1</v>
      </c>
      <c r="S473">
        <f>_xlfn.XLOOKUP($A473,Shotguns!C:C,Shotguns!H:H,0,0)</f>
        <v>0</v>
      </c>
      <c r="T473">
        <f t="shared" si="7"/>
        <v>1</v>
      </c>
    </row>
    <row r="474" spans="1:20" x14ac:dyDescent="0.25">
      <c r="A474">
        <f>Rifles!C474</f>
        <v>82338061</v>
      </c>
      <c r="B474" t="str">
        <f>_xlfn.XLOOKUP($A474, Rifles!$C$2:$C$419,Rifles!D$2:D$419,"N/A",0)</f>
        <v>N/A</v>
      </c>
      <c r="C474" t="str">
        <f>_xlfn.XLOOKUP($A474, Rifles!$C$2:$C$419,Rifles!F$2:F$419,"N/A",0)</f>
        <v>N/A</v>
      </c>
      <c r="D474" t="str">
        <f>_xlfn.XLOOKUP($A474, Rifles!$C$2:$C$419,Rifles!G$2:G$419,"N/A",0)</f>
        <v>N/A</v>
      </c>
      <c r="E474">
        <f>_xlfn.XLOOKUP($A474,Pistols!$C:$C,Pistols!H:H,0,0)</f>
        <v>0</v>
      </c>
      <c r="F474">
        <f>_xlfn.XLOOKUP($A474,Pistols!$C:$C,Pistols!I:I,0,0)</f>
        <v>0</v>
      </c>
      <c r="G474">
        <f>_xlfn.XLOOKUP($A474,Pistols!$C:$C,Pistols!J:J,0,0)</f>
        <v>0</v>
      </c>
      <c r="H474">
        <f>_xlfn.XLOOKUP($A474,Pistols!$C:$C,Pistols!K:K,0,0)</f>
        <v>0</v>
      </c>
      <c r="I474">
        <f>_xlfn.XLOOKUP($A474,Pistols!$C:$C,Pistols!L:L,0,0)</f>
        <v>0</v>
      </c>
      <c r="J474">
        <f>_xlfn.XLOOKUP($A474,Pistols!$C:$C,Pistols!M:M,0,0)</f>
        <v>0</v>
      </c>
      <c r="K474">
        <f>_xlfn.XLOOKUP($A474,Pistols!$C:$C,Pistols!N:N,0,0)</f>
        <v>0</v>
      </c>
      <c r="L474">
        <f>_xlfn.XLOOKUP($A474,Revolvers!$C:$C,Revolvers!O:O,0,0)</f>
        <v>0</v>
      </c>
      <c r="M474">
        <f>_xlfn.XLOOKUP($A474,Revolvers!$C:$C,Revolvers!P:P,0,0)</f>
        <v>0</v>
      </c>
      <c r="N474">
        <f>_xlfn.XLOOKUP($A474,Revolvers!$C:$C,Revolvers!Q:Q,0,0)</f>
        <v>0</v>
      </c>
      <c r="O474">
        <f>_xlfn.XLOOKUP($A474,Revolvers!$C:$C,Revolvers!R:R,0,0)</f>
        <v>0</v>
      </c>
      <c r="P474">
        <f>_xlfn.XLOOKUP($A474,Revolvers!$C:$C,Revolvers!S:S,0,0)</f>
        <v>0</v>
      </c>
      <c r="Q474">
        <f>_xlfn.XLOOKUP($A474,Revolvers!$C:$C,Revolvers!T:T,0,0)</f>
        <v>0</v>
      </c>
      <c r="R474">
        <f>_xlfn.XLOOKUP($A474,Rifles!C:C,Rifles!H:H,0,0)</f>
        <v>9</v>
      </c>
      <c r="S474">
        <f>_xlfn.XLOOKUP($A474,Shotguns!C:C,Shotguns!H:H,0,0)</f>
        <v>0</v>
      </c>
      <c r="T474">
        <f t="shared" si="7"/>
        <v>9</v>
      </c>
    </row>
    <row r="475" spans="1:20" x14ac:dyDescent="0.25">
      <c r="A475">
        <f>Rifles!C475</f>
        <v>82311979</v>
      </c>
      <c r="B475" t="str">
        <f>_xlfn.XLOOKUP($A475, Rifles!$C$2:$C$419,Rifles!D$2:D$419,"N/A",0)</f>
        <v>N/A</v>
      </c>
      <c r="C475" t="str">
        <f>_xlfn.XLOOKUP($A475, Rifles!$C$2:$C$419,Rifles!F$2:F$419,"N/A",0)</f>
        <v>N/A</v>
      </c>
      <c r="D475" t="str">
        <f>_xlfn.XLOOKUP($A475, Rifles!$C$2:$C$419,Rifles!G$2:G$419,"N/A",0)</f>
        <v>N/A</v>
      </c>
      <c r="E475">
        <f>_xlfn.XLOOKUP($A475,Pistols!$C:$C,Pistols!H:H,0,0)</f>
        <v>0</v>
      </c>
      <c r="F475">
        <f>_xlfn.XLOOKUP($A475,Pistols!$C:$C,Pistols!I:I,0,0)</f>
        <v>0</v>
      </c>
      <c r="G475">
        <f>_xlfn.XLOOKUP($A475,Pistols!$C:$C,Pistols!J:J,0,0)</f>
        <v>0</v>
      </c>
      <c r="H475">
        <f>_xlfn.XLOOKUP($A475,Pistols!$C:$C,Pistols!K:K,0,0)</f>
        <v>0</v>
      </c>
      <c r="I475">
        <f>_xlfn.XLOOKUP($A475,Pistols!$C:$C,Pistols!L:L,0,0)</f>
        <v>0</v>
      </c>
      <c r="J475">
        <f>_xlfn.XLOOKUP($A475,Pistols!$C:$C,Pistols!M:M,0,0)</f>
        <v>0</v>
      </c>
      <c r="K475">
        <f>_xlfn.XLOOKUP($A475,Pistols!$C:$C,Pistols!N:N,0,0)</f>
        <v>0</v>
      </c>
      <c r="L475">
        <f>_xlfn.XLOOKUP($A475,Revolvers!$C:$C,Revolvers!O:O,0,0)</f>
        <v>0</v>
      </c>
      <c r="M475">
        <f>_xlfn.XLOOKUP($A475,Revolvers!$C:$C,Revolvers!P:P,0,0)</f>
        <v>0</v>
      </c>
      <c r="N475">
        <f>_xlfn.XLOOKUP($A475,Revolvers!$C:$C,Revolvers!Q:Q,0,0)</f>
        <v>0</v>
      </c>
      <c r="O475">
        <f>_xlfn.XLOOKUP($A475,Revolvers!$C:$C,Revolvers!R:R,0,0)</f>
        <v>0</v>
      </c>
      <c r="P475">
        <f>_xlfn.XLOOKUP($A475,Revolvers!$C:$C,Revolvers!S:S,0,0)</f>
        <v>0</v>
      </c>
      <c r="Q475">
        <f>_xlfn.XLOOKUP($A475,Revolvers!$C:$C,Revolvers!T:T,0,0)</f>
        <v>0</v>
      </c>
      <c r="R475">
        <f>_xlfn.XLOOKUP($A475,Rifles!C:C,Rifles!H:H,0,0)</f>
        <v>8</v>
      </c>
      <c r="S475">
        <f>_xlfn.XLOOKUP($A475,Shotguns!C:C,Shotguns!H:H,0,0)</f>
        <v>0</v>
      </c>
      <c r="T475">
        <f t="shared" si="7"/>
        <v>8</v>
      </c>
    </row>
    <row r="476" spans="1:20" x14ac:dyDescent="0.25">
      <c r="A476">
        <f>Rifles!C476</f>
        <v>82503101</v>
      </c>
      <c r="B476" t="str">
        <f>_xlfn.XLOOKUP($A476, Rifles!$C$2:$C$419,Rifles!D$2:D$419,"N/A",0)</f>
        <v>N/A</v>
      </c>
      <c r="C476" t="str">
        <f>_xlfn.XLOOKUP($A476, Rifles!$C$2:$C$419,Rifles!F$2:F$419,"N/A",0)</f>
        <v>N/A</v>
      </c>
      <c r="D476" t="str">
        <f>_xlfn.XLOOKUP($A476, Rifles!$C$2:$C$419,Rifles!G$2:G$419,"N/A",0)</f>
        <v>N/A</v>
      </c>
      <c r="E476">
        <f>_xlfn.XLOOKUP($A476,Pistols!$C:$C,Pistols!H:H,0,0)</f>
        <v>0</v>
      </c>
      <c r="F476">
        <f>_xlfn.XLOOKUP($A476,Pistols!$C:$C,Pistols!I:I,0,0)</f>
        <v>0</v>
      </c>
      <c r="G476">
        <f>_xlfn.XLOOKUP($A476,Pistols!$C:$C,Pistols!J:J,0,0)</f>
        <v>0</v>
      </c>
      <c r="H476">
        <f>_xlfn.XLOOKUP($A476,Pistols!$C:$C,Pistols!K:K,0,0)</f>
        <v>0</v>
      </c>
      <c r="I476">
        <f>_xlfn.XLOOKUP($A476,Pistols!$C:$C,Pistols!L:L,0,0)</f>
        <v>0</v>
      </c>
      <c r="J476">
        <f>_xlfn.XLOOKUP($A476,Pistols!$C:$C,Pistols!M:M,0,0)</f>
        <v>0</v>
      </c>
      <c r="K476">
        <f>_xlfn.XLOOKUP($A476,Pistols!$C:$C,Pistols!N:N,0,0)</f>
        <v>0</v>
      </c>
      <c r="L476">
        <f>_xlfn.XLOOKUP($A476,Revolvers!$C:$C,Revolvers!O:O,0,0)</f>
        <v>0</v>
      </c>
      <c r="M476">
        <f>_xlfn.XLOOKUP($A476,Revolvers!$C:$C,Revolvers!P:P,0,0)</f>
        <v>0</v>
      </c>
      <c r="N476">
        <f>_xlfn.XLOOKUP($A476,Revolvers!$C:$C,Revolvers!Q:Q,0,0)</f>
        <v>0</v>
      </c>
      <c r="O476">
        <f>_xlfn.XLOOKUP($A476,Revolvers!$C:$C,Revolvers!R:R,0,0)</f>
        <v>0</v>
      </c>
      <c r="P476">
        <f>_xlfn.XLOOKUP($A476,Revolvers!$C:$C,Revolvers!S:S,0,0)</f>
        <v>0</v>
      </c>
      <c r="Q476">
        <f>_xlfn.XLOOKUP($A476,Revolvers!$C:$C,Revolvers!T:T,0,0)</f>
        <v>0</v>
      </c>
      <c r="R476">
        <f>_xlfn.XLOOKUP($A476,Rifles!C:C,Rifles!H:H,0,0)</f>
        <v>3</v>
      </c>
      <c r="S476">
        <f>_xlfn.XLOOKUP($A476,Shotguns!C:C,Shotguns!H:H,0,0)</f>
        <v>0</v>
      </c>
      <c r="T476">
        <f t="shared" si="7"/>
        <v>3</v>
      </c>
    </row>
    <row r="477" spans="1:20" x14ac:dyDescent="0.25">
      <c r="A477">
        <f>Rifles!C477</f>
        <v>82303573</v>
      </c>
      <c r="B477" t="str">
        <f>_xlfn.XLOOKUP($A477, Rifles!$C$2:$C$419,Rifles!D$2:D$419,"N/A",0)</f>
        <v>N/A</v>
      </c>
      <c r="C477" t="str">
        <f>_xlfn.XLOOKUP($A477, Rifles!$C$2:$C$419,Rifles!F$2:F$419,"N/A",0)</f>
        <v>N/A</v>
      </c>
      <c r="D477" t="str">
        <f>_xlfn.XLOOKUP($A477, Rifles!$C$2:$C$419,Rifles!G$2:G$419,"N/A",0)</f>
        <v>N/A</v>
      </c>
      <c r="E477">
        <f>_xlfn.XLOOKUP($A477,Pistols!$C:$C,Pistols!H:H,0,0)</f>
        <v>0</v>
      </c>
      <c r="F477">
        <f>_xlfn.XLOOKUP($A477,Pistols!$C:$C,Pistols!I:I,0,0)</f>
        <v>0</v>
      </c>
      <c r="G477">
        <f>_xlfn.XLOOKUP($A477,Pistols!$C:$C,Pistols!J:J,0,0)</f>
        <v>0</v>
      </c>
      <c r="H477">
        <f>_xlfn.XLOOKUP($A477,Pistols!$C:$C,Pistols!K:K,0,0)</f>
        <v>0</v>
      </c>
      <c r="I477">
        <f>_xlfn.XLOOKUP($A477,Pistols!$C:$C,Pistols!L:L,0,0)</f>
        <v>0</v>
      </c>
      <c r="J477">
        <f>_xlfn.XLOOKUP($A477,Pistols!$C:$C,Pistols!M:M,0,0)</f>
        <v>0</v>
      </c>
      <c r="K477">
        <f>_xlfn.XLOOKUP($A477,Pistols!$C:$C,Pistols!N:N,0,0)</f>
        <v>0</v>
      </c>
      <c r="L477">
        <f>_xlfn.XLOOKUP($A477,Revolvers!$C:$C,Revolvers!O:O,0,0)</f>
        <v>0</v>
      </c>
      <c r="M477">
        <f>_xlfn.XLOOKUP($A477,Revolvers!$C:$C,Revolvers!P:P,0,0)</f>
        <v>0</v>
      </c>
      <c r="N477">
        <f>_xlfn.XLOOKUP($A477,Revolvers!$C:$C,Revolvers!Q:Q,0,0)</f>
        <v>0</v>
      </c>
      <c r="O477">
        <f>_xlfn.XLOOKUP($A477,Revolvers!$C:$C,Revolvers!R:R,0,0)</f>
        <v>0</v>
      </c>
      <c r="P477">
        <f>_xlfn.XLOOKUP($A477,Revolvers!$C:$C,Revolvers!S:S,0,0)</f>
        <v>0</v>
      </c>
      <c r="Q477">
        <f>_xlfn.XLOOKUP($A477,Revolvers!$C:$C,Revolvers!T:T,0,0)</f>
        <v>0</v>
      </c>
      <c r="R477">
        <f>_xlfn.XLOOKUP($A477,Rifles!C:C,Rifles!H:H,0,0)</f>
        <v>5</v>
      </c>
      <c r="S477">
        <f>_xlfn.XLOOKUP($A477,Shotguns!C:C,Shotguns!H:H,0,0)</f>
        <v>1</v>
      </c>
      <c r="T477">
        <f t="shared" si="7"/>
        <v>6</v>
      </c>
    </row>
    <row r="478" spans="1:20" x14ac:dyDescent="0.25">
      <c r="A478">
        <f>Rifles!C478</f>
        <v>82502716</v>
      </c>
      <c r="B478" t="str">
        <f>_xlfn.XLOOKUP($A478, Rifles!$C$2:$C$419,Rifles!D$2:D$419,"N/A",0)</f>
        <v>N/A</v>
      </c>
      <c r="C478" t="str">
        <f>_xlfn.XLOOKUP($A478, Rifles!$C$2:$C$419,Rifles!F$2:F$419,"N/A",0)</f>
        <v>N/A</v>
      </c>
      <c r="D478" t="str">
        <f>_xlfn.XLOOKUP($A478, Rifles!$C$2:$C$419,Rifles!G$2:G$419,"N/A",0)</f>
        <v>N/A</v>
      </c>
      <c r="E478">
        <f>_xlfn.XLOOKUP($A478,Pistols!$C:$C,Pistols!H:H,0,0)</f>
        <v>0</v>
      </c>
      <c r="F478">
        <f>_xlfn.XLOOKUP($A478,Pistols!$C:$C,Pistols!I:I,0,0)</f>
        <v>0</v>
      </c>
      <c r="G478">
        <f>_xlfn.XLOOKUP($A478,Pistols!$C:$C,Pistols!J:J,0,0)</f>
        <v>0</v>
      </c>
      <c r="H478">
        <f>_xlfn.XLOOKUP($A478,Pistols!$C:$C,Pistols!K:K,0,0)</f>
        <v>0</v>
      </c>
      <c r="I478">
        <f>_xlfn.XLOOKUP($A478,Pistols!$C:$C,Pistols!L:L,0,0)</f>
        <v>0</v>
      </c>
      <c r="J478">
        <f>_xlfn.XLOOKUP($A478,Pistols!$C:$C,Pistols!M:M,0,0)</f>
        <v>0</v>
      </c>
      <c r="K478">
        <f>_xlfn.XLOOKUP($A478,Pistols!$C:$C,Pistols!N:N,0,0)</f>
        <v>0</v>
      </c>
      <c r="L478">
        <f>_xlfn.XLOOKUP($A478,Revolvers!$C:$C,Revolvers!O:O,0,0)</f>
        <v>0</v>
      </c>
      <c r="M478">
        <f>_xlfn.XLOOKUP($A478,Revolvers!$C:$C,Revolvers!P:P,0,0)</f>
        <v>0</v>
      </c>
      <c r="N478">
        <f>_xlfn.XLOOKUP($A478,Revolvers!$C:$C,Revolvers!Q:Q,0,0)</f>
        <v>0</v>
      </c>
      <c r="O478">
        <f>_xlfn.XLOOKUP($A478,Revolvers!$C:$C,Revolvers!R:R,0,0)</f>
        <v>0</v>
      </c>
      <c r="P478">
        <f>_xlfn.XLOOKUP($A478,Revolvers!$C:$C,Revolvers!S:S,0,0)</f>
        <v>0</v>
      </c>
      <c r="Q478">
        <f>_xlfn.XLOOKUP($A478,Revolvers!$C:$C,Revolvers!T:T,0,0)</f>
        <v>0</v>
      </c>
      <c r="R478">
        <f>_xlfn.XLOOKUP($A478,Rifles!C:C,Rifles!H:H,0,0)</f>
        <v>2</v>
      </c>
      <c r="S478">
        <f>_xlfn.XLOOKUP($A478,Shotguns!C:C,Shotguns!H:H,0,0)</f>
        <v>0</v>
      </c>
      <c r="T478">
        <f t="shared" si="7"/>
        <v>2</v>
      </c>
    </row>
    <row r="479" spans="1:20" x14ac:dyDescent="0.25">
      <c r="A479">
        <f>Rifles!C479</f>
        <v>82300267</v>
      </c>
      <c r="B479" t="str">
        <f>_xlfn.XLOOKUP($A479, Rifles!$C$2:$C$419,Rifles!D$2:D$419,"N/A",0)</f>
        <v>N/A</v>
      </c>
      <c r="C479" t="str">
        <f>_xlfn.XLOOKUP($A479, Rifles!$C$2:$C$419,Rifles!F$2:F$419,"N/A",0)</f>
        <v>N/A</v>
      </c>
      <c r="D479" t="str">
        <f>_xlfn.XLOOKUP($A479, Rifles!$C$2:$C$419,Rifles!G$2:G$419,"N/A",0)</f>
        <v>N/A</v>
      </c>
      <c r="E479">
        <f>_xlfn.XLOOKUP($A479,Pistols!$C:$C,Pistols!H:H,0,0)</f>
        <v>0</v>
      </c>
      <c r="F479">
        <f>_xlfn.XLOOKUP($A479,Pistols!$C:$C,Pistols!I:I,0,0)</f>
        <v>0</v>
      </c>
      <c r="G479">
        <f>_xlfn.XLOOKUP($A479,Pistols!$C:$C,Pistols!J:J,0,0)</f>
        <v>0</v>
      </c>
      <c r="H479">
        <f>_xlfn.XLOOKUP($A479,Pistols!$C:$C,Pistols!K:K,0,0)</f>
        <v>0</v>
      </c>
      <c r="I479">
        <f>_xlfn.XLOOKUP($A479,Pistols!$C:$C,Pistols!L:L,0,0)</f>
        <v>0</v>
      </c>
      <c r="J479">
        <f>_xlfn.XLOOKUP($A479,Pistols!$C:$C,Pistols!M:M,0,0)</f>
        <v>0</v>
      </c>
      <c r="K479">
        <f>_xlfn.XLOOKUP($A479,Pistols!$C:$C,Pistols!N:N,0,0)</f>
        <v>0</v>
      </c>
      <c r="L479">
        <f>_xlfn.XLOOKUP($A479,Revolvers!$C:$C,Revolvers!O:O,0,0)</f>
        <v>0</v>
      </c>
      <c r="M479">
        <f>_xlfn.XLOOKUP($A479,Revolvers!$C:$C,Revolvers!P:P,0,0)</f>
        <v>0</v>
      </c>
      <c r="N479">
        <f>_xlfn.XLOOKUP($A479,Revolvers!$C:$C,Revolvers!Q:Q,0,0)</f>
        <v>0</v>
      </c>
      <c r="O479">
        <f>_xlfn.XLOOKUP($A479,Revolvers!$C:$C,Revolvers!R:R,0,0)</f>
        <v>0</v>
      </c>
      <c r="P479">
        <f>_xlfn.XLOOKUP($A479,Revolvers!$C:$C,Revolvers!S:S,0,0)</f>
        <v>0</v>
      </c>
      <c r="Q479">
        <f>_xlfn.XLOOKUP($A479,Revolvers!$C:$C,Revolvers!T:T,0,0)</f>
        <v>0</v>
      </c>
      <c r="R479">
        <f>_xlfn.XLOOKUP($A479,Rifles!C:C,Rifles!H:H,0,0)</f>
        <v>46</v>
      </c>
      <c r="S479">
        <f>_xlfn.XLOOKUP($A479,Shotguns!C:C,Shotguns!H:H,0,0)</f>
        <v>0</v>
      </c>
      <c r="T479">
        <f t="shared" si="7"/>
        <v>46</v>
      </c>
    </row>
    <row r="480" spans="1:20" x14ac:dyDescent="0.25">
      <c r="A480">
        <f>Rifles!C480</f>
        <v>82303517</v>
      </c>
      <c r="B480" t="str">
        <f>_xlfn.XLOOKUP($A480, Rifles!$C$2:$C$419,Rifles!D$2:D$419,"N/A",0)</f>
        <v>N/A</v>
      </c>
      <c r="C480" t="str">
        <f>_xlfn.XLOOKUP($A480, Rifles!$C$2:$C$419,Rifles!F$2:F$419,"N/A",0)</f>
        <v>N/A</v>
      </c>
      <c r="D480" t="str">
        <f>_xlfn.XLOOKUP($A480, Rifles!$C$2:$C$419,Rifles!G$2:G$419,"N/A",0)</f>
        <v>N/A</v>
      </c>
      <c r="E480">
        <f>_xlfn.XLOOKUP($A480,Pistols!$C:$C,Pistols!H:H,0,0)</f>
        <v>0</v>
      </c>
      <c r="F480">
        <f>_xlfn.XLOOKUP($A480,Pistols!$C:$C,Pistols!I:I,0,0)</f>
        <v>0</v>
      </c>
      <c r="G480">
        <f>_xlfn.XLOOKUP($A480,Pistols!$C:$C,Pistols!J:J,0,0)</f>
        <v>0</v>
      </c>
      <c r="H480">
        <f>_xlfn.XLOOKUP($A480,Pistols!$C:$C,Pistols!K:K,0,0)</f>
        <v>0</v>
      </c>
      <c r="I480">
        <f>_xlfn.XLOOKUP($A480,Pistols!$C:$C,Pistols!L:L,0,0)</f>
        <v>0</v>
      </c>
      <c r="J480">
        <f>_xlfn.XLOOKUP($A480,Pistols!$C:$C,Pistols!M:M,0,0)</f>
        <v>0</v>
      </c>
      <c r="K480">
        <f>_xlfn.XLOOKUP($A480,Pistols!$C:$C,Pistols!N:N,0,0)</f>
        <v>0</v>
      </c>
      <c r="L480">
        <f>_xlfn.XLOOKUP($A480,Revolvers!$C:$C,Revolvers!O:O,0,0)</f>
        <v>0</v>
      </c>
      <c r="M480">
        <f>_xlfn.XLOOKUP($A480,Revolvers!$C:$C,Revolvers!P:P,0,0)</f>
        <v>0</v>
      </c>
      <c r="N480">
        <f>_xlfn.XLOOKUP($A480,Revolvers!$C:$C,Revolvers!Q:Q,0,0)</f>
        <v>0</v>
      </c>
      <c r="O480">
        <f>_xlfn.XLOOKUP($A480,Revolvers!$C:$C,Revolvers!R:R,0,0)</f>
        <v>0</v>
      </c>
      <c r="P480">
        <f>_xlfn.XLOOKUP($A480,Revolvers!$C:$C,Revolvers!S:S,0,0)</f>
        <v>0</v>
      </c>
      <c r="Q480">
        <f>_xlfn.XLOOKUP($A480,Revolvers!$C:$C,Revolvers!T:T,0,0)</f>
        <v>0</v>
      </c>
      <c r="R480">
        <f>_xlfn.XLOOKUP($A480,Rifles!C:C,Rifles!H:H,0,0)</f>
        <v>3</v>
      </c>
      <c r="S480">
        <f>_xlfn.XLOOKUP($A480,Shotguns!C:C,Shotguns!H:H,0,0)</f>
        <v>0</v>
      </c>
      <c r="T480">
        <f t="shared" si="7"/>
        <v>3</v>
      </c>
    </row>
    <row r="481" spans="1:20" x14ac:dyDescent="0.25">
      <c r="A481">
        <f>Rifles!C481</f>
        <v>82502168</v>
      </c>
      <c r="B481" t="str">
        <f>_xlfn.XLOOKUP($A481, Rifles!$C$2:$C$419,Rifles!D$2:D$419,"N/A",0)</f>
        <v>N/A</v>
      </c>
      <c r="C481" t="str">
        <f>_xlfn.XLOOKUP($A481, Rifles!$C$2:$C$419,Rifles!F$2:F$419,"N/A",0)</f>
        <v>N/A</v>
      </c>
      <c r="D481" t="str">
        <f>_xlfn.XLOOKUP($A481, Rifles!$C$2:$C$419,Rifles!G$2:G$419,"N/A",0)</f>
        <v>N/A</v>
      </c>
      <c r="E481">
        <f>_xlfn.XLOOKUP($A481,Pistols!$C:$C,Pistols!H:H,0,0)</f>
        <v>0</v>
      </c>
      <c r="F481">
        <f>_xlfn.XLOOKUP($A481,Pistols!$C:$C,Pistols!I:I,0,0)</f>
        <v>0</v>
      </c>
      <c r="G481">
        <f>_xlfn.XLOOKUP($A481,Pistols!$C:$C,Pistols!J:J,0,0)</f>
        <v>0</v>
      </c>
      <c r="H481">
        <f>_xlfn.XLOOKUP($A481,Pistols!$C:$C,Pistols!K:K,0,0)</f>
        <v>0</v>
      </c>
      <c r="I481">
        <f>_xlfn.XLOOKUP($A481,Pistols!$C:$C,Pistols!L:L,0,0)</f>
        <v>0</v>
      </c>
      <c r="J481">
        <f>_xlfn.XLOOKUP($A481,Pistols!$C:$C,Pistols!M:M,0,0)</f>
        <v>0</v>
      </c>
      <c r="K481">
        <f>_xlfn.XLOOKUP($A481,Pistols!$C:$C,Pistols!N:N,0,0)</f>
        <v>0</v>
      </c>
      <c r="L481">
        <f>_xlfn.XLOOKUP($A481,Revolvers!$C:$C,Revolvers!O:O,0,0)</f>
        <v>0</v>
      </c>
      <c r="M481">
        <f>_xlfn.XLOOKUP($A481,Revolvers!$C:$C,Revolvers!P:P,0,0)</f>
        <v>0</v>
      </c>
      <c r="N481">
        <f>_xlfn.XLOOKUP($A481,Revolvers!$C:$C,Revolvers!Q:Q,0,0)</f>
        <v>0</v>
      </c>
      <c r="O481">
        <f>_xlfn.XLOOKUP($A481,Revolvers!$C:$C,Revolvers!R:R,0,0)</f>
        <v>0</v>
      </c>
      <c r="P481">
        <f>_xlfn.XLOOKUP($A481,Revolvers!$C:$C,Revolvers!S:S,0,0)</f>
        <v>0</v>
      </c>
      <c r="Q481">
        <f>_xlfn.XLOOKUP($A481,Revolvers!$C:$C,Revolvers!T:T,0,0)</f>
        <v>0</v>
      </c>
      <c r="R481">
        <f>_xlfn.XLOOKUP($A481,Rifles!C:C,Rifles!H:H,0,0)</f>
        <v>33</v>
      </c>
      <c r="S481">
        <f>_xlfn.XLOOKUP($A481,Shotguns!C:C,Shotguns!H:H,0,0)</f>
        <v>0</v>
      </c>
      <c r="T481">
        <f t="shared" si="7"/>
        <v>33</v>
      </c>
    </row>
    <row r="482" spans="1:20" x14ac:dyDescent="0.25">
      <c r="A482">
        <f>Rifles!C482</f>
        <v>82303270</v>
      </c>
      <c r="B482" t="str">
        <f>_xlfn.XLOOKUP($A482, Rifles!$C$2:$C$419,Rifles!D$2:D$419,"N/A",0)</f>
        <v>N/A</v>
      </c>
      <c r="C482" t="str">
        <f>_xlfn.XLOOKUP($A482, Rifles!$C$2:$C$419,Rifles!F$2:F$419,"N/A",0)</f>
        <v>N/A</v>
      </c>
      <c r="D482" t="str">
        <f>_xlfn.XLOOKUP($A482, Rifles!$C$2:$C$419,Rifles!G$2:G$419,"N/A",0)</f>
        <v>N/A</v>
      </c>
      <c r="E482">
        <f>_xlfn.XLOOKUP($A482,Pistols!$C:$C,Pistols!H:H,0,0)</f>
        <v>0</v>
      </c>
      <c r="F482">
        <f>_xlfn.XLOOKUP($A482,Pistols!$C:$C,Pistols!I:I,0,0)</f>
        <v>0</v>
      </c>
      <c r="G482">
        <f>_xlfn.XLOOKUP($A482,Pistols!$C:$C,Pistols!J:J,0,0)</f>
        <v>0</v>
      </c>
      <c r="H482">
        <f>_xlfn.XLOOKUP($A482,Pistols!$C:$C,Pistols!K:K,0,0)</f>
        <v>0</v>
      </c>
      <c r="I482">
        <f>_xlfn.XLOOKUP($A482,Pistols!$C:$C,Pistols!L:L,0,0)</f>
        <v>0</v>
      </c>
      <c r="J482">
        <f>_xlfn.XLOOKUP($A482,Pistols!$C:$C,Pistols!M:M,0,0)</f>
        <v>0</v>
      </c>
      <c r="K482">
        <f>_xlfn.XLOOKUP($A482,Pistols!$C:$C,Pistols!N:N,0,0)</f>
        <v>0</v>
      </c>
      <c r="L482">
        <f>_xlfn.XLOOKUP($A482,Revolvers!$C:$C,Revolvers!O:O,0,0)</f>
        <v>0</v>
      </c>
      <c r="M482">
        <f>_xlfn.XLOOKUP($A482,Revolvers!$C:$C,Revolvers!P:P,0,0)</f>
        <v>0</v>
      </c>
      <c r="N482">
        <f>_xlfn.XLOOKUP($A482,Revolvers!$C:$C,Revolvers!Q:Q,0,0)</f>
        <v>0</v>
      </c>
      <c r="O482">
        <f>_xlfn.XLOOKUP($A482,Revolvers!$C:$C,Revolvers!R:R,0,0)</f>
        <v>0</v>
      </c>
      <c r="P482">
        <f>_xlfn.XLOOKUP($A482,Revolvers!$C:$C,Revolvers!S:S,0,0)</f>
        <v>0</v>
      </c>
      <c r="Q482">
        <f>_xlfn.XLOOKUP($A482,Revolvers!$C:$C,Revolvers!T:T,0,0)</f>
        <v>0</v>
      </c>
      <c r="R482">
        <f>_xlfn.XLOOKUP($A482,Rifles!C:C,Rifles!H:H,0,0)</f>
        <v>25</v>
      </c>
      <c r="S482">
        <f>_xlfn.XLOOKUP($A482,Shotguns!C:C,Shotguns!H:H,0,0)</f>
        <v>0</v>
      </c>
      <c r="T482">
        <f t="shared" si="7"/>
        <v>25</v>
      </c>
    </row>
    <row r="483" spans="1:20" x14ac:dyDescent="0.25">
      <c r="A483">
        <f>Rifles!C483</f>
        <v>82502999</v>
      </c>
      <c r="B483" t="str">
        <f>_xlfn.XLOOKUP($A483, Rifles!$C$2:$C$419,Rifles!D$2:D$419,"N/A",0)</f>
        <v>N/A</v>
      </c>
      <c r="C483" t="str">
        <f>_xlfn.XLOOKUP($A483, Rifles!$C$2:$C$419,Rifles!F$2:F$419,"N/A",0)</f>
        <v>N/A</v>
      </c>
      <c r="D483" t="str">
        <f>_xlfn.XLOOKUP($A483, Rifles!$C$2:$C$419,Rifles!G$2:G$419,"N/A",0)</f>
        <v>N/A</v>
      </c>
      <c r="E483">
        <f>_xlfn.XLOOKUP($A483,Pistols!$C:$C,Pistols!H:H,0,0)</f>
        <v>0</v>
      </c>
      <c r="F483">
        <f>_xlfn.XLOOKUP($A483,Pistols!$C:$C,Pistols!I:I,0,0)</f>
        <v>0</v>
      </c>
      <c r="G483">
        <f>_xlfn.XLOOKUP($A483,Pistols!$C:$C,Pistols!J:J,0,0)</f>
        <v>0</v>
      </c>
      <c r="H483">
        <f>_xlfn.XLOOKUP($A483,Pistols!$C:$C,Pistols!K:K,0,0)</f>
        <v>0</v>
      </c>
      <c r="I483">
        <f>_xlfn.XLOOKUP($A483,Pistols!$C:$C,Pistols!L:L,0,0)</f>
        <v>0</v>
      </c>
      <c r="J483">
        <f>_xlfn.XLOOKUP($A483,Pistols!$C:$C,Pistols!M:M,0,0)</f>
        <v>0</v>
      </c>
      <c r="K483">
        <f>_xlfn.XLOOKUP($A483,Pistols!$C:$C,Pistols!N:N,0,0)</f>
        <v>0</v>
      </c>
      <c r="L483">
        <f>_xlfn.XLOOKUP($A483,Revolvers!$C:$C,Revolvers!O:O,0,0)</f>
        <v>0</v>
      </c>
      <c r="M483">
        <f>_xlfn.XLOOKUP($A483,Revolvers!$C:$C,Revolvers!P:P,0,0)</f>
        <v>0</v>
      </c>
      <c r="N483">
        <f>_xlfn.XLOOKUP($A483,Revolvers!$C:$C,Revolvers!Q:Q,0,0)</f>
        <v>0</v>
      </c>
      <c r="O483">
        <f>_xlfn.XLOOKUP($A483,Revolvers!$C:$C,Revolvers!R:R,0,0)</f>
        <v>0</v>
      </c>
      <c r="P483">
        <f>_xlfn.XLOOKUP($A483,Revolvers!$C:$C,Revolvers!S:S,0,0)</f>
        <v>0</v>
      </c>
      <c r="Q483">
        <f>_xlfn.XLOOKUP($A483,Revolvers!$C:$C,Revolvers!T:T,0,0)</f>
        <v>0</v>
      </c>
      <c r="R483">
        <f>_xlfn.XLOOKUP($A483,Rifles!C:C,Rifles!H:H,0,0)</f>
        <v>214</v>
      </c>
      <c r="S483">
        <f>_xlfn.XLOOKUP($A483,Shotguns!C:C,Shotguns!H:H,0,0)</f>
        <v>0</v>
      </c>
      <c r="T483">
        <f t="shared" si="7"/>
        <v>214</v>
      </c>
    </row>
    <row r="484" spans="1:20" x14ac:dyDescent="0.25">
      <c r="A484">
        <f>Rifles!C484</f>
        <v>82501703</v>
      </c>
      <c r="B484" t="str">
        <f>_xlfn.XLOOKUP($A484, Rifles!$C$2:$C$419,Rifles!D$2:D$419,"N/A",0)</f>
        <v>N/A</v>
      </c>
      <c r="C484" t="str">
        <f>_xlfn.XLOOKUP($A484, Rifles!$C$2:$C$419,Rifles!F$2:F$419,"N/A",0)</f>
        <v>N/A</v>
      </c>
      <c r="D484" t="str">
        <f>_xlfn.XLOOKUP($A484, Rifles!$C$2:$C$419,Rifles!G$2:G$419,"N/A",0)</f>
        <v>N/A</v>
      </c>
      <c r="E484">
        <f>_xlfn.XLOOKUP($A484,Pistols!$C:$C,Pistols!H:H,0,0)</f>
        <v>0</v>
      </c>
      <c r="F484">
        <f>_xlfn.XLOOKUP($A484,Pistols!$C:$C,Pistols!I:I,0,0)</f>
        <v>0</v>
      </c>
      <c r="G484">
        <f>_xlfn.XLOOKUP($A484,Pistols!$C:$C,Pistols!J:J,0,0)</f>
        <v>0</v>
      </c>
      <c r="H484">
        <f>_xlfn.XLOOKUP($A484,Pistols!$C:$C,Pistols!K:K,0,0)</f>
        <v>0</v>
      </c>
      <c r="I484">
        <f>_xlfn.XLOOKUP($A484,Pistols!$C:$C,Pistols!L:L,0,0)</f>
        <v>0</v>
      </c>
      <c r="J484">
        <f>_xlfn.XLOOKUP($A484,Pistols!$C:$C,Pistols!M:M,0,0)</f>
        <v>0</v>
      </c>
      <c r="K484">
        <f>_xlfn.XLOOKUP($A484,Pistols!$C:$C,Pistols!N:N,0,0)</f>
        <v>0</v>
      </c>
      <c r="L484">
        <f>_xlfn.XLOOKUP($A484,Revolvers!$C:$C,Revolvers!O:O,0,0)</f>
        <v>0</v>
      </c>
      <c r="M484">
        <f>_xlfn.XLOOKUP($A484,Revolvers!$C:$C,Revolvers!P:P,0,0)</f>
        <v>0</v>
      </c>
      <c r="N484">
        <f>_xlfn.XLOOKUP($A484,Revolvers!$C:$C,Revolvers!Q:Q,0,0)</f>
        <v>0</v>
      </c>
      <c r="O484">
        <f>_xlfn.XLOOKUP($A484,Revolvers!$C:$C,Revolvers!R:R,0,0)</f>
        <v>0</v>
      </c>
      <c r="P484">
        <f>_xlfn.XLOOKUP($A484,Revolvers!$C:$C,Revolvers!S:S,0,0)</f>
        <v>0</v>
      </c>
      <c r="Q484">
        <f>_xlfn.XLOOKUP($A484,Revolvers!$C:$C,Revolvers!T:T,0,0)</f>
        <v>0</v>
      </c>
      <c r="R484">
        <f>_xlfn.XLOOKUP($A484,Rifles!C:C,Rifles!H:H,0,0)</f>
        <v>214</v>
      </c>
      <c r="S484">
        <f>_xlfn.XLOOKUP($A484,Shotguns!C:C,Shotguns!H:H,0,0)</f>
        <v>0</v>
      </c>
      <c r="T484">
        <f t="shared" si="7"/>
        <v>214</v>
      </c>
    </row>
    <row r="485" spans="1:20" x14ac:dyDescent="0.25">
      <c r="A485">
        <f>Rifles!C485</f>
        <v>15701554</v>
      </c>
      <c r="B485" t="str">
        <f>_xlfn.XLOOKUP($A485, Rifles!$C$2:$C$419,Rifles!D$2:D$419,"N/A",0)</f>
        <v>N/A</v>
      </c>
      <c r="C485" t="str">
        <f>_xlfn.XLOOKUP($A485, Rifles!$C$2:$C$419,Rifles!F$2:F$419,"N/A",0)</f>
        <v>N/A</v>
      </c>
      <c r="D485" t="str">
        <f>_xlfn.XLOOKUP($A485, Rifles!$C$2:$C$419,Rifles!G$2:G$419,"N/A",0)</f>
        <v>N/A</v>
      </c>
      <c r="E485">
        <f>_xlfn.XLOOKUP($A485,Pistols!$C:$C,Pistols!H:H,0,0)</f>
        <v>0</v>
      </c>
      <c r="F485">
        <f>_xlfn.XLOOKUP($A485,Pistols!$C:$C,Pistols!I:I,0,0)</f>
        <v>0</v>
      </c>
      <c r="G485">
        <f>_xlfn.XLOOKUP($A485,Pistols!$C:$C,Pistols!J:J,0,0)</f>
        <v>0</v>
      </c>
      <c r="H485">
        <f>_xlfn.XLOOKUP($A485,Pistols!$C:$C,Pistols!K:K,0,0)</f>
        <v>0</v>
      </c>
      <c r="I485">
        <f>_xlfn.XLOOKUP($A485,Pistols!$C:$C,Pistols!L:L,0,0)</f>
        <v>0</v>
      </c>
      <c r="J485">
        <f>_xlfn.XLOOKUP($A485,Pistols!$C:$C,Pistols!M:M,0,0)</f>
        <v>0</v>
      </c>
      <c r="K485">
        <f>_xlfn.XLOOKUP($A485,Pistols!$C:$C,Pistols!N:N,0,0)</f>
        <v>0</v>
      </c>
      <c r="L485">
        <f>_xlfn.XLOOKUP($A485,Revolvers!$C:$C,Revolvers!O:O,0,0)</f>
        <v>0</v>
      </c>
      <c r="M485">
        <f>_xlfn.XLOOKUP($A485,Revolvers!$C:$C,Revolvers!P:P,0,0)</f>
        <v>0</v>
      </c>
      <c r="N485">
        <f>_xlfn.XLOOKUP($A485,Revolvers!$C:$C,Revolvers!Q:Q,0,0)</f>
        <v>0</v>
      </c>
      <c r="O485">
        <f>_xlfn.XLOOKUP($A485,Revolvers!$C:$C,Revolvers!R:R,0,0)</f>
        <v>0</v>
      </c>
      <c r="P485">
        <f>_xlfn.XLOOKUP($A485,Revolvers!$C:$C,Revolvers!S:S,0,0)</f>
        <v>0</v>
      </c>
      <c r="Q485">
        <f>_xlfn.XLOOKUP($A485,Revolvers!$C:$C,Revolvers!T:T,0,0)</f>
        <v>0</v>
      </c>
      <c r="R485">
        <f>_xlfn.XLOOKUP($A485,Rifles!C:C,Rifles!H:H,0,0)</f>
        <v>2</v>
      </c>
      <c r="S485">
        <f>_xlfn.XLOOKUP($A485,Shotguns!C:C,Shotguns!H:H,0,0)</f>
        <v>0</v>
      </c>
      <c r="T485">
        <f t="shared" si="7"/>
        <v>2</v>
      </c>
    </row>
    <row r="486" spans="1:20" x14ac:dyDescent="0.25">
      <c r="A486">
        <f>Rifles!C486</f>
        <v>15702581</v>
      </c>
      <c r="B486" t="str">
        <f>_xlfn.XLOOKUP($A486, Rifles!$C$2:$C$419,Rifles!D$2:D$419,"N/A",0)</f>
        <v>N/A</v>
      </c>
      <c r="C486" t="str">
        <f>_xlfn.XLOOKUP($A486, Rifles!$C$2:$C$419,Rifles!F$2:F$419,"N/A",0)</f>
        <v>N/A</v>
      </c>
      <c r="D486" t="str">
        <f>_xlfn.XLOOKUP($A486, Rifles!$C$2:$C$419,Rifles!G$2:G$419,"N/A",0)</f>
        <v>N/A</v>
      </c>
      <c r="E486">
        <f>_xlfn.XLOOKUP($A486,Pistols!$C:$C,Pistols!H:H,0,0)</f>
        <v>0</v>
      </c>
      <c r="F486">
        <f>_xlfn.XLOOKUP($A486,Pistols!$C:$C,Pistols!I:I,0,0)</f>
        <v>0</v>
      </c>
      <c r="G486">
        <f>_xlfn.XLOOKUP($A486,Pistols!$C:$C,Pistols!J:J,0,0)</f>
        <v>0</v>
      </c>
      <c r="H486">
        <f>_xlfn.XLOOKUP($A486,Pistols!$C:$C,Pistols!K:K,0,0)</f>
        <v>0</v>
      </c>
      <c r="I486">
        <f>_xlfn.XLOOKUP($A486,Pistols!$C:$C,Pistols!L:L,0,0)</f>
        <v>7327</v>
      </c>
      <c r="J486">
        <f>_xlfn.XLOOKUP($A486,Pistols!$C:$C,Pistols!M:M,0,0)</f>
        <v>10203</v>
      </c>
      <c r="K486">
        <f>_xlfn.XLOOKUP($A486,Pistols!$C:$C,Pistols!N:N,0,0)</f>
        <v>17530</v>
      </c>
      <c r="L486">
        <f>_xlfn.XLOOKUP($A486,Revolvers!$C:$C,Revolvers!O:O,0,0)</f>
        <v>0</v>
      </c>
      <c r="M486">
        <f>_xlfn.XLOOKUP($A486,Revolvers!$C:$C,Revolvers!P:P,0,0)</f>
        <v>0</v>
      </c>
      <c r="N486">
        <f>_xlfn.XLOOKUP($A486,Revolvers!$C:$C,Revolvers!Q:Q,0,0)</f>
        <v>0</v>
      </c>
      <c r="O486">
        <f>_xlfn.XLOOKUP($A486,Revolvers!$C:$C,Revolvers!R:R,0,0)</f>
        <v>0</v>
      </c>
      <c r="P486">
        <f>_xlfn.XLOOKUP($A486,Revolvers!$C:$C,Revolvers!S:S,0,0)</f>
        <v>0</v>
      </c>
      <c r="Q486">
        <f>_xlfn.XLOOKUP($A486,Revolvers!$C:$C,Revolvers!T:T,0,0)</f>
        <v>0</v>
      </c>
      <c r="R486">
        <f>_xlfn.XLOOKUP($A486,Rifles!C:C,Rifles!H:H,0,0)</f>
        <v>21878</v>
      </c>
      <c r="S486">
        <f>_xlfn.XLOOKUP($A486,Shotguns!C:C,Shotguns!H:H,0,0)</f>
        <v>0</v>
      </c>
      <c r="T486">
        <f t="shared" si="7"/>
        <v>39408</v>
      </c>
    </row>
    <row r="487" spans="1:20" x14ac:dyDescent="0.25">
      <c r="A487">
        <f>Rifles!C487</f>
        <v>15702180</v>
      </c>
      <c r="B487" t="str">
        <f>_xlfn.XLOOKUP($A487, Rifles!$C$2:$C$419,Rifles!D$2:D$419,"N/A",0)</f>
        <v>N/A</v>
      </c>
      <c r="C487" t="str">
        <f>_xlfn.XLOOKUP($A487, Rifles!$C$2:$C$419,Rifles!F$2:F$419,"N/A",0)</f>
        <v>N/A</v>
      </c>
      <c r="D487" t="str">
        <f>_xlfn.XLOOKUP($A487, Rifles!$C$2:$C$419,Rifles!G$2:G$419,"N/A",0)</f>
        <v>N/A</v>
      </c>
      <c r="E487">
        <f>_xlfn.XLOOKUP($A487,Pistols!$C:$C,Pistols!H:H,0,0)</f>
        <v>0</v>
      </c>
      <c r="F487">
        <f>_xlfn.XLOOKUP($A487,Pistols!$C:$C,Pistols!I:I,0,0)</f>
        <v>0</v>
      </c>
      <c r="G487">
        <f>_xlfn.XLOOKUP($A487,Pistols!$C:$C,Pistols!J:J,0,0)</f>
        <v>0</v>
      </c>
      <c r="H487">
        <f>_xlfn.XLOOKUP($A487,Pistols!$C:$C,Pistols!K:K,0,0)</f>
        <v>0</v>
      </c>
      <c r="I487">
        <f>_xlfn.XLOOKUP($A487,Pistols!$C:$C,Pistols!L:L,0,0)</f>
        <v>0</v>
      </c>
      <c r="J487">
        <f>_xlfn.XLOOKUP($A487,Pistols!$C:$C,Pistols!M:M,0,0)</f>
        <v>0</v>
      </c>
      <c r="K487">
        <f>_xlfn.XLOOKUP($A487,Pistols!$C:$C,Pistols!N:N,0,0)</f>
        <v>0</v>
      </c>
      <c r="L487">
        <f>_xlfn.XLOOKUP($A487,Revolvers!$C:$C,Revolvers!O:O,0,0)</f>
        <v>0</v>
      </c>
      <c r="M487">
        <f>_xlfn.XLOOKUP($A487,Revolvers!$C:$C,Revolvers!P:P,0,0)</f>
        <v>0</v>
      </c>
      <c r="N487">
        <f>_xlfn.XLOOKUP($A487,Revolvers!$C:$C,Revolvers!Q:Q,0,0)</f>
        <v>0</v>
      </c>
      <c r="O487">
        <f>_xlfn.XLOOKUP($A487,Revolvers!$C:$C,Revolvers!R:R,0,0)</f>
        <v>0</v>
      </c>
      <c r="P487">
        <f>_xlfn.XLOOKUP($A487,Revolvers!$C:$C,Revolvers!S:S,0,0)</f>
        <v>0</v>
      </c>
      <c r="Q487">
        <f>_xlfn.XLOOKUP($A487,Revolvers!$C:$C,Revolvers!T:T,0,0)</f>
        <v>0</v>
      </c>
      <c r="R487">
        <f>_xlfn.XLOOKUP($A487,Rifles!C:C,Rifles!H:H,0,0)</f>
        <v>1</v>
      </c>
      <c r="S487">
        <f>_xlfn.XLOOKUP($A487,Shotguns!C:C,Shotguns!H:H,0,0)</f>
        <v>0</v>
      </c>
      <c r="T487">
        <f t="shared" si="7"/>
        <v>1</v>
      </c>
    </row>
    <row r="488" spans="1:20" x14ac:dyDescent="0.25">
      <c r="A488">
        <f>Rifles!C488</f>
        <v>15702231</v>
      </c>
      <c r="B488" t="str">
        <f>_xlfn.XLOOKUP($A488, Rifles!$C$2:$C$419,Rifles!D$2:D$419,"N/A",0)</f>
        <v>N/A</v>
      </c>
      <c r="C488" t="str">
        <f>_xlfn.XLOOKUP($A488, Rifles!$C$2:$C$419,Rifles!F$2:F$419,"N/A",0)</f>
        <v>N/A</v>
      </c>
      <c r="D488" t="str">
        <f>_xlfn.XLOOKUP($A488, Rifles!$C$2:$C$419,Rifles!G$2:G$419,"N/A",0)</f>
        <v>N/A</v>
      </c>
      <c r="E488">
        <f>_xlfn.XLOOKUP($A488,Pistols!$C:$C,Pistols!H:H,0,0)</f>
        <v>0</v>
      </c>
      <c r="F488">
        <f>_xlfn.XLOOKUP($A488,Pistols!$C:$C,Pistols!I:I,0,0)</f>
        <v>0</v>
      </c>
      <c r="G488">
        <f>_xlfn.XLOOKUP($A488,Pistols!$C:$C,Pistols!J:J,0,0)</f>
        <v>0</v>
      </c>
      <c r="H488">
        <f>_xlfn.XLOOKUP($A488,Pistols!$C:$C,Pistols!K:K,0,0)</f>
        <v>0</v>
      </c>
      <c r="I488">
        <f>_xlfn.XLOOKUP($A488,Pistols!$C:$C,Pistols!L:L,0,0)</f>
        <v>0</v>
      </c>
      <c r="J488">
        <f>_xlfn.XLOOKUP($A488,Pistols!$C:$C,Pistols!M:M,0,0)</f>
        <v>0</v>
      </c>
      <c r="K488">
        <f>_xlfn.XLOOKUP($A488,Pistols!$C:$C,Pistols!N:N,0,0)</f>
        <v>0</v>
      </c>
      <c r="L488">
        <f>_xlfn.XLOOKUP($A488,Revolvers!$C:$C,Revolvers!O:O,0,0)</f>
        <v>0</v>
      </c>
      <c r="M488">
        <f>_xlfn.XLOOKUP($A488,Revolvers!$C:$C,Revolvers!P:P,0,0)</f>
        <v>0</v>
      </c>
      <c r="N488">
        <f>_xlfn.XLOOKUP($A488,Revolvers!$C:$C,Revolvers!Q:Q,0,0)</f>
        <v>0</v>
      </c>
      <c r="O488">
        <f>_xlfn.XLOOKUP($A488,Revolvers!$C:$C,Revolvers!R:R,0,0)</f>
        <v>0</v>
      </c>
      <c r="P488">
        <f>_xlfn.XLOOKUP($A488,Revolvers!$C:$C,Revolvers!S:S,0,0)</f>
        <v>0</v>
      </c>
      <c r="Q488">
        <f>_xlfn.XLOOKUP($A488,Revolvers!$C:$C,Revolvers!T:T,0,0)</f>
        <v>0</v>
      </c>
      <c r="R488">
        <f>_xlfn.XLOOKUP($A488,Rifles!C:C,Rifles!H:H,0,0)</f>
        <v>1</v>
      </c>
      <c r="S488">
        <f>_xlfn.XLOOKUP($A488,Shotguns!C:C,Shotguns!H:H,0,0)</f>
        <v>0</v>
      </c>
      <c r="T488">
        <f t="shared" si="7"/>
        <v>1</v>
      </c>
    </row>
    <row r="489" spans="1:20" x14ac:dyDescent="0.25">
      <c r="A489">
        <f>Rifles!C489</f>
        <v>15701803</v>
      </c>
      <c r="B489" t="str">
        <f>_xlfn.XLOOKUP($A489, Rifles!$C$2:$C$419,Rifles!D$2:D$419,"N/A",0)</f>
        <v>N/A</v>
      </c>
      <c r="C489" t="str">
        <f>_xlfn.XLOOKUP($A489, Rifles!$C$2:$C$419,Rifles!F$2:F$419,"N/A",0)</f>
        <v>N/A</v>
      </c>
      <c r="D489" t="str">
        <f>_xlfn.XLOOKUP($A489, Rifles!$C$2:$C$419,Rifles!G$2:G$419,"N/A",0)</f>
        <v>N/A</v>
      </c>
      <c r="E489">
        <f>_xlfn.XLOOKUP($A489,Pistols!$C:$C,Pistols!H:H,0,0)</f>
        <v>0</v>
      </c>
      <c r="F489">
        <f>_xlfn.XLOOKUP($A489,Pistols!$C:$C,Pistols!I:I,0,0)</f>
        <v>0</v>
      </c>
      <c r="G489">
        <f>_xlfn.XLOOKUP($A489,Pistols!$C:$C,Pistols!J:J,0,0)</f>
        <v>0</v>
      </c>
      <c r="H489">
        <f>_xlfn.XLOOKUP($A489,Pistols!$C:$C,Pistols!K:K,0,0)</f>
        <v>0</v>
      </c>
      <c r="I489">
        <f>_xlfn.XLOOKUP($A489,Pistols!$C:$C,Pistols!L:L,0,0)</f>
        <v>0</v>
      </c>
      <c r="J489">
        <f>_xlfn.XLOOKUP($A489,Pistols!$C:$C,Pistols!M:M,0,0)</f>
        <v>0</v>
      </c>
      <c r="K489">
        <f>_xlfn.XLOOKUP($A489,Pistols!$C:$C,Pistols!N:N,0,0)</f>
        <v>0</v>
      </c>
      <c r="L489">
        <f>_xlfn.XLOOKUP($A489,Revolvers!$C:$C,Revolvers!O:O,0,0)</f>
        <v>0</v>
      </c>
      <c r="M489">
        <f>_xlfn.XLOOKUP($A489,Revolvers!$C:$C,Revolvers!P:P,0,0)</f>
        <v>0</v>
      </c>
      <c r="N489">
        <f>_xlfn.XLOOKUP($A489,Revolvers!$C:$C,Revolvers!Q:Q,0,0)</f>
        <v>0</v>
      </c>
      <c r="O489">
        <f>_xlfn.XLOOKUP($A489,Revolvers!$C:$C,Revolvers!R:R,0,0)</f>
        <v>0</v>
      </c>
      <c r="P489">
        <f>_xlfn.XLOOKUP($A489,Revolvers!$C:$C,Revolvers!S:S,0,0)</f>
        <v>0</v>
      </c>
      <c r="Q489">
        <f>_xlfn.XLOOKUP($A489,Revolvers!$C:$C,Revolvers!T:T,0,0)</f>
        <v>0</v>
      </c>
      <c r="R489">
        <f>_xlfn.XLOOKUP($A489,Rifles!C:C,Rifles!H:H,0,0)</f>
        <v>73</v>
      </c>
      <c r="S489">
        <f>_xlfn.XLOOKUP($A489,Shotguns!C:C,Shotguns!H:H,0,0)</f>
        <v>0</v>
      </c>
      <c r="T489">
        <f t="shared" si="7"/>
        <v>73</v>
      </c>
    </row>
    <row r="490" spans="1:20" x14ac:dyDescent="0.25">
      <c r="A490">
        <f>Rifles!C490</f>
        <v>15736279</v>
      </c>
      <c r="B490" t="str">
        <f>_xlfn.XLOOKUP($A490, Rifles!$C$2:$C$419,Rifles!D$2:D$419,"N/A",0)</f>
        <v>N/A</v>
      </c>
      <c r="C490" t="str">
        <f>_xlfn.XLOOKUP($A490, Rifles!$C$2:$C$419,Rifles!F$2:F$419,"N/A",0)</f>
        <v>N/A</v>
      </c>
      <c r="D490" t="str">
        <f>_xlfn.XLOOKUP($A490, Rifles!$C$2:$C$419,Rifles!G$2:G$419,"N/A",0)</f>
        <v>N/A</v>
      </c>
      <c r="E490">
        <f>_xlfn.XLOOKUP($A490,Pistols!$C:$C,Pistols!H:H,0,0)</f>
        <v>0</v>
      </c>
      <c r="F490">
        <f>_xlfn.XLOOKUP($A490,Pistols!$C:$C,Pistols!I:I,0,0)</f>
        <v>0</v>
      </c>
      <c r="G490">
        <f>_xlfn.XLOOKUP($A490,Pistols!$C:$C,Pistols!J:J,0,0)</f>
        <v>0</v>
      </c>
      <c r="H490">
        <f>_xlfn.XLOOKUP($A490,Pistols!$C:$C,Pistols!K:K,0,0)</f>
        <v>0</v>
      </c>
      <c r="I490">
        <f>_xlfn.XLOOKUP($A490,Pistols!$C:$C,Pistols!L:L,0,0)</f>
        <v>0</v>
      </c>
      <c r="J490">
        <f>_xlfn.XLOOKUP($A490,Pistols!$C:$C,Pistols!M:M,0,0)</f>
        <v>0</v>
      </c>
      <c r="K490">
        <f>_xlfn.XLOOKUP($A490,Pistols!$C:$C,Pistols!N:N,0,0)</f>
        <v>0</v>
      </c>
      <c r="L490">
        <f>_xlfn.XLOOKUP($A490,Revolvers!$C:$C,Revolvers!O:O,0,0)</f>
        <v>0</v>
      </c>
      <c r="M490">
        <f>_xlfn.XLOOKUP($A490,Revolvers!$C:$C,Revolvers!P:P,0,0)</f>
        <v>0</v>
      </c>
      <c r="N490">
        <f>_xlfn.XLOOKUP($A490,Revolvers!$C:$C,Revolvers!Q:Q,0,0)</f>
        <v>0</v>
      </c>
      <c r="O490">
        <f>_xlfn.XLOOKUP($A490,Revolvers!$C:$C,Revolvers!R:R,0,0)</f>
        <v>0</v>
      </c>
      <c r="P490">
        <f>_xlfn.XLOOKUP($A490,Revolvers!$C:$C,Revolvers!S:S,0,0)</f>
        <v>0</v>
      </c>
      <c r="Q490">
        <f>_xlfn.XLOOKUP($A490,Revolvers!$C:$C,Revolvers!T:T,0,0)</f>
        <v>0</v>
      </c>
      <c r="R490">
        <f>_xlfn.XLOOKUP($A490,Rifles!C:C,Rifles!H:H,0,0)</f>
        <v>28</v>
      </c>
      <c r="S490">
        <f>_xlfn.XLOOKUP($A490,Shotguns!C:C,Shotguns!H:H,0,0)</f>
        <v>0</v>
      </c>
      <c r="T490">
        <f t="shared" si="7"/>
        <v>28</v>
      </c>
    </row>
    <row r="491" spans="1:20" x14ac:dyDescent="0.25">
      <c r="A491">
        <f>Rifles!C491</f>
        <v>15702223</v>
      </c>
      <c r="B491" t="str">
        <f>_xlfn.XLOOKUP($A491, Rifles!$C$2:$C$419,Rifles!D$2:D$419,"N/A",0)</f>
        <v>N/A</v>
      </c>
      <c r="C491" t="str">
        <f>_xlfn.XLOOKUP($A491, Rifles!$C$2:$C$419,Rifles!F$2:F$419,"N/A",0)</f>
        <v>N/A</v>
      </c>
      <c r="D491" t="str">
        <f>_xlfn.XLOOKUP($A491, Rifles!$C$2:$C$419,Rifles!G$2:G$419,"N/A",0)</f>
        <v>N/A</v>
      </c>
      <c r="E491">
        <f>_xlfn.XLOOKUP($A491,Pistols!$C:$C,Pistols!H:H,0,0)</f>
        <v>0</v>
      </c>
      <c r="F491">
        <f>_xlfn.XLOOKUP($A491,Pistols!$C:$C,Pistols!I:I,0,0)</f>
        <v>0</v>
      </c>
      <c r="G491">
        <f>_xlfn.XLOOKUP($A491,Pistols!$C:$C,Pistols!J:J,0,0)</f>
        <v>0</v>
      </c>
      <c r="H491">
        <f>_xlfn.XLOOKUP($A491,Pistols!$C:$C,Pistols!K:K,0,0)</f>
        <v>0</v>
      </c>
      <c r="I491">
        <f>_xlfn.XLOOKUP($A491,Pistols!$C:$C,Pistols!L:L,0,0)</f>
        <v>0</v>
      </c>
      <c r="J491">
        <f>_xlfn.XLOOKUP($A491,Pistols!$C:$C,Pistols!M:M,0,0)</f>
        <v>0</v>
      </c>
      <c r="K491">
        <f>_xlfn.XLOOKUP($A491,Pistols!$C:$C,Pistols!N:N,0,0)</f>
        <v>0</v>
      </c>
      <c r="L491">
        <f>_xlfn.XLOOKUP($A491,Revolvers!$C:$C,Revolvers!O:O,0,0)</f>
        <v>0</v>
      </c>
      <c r="M491">
        <f>_xlfn.XLOOKUP($A491,Revolvers!$C:$C,Revolvers!P:P,0,0)</f>
        <v>0</v>
      </c>
      <c r="N491">
        <f>_xlfn.XLOOKUP($A491,Revolvers!$C:$C,Revolvers!Q:Q,0,0)</f>
        <v>0</v>
      </c>
      <c r="O491">
        <f>_xlfn.XLOOKUP($A491,Revolvers!$C:$C,Revolvers!R:R,0,0)</f>
        <v>0</v>
      </c>
      <c r="P491">
        <f>_xlfn.XLOOKUP($A491,Revolvers!$C:$C,Revolvers!S:S,0,0)</f>
        <v>0</v>
      </c>
      <c r="Q491">
        <f>_xlfn.XLOOKUP($A491,Revolvers!$C:$C,Revolvers!T:T,0,0)</f>
        <v>0</v>
      </c>
      <c r="R491">
        <f>_xlfn.XLOOKUP($A491,Rifles!C:C,Rifles!H:H,0,0)</f>
        <v>1</v>
      </c>
      <c r="S491">
        <f>_xlfn.XLOOKUP($A491,Shotguns!C:C,Shotguns!H:H,0,0)</f>
        <v>0</v>
      </c>
      <c r="T491">
        <f t="shared" si="7"/>
        <v>1</v>
      </c>
    </row>
    <row r="492" spans="1:20" x14ac:dyDescent="0.25">
      <c r="A492">
        <f>Rifles!C492</f>
        <v>34600713</v>
      </c>
      <c r="B492" t="str">
        <f>_xlfn.XLOOKUP($A492, Rifles!$C$2:$C$419,Rifles!D$2:D$419,"N/A",0)</f>
        <v>N/A</v>
      </c>
      <c r="C492" t="str">
        <f>_xlfn.XLOOKUP($A492, Rifles!$C$2:$C$419,Rifles!F$2:F$419,"N/A",0)</f>
        <v>N/A</v>
      </c>
      <c r="D492" t="str">
        <f>_xlfn.XLOOKUP($A492, Rifles!$C$2:$C$419,Rifles!G$2:G$419,"N/A",0)</f>
        <v>N/A</v>
      </c>
      <c r="E492">
        <f>_xlfn.XLOOKUP($A492,Pistols!$C:$C,Pistols!H:H,0,0)</f>
        <v>0</v>
      </c>
      <c r="F492">
        <f>_xlfn.XLOOKUP($A492,Pistols!$C:$C,Pistols!I:I,0,0)</f>
        <v>0</v>
      </c>
      <c r="G492">
        <f>_xlfn.XLOOKUP($A492,Pistols!$C:$C,Pistols!J:J,0,0)</f>
        <v>0</v>
      </c>
      <c r="H492">
        <f>_xlfn.XLOOKUP($A492,Pistols!$C:$C,Pistols!K:K,0,0)</f>
        <v>0</v>
      </c>
      <c r="I492">
        <f>_xlfn.XLOOKUP($A492,Pistols!$C:$C,Pistols!L:L,0,0)</f>
        <v>0</v>
      </c>
      <c r="J492">
        <f>_xlfn.XLOOKUP($A492,Pistols!$C:$C,Pistols!M:M,0,0)</f>
        <v>0</v>
      </c>
      <c r="K492">
        <f>_xlfn.XLOOKUP($A492,Pistols!$C:$C,Pistols!N:N,0,0)</f>
        <v>0</v>
      </c>
      <c r="L492">
        <f>_xlfn.XLOOKUP($A492,Revolvers!$C:$C,Revolvers!O:O,0,0)</f>
        <v>0</v>
      </c>
      <c r="M492">
        <f>_xlfn.XLOOKUP($A492,Revolvers!$C:$C,Revolvers!P:P,0,0)</f>
        <v>0</v>
      </c>
      <c r="N492">
        <f>_xlfn.XLOOKUP($A492,Revolvers!$C:$C,Revolvers!Q:Q,0,0)</f>
        <v>0</v>
      </c>
      <c r="O492">
        <f>_xlfn.XLOOKUP($A492,Revolvers!$C:$C,Revolvers!R:R,0,0)</f>
        <v>0</v>
      </c>
      <c r="P492">
        <f>_xlfn.XLOOKUP($A492,Revolvers!$C:$C,Revolvers!S:S,0,0)</f>
        <v>0</v>
      </c>
      <c r="Q492">
        <f>_xlfn.XLOOKUP($A492,Revolvers!$C:$C,Revolvers!T:T,0,0)</f>
        <v>0</v>
      </c>
      <c r="R492">
        <f>_xlfn.XLOOKUP($A492,Rifles!C:C,Rifles!H:H,0,0)</f>
        <v>2</v>
      </c>
      <c r="S492">
        <f>_xlfn.XLOOKUP($A492,Shotguns!C:C,Shotguns!H:H,0,0)</f>
        <v>0</v>
      </c>
      <c r="T492">
        <f t="shared" si="7"/>
        <v>2</v>
      </c>
    </row>
    <row r="493" spans="1:20" x14ac:dyDescent="0.25">
      <c r="A493">
        <f>Rifles!C493</f>
        <v>34600742</v>
      </c>
      <c r="B493" t="str">
        <f>_xlfn.XLOOKUP($A493, Rifles!$C$2:$C$419,Rifles!D$2:D$419,"N/A",0)</f>
        <v>N/A</v>
      </c>
      <c r="C493" t="str">
        <f>_xlfn.XLOOKUP($A493, Rifles!$C$2:$C$419,Rifles!F$2:F$419,"N/A",0)</f>
        <v>N/A</v>
      </c>
      <c r="D493" t="str">
        <f>_xlfn.XLOOKUP($A493, Rifles!$C$2:$C$419,Rifles!G$2:G$419,"N/A",0)</f>
        <v>N/A</v>
      </c>
      <c r="E493">
        <f>_xlfn.XLOOKUP($A493,Pistols!$C:$C,Pistols!H:H,0,0)</f>
        <v>0</v>
      </c>
      <c r="F493">
        <f>_xlfn.XLOOKUP($A493,Pistols!$C:$C,Pistols!I:I,0,0)</f>
        <v>0</v>
      </c>
      <c r="G493">
        <f>_xlfn.XLOOKUP($A493,Pistols!$C:$C,Pistols!J:J,0,0)</f>
        <v>0</v>
      </c>
      <c r="H493">
        <f>_xlfn.XLOOKUP($A493,Pistols!$C:$C,Pistols!K:K,0,0)</f>
        <v>0</v>
      </c>
      <c r="I493">
        <f>_xlfn.XLOOKUP($A493,Pistols!$C:$C,Pistols!L:L,0,0)</f>
        <v>0</v>
      </c>
      <c r="J493">
        <f>_xlfn.XLOOKUP($A493,Pistols!$C:$C,Pistols!M:M,0,0)</f>
        <v>0</v>
      </c>
      <c r="K493">
        <f>_xlfn.XLOOKUP($A493,Pistols!$C:$C,Pistols!N:N,0,0)</f>
        <v>0</v>
      </c>
      <c r="L493">
        <f>_xlfn.XLOOKUP($A493,Revolvers!$C:$C,Revolvers!O:O,0,0)</f>
        <v>0</v>
      </c>
      <c r="M493">
        <f>_xlfn.XLOOKUP($A493,Revolvers!$C:$C,Revolvers!P:P,0,0)</f>
        <v>0</v>
      </c>
      <c r="N493">
        <f>_xlfn.XLOOKUP($A493,Revolvers!$C:$C,Revolvers!Q:Q,0,0)</f>
        <v>0</v>
      </c>
      <c r="O493">
        <f>_xlfn.XLOOKUP($A493,Revolvers!$C:$C,Revolvers!R:R,0,0)</f>
        <v>0</v>
      </c>
      <c r="P493">
        <f>_xlfn.XLOOKUP($A493,Revolvers!$C:$C,Revolvers!S:S,0,0)</f>
        <v>0</v>
      </c>
      <c r="Q493">
        <f>_xlfn.XLOOKUP($A493,Revolvers!$C:$C,Revolvers!T:T,0,0)</f>
        <v>0</v>
      </c>
      <c r="R493">
        <f>_xlfn.XLOOKUP($A493,Rifles!C:C,Rifles!H:H,0,0)</f>
        <v>99</v>
      </c>
      <c r="S493">
        <f>_xlfn.XLOOKUP($A493,Shotguns!C:C,Shotguns!H:H,0,0)</f>
        <v>0</v>
      </c>
      <c r="T493">
        <f t="shared" si="7"/>
        <v>99</v>
      </c>
    </row>
    <row r="494" spans="1:20" x14ac:dyDescent="0.25">
      <c r="A494">
        <f>Rifles!C494</f>
        <v>34600493</v>
      </c>
      <c r="B494" t="str">
        <f>_xlfn.XLOOKUP($A494, Rifles!$C$2:$C$419,Rifles!D$2:D$419,"N/A",0)</f>
        <v>N/A</v>
      </c>
      <c r="C494" t="str">
        <f>_xlfn.XLOOKUP($A494, Rifles!$C$2:$C$419,Rifles!F$2:F$419,"N/A",0)</f>
        <v>N/A</v>
      </c>
      <c r="D494" t="str">
        <f>_xlfn.XLOOKUP($A494, Rifles!$C$2:$C$419,Rifles!G$2:G$419,"N/A",0)</f>
        <v>N/A</v>
      </c>
      <c r="E494">
        <f>_xlfn.XLOOKUP($A494,Pistols!$C:$C,Pistols!H:H,0,0)</f>
        <v>0</v>
      </c>
      <c r="F494">
        <f>_xlfn.XLOOKUP($A494,Pistols!$C:$C,Pistols!I:I,0,0)</f>
        <v>0</v>
      </c>
      <c r="G494">
        <f>_xlfn.XLOOKUP($A494,Pistols!$C:$C,Pistols!J:J,0,0)</f>
        <v>0</v>
      </c>
      <c r="H494">
        <f>_xlfn.XLOOKUP($A494,Pistols!$C:$C,Pistols!K:K,0,0)</f>
        <v>0</v>
      </c>
      <c r="I494">
        <f>_xlfn.XLOOKUP($A494,Pistols!$C:$C,Pistols!L:L,0,0)</f>
        <v>0</v>
      </c>
      <c r="J494">
        <f>_xlfn.XLOOKUP($A494,Pistols!$C:$C,Pistols!M:M,0,0)</f>
        <v>0</v>
      </c>
      <c r="K494">
        <f>_xlfn.XLOOKUP($A494,Pistols!$C:$C,Pistols!N:N,0,0)</f>
        <v>0</v>
      </c>
      <c r="L494">
        <f>_xlfn.XLOOKUP($A494,Revolvers!$C:$C,Revolvers!O:O,0,0)</f>
        <v>0</v>
      </c>
      <c r="M494">
        <f>_xlfn.XLOOKUP($A494,Revolvers!$C:$C,Revolvers!P:P,0,0)</f>
        <v>0</v>
      </c>
      <c r="N494">
        <f>_xlfn.XLOOKUP($A494,Revolvers!$C:$C,Revolvers!Q:Q,0,0)</f>
        <v>0</v>
      </c>
      <c r="O494">
        <f>_xlfn.XLOOKUP($A494,Revolvers!$C:$C,Revolvers!R:R,0,0)</f>
        <v>0</v>
      </c>
      <c r="P494">
        <f>_xlfn.XLOOKUP($A494,Revolvers!$C:$C,Revolvers!S:S,0,0)</f>
        <v>0</v>
      </c>
      <c r="Q494">
        <f>_xlfn.XLOOKUP($A494,Revolvers!$C:$C,Revolvers!T:T,0,0)</f>
        <v>0</v>
      </c>
      <c r="R494">
        <f>_xlfn.XLOOKUP($A494,Rifles!C:C,Rifles!H:H,0,0)</f>
        <v>2</v>
      </c>
      <c r="S494">
        <f>_xlfn.XLOOKUP($A494,Shotguns!C:C,Shotguns!H:H,0,0)</f>
        <v>0</v>
      </c>
      <c r="T494">
        <f t="shared" si="7"/>
        <v>2</v>
      </c>
    </row>
    <row r="495" spans="1:20" x14ac:dyDescent="0.25">
      <c r="A495">
        <f>Rifles!C495</f>
        <v>34633475</v>
      </c>
      <c r="B495" t="str">
        <f>_xlfn.XLOOKUP($A495, Rifles!$C$2:$C$419,Rifles!D$2:D$419,"N/A",0)</f>
        <v>N/A</v>
      </c>
      <c r="C495" t="str">
        <f>_xlfn.XLOOKUP($A495, Rifles!$C$2:$C$419,Rifles!F$2:F$419,"N/A",0)</f>
        <v>N/A</v>
      </c>
      <c r="D495" t="str">
        <f>_xlfn.XLOOKUP($A495, Rifles!$C$2:$C$419,Rifles!G$2:G$419,"N/A",0)</f>
        <v>N/A</v>
      </c>
      <c r="E495">
        <f>_xlfn.XLOOKUP($A495,Pistols!$C:$C,Pistols!H:H,0,0)</f>
        <v>0</v>
      </c>
      <c r="F495">
        <f>_xlfn.XLOOKUP($A495,Pistols!$C:$C,Pistols!I:I,0,0)</f>
        <v>0</v>
      </c>
      <c r="G495">
        <f>_xlfn.XLOOKUP($A495,Pistols!$C:$C,Pistols!J:J,0,0)</f>
        <v>11</v>
      </c>
      <c r="H495">
        <f>_xlfn.XLOOKUP($A495,Pistols!$C:$C,Pistols!K:K,0,0)</f>
        <v>0</v>
      </c>
      <c r="I495">
        <f>_xlfn.XLOOKUP($A495,Pistols!$C:$C,Pistols!L:L,0,0)</f>
        <v>0</v>
      </c>
      <c r="J495">
        <f>_xlfn.XLOOKUP($A495,Pistols!$C:$C,Pistols!M:M,0,0)</f>
        <v>0</v>
      </c>
      <c r="K495">
        <f>_xlfn.XLOOKUP($A495,Pistols!$C:$C,Pistols!N:N,0,0)</f>
        <v>11</v>
      </c>
      <c r="L495">
        <f>_xlfn.XLOOKUP($A495,Revolvers!$C:$C,Revolvers!O:O,0,0)</f>
        <v>0</v>
      </c>
      <c r="M495">
        <f>_xlfn.XLOOKUP($A495,Revolvers!$C:$C,Revolvers!P:P,0,0)</f>
        <v>0</v>
      </c>
      <c r="N495">
        <f>_xlfn.XLOOKUP($A495,Revolvers!$C:$C,Revolvers!Q:Q,0,0)</f>
        <v>0</v>
      </c>
      <c r="O495">
        <f>_xlfn.XLOOKUP($A495,Revolvers!$C:$C,Revolvers!R:R,0,0)</f>
        <v>0</v>
      </c>
      <c r="P495">
        <f>_xlfn.XLOOKUP($A495,Revolvers!$C:$C,Revolvers!S:S,0,0)</f>
        <v>0</v>
      </c>
      <c r="Q495">
        <f>_xlfn.XLOOKUP($A495,Revolvers!$C:$C,Revolvers!T:T,0,0)</f>
        <v>0</v>
      </c>
      <c r="R495">
        <f>_xlfn.XLOOKUP($A495,Rifles!C:C,Rifles!H:H,0,0)</f>
        <v>613</v>
      </c>
      <c r="S495">
        <f>_xlfn.XLOOKUP($A495,Shotguns!C:C,Shotguns!H:H,0,0)</f>
        <v>0</v>
      </c>
      <c r="T495">
        <f t="shared" si="7"/>
        <v>624</v>
      </c>
    </row>
    <row r="496" spans="1:20" x14ac:dyDescent="0.25">
      <c r="A496">
        <f>Rifles!C496</f>
        <v>34633933</v>
      </c>
      <c r="B496" t="str">
        <f>_xlfn.XLOOKUP($A496, Rifles!$C$2:$C$419,Rifles!D$2:D$419,"N/A",0)</f>
        <v>N/A</v>
      </c>
      <c r="C496" t="str">
        <f>_xlfn.XLOOKUP($A496, Rifles!$C$2:$C$419,Rifles!F$2:F$419,"N/A",0)</f>
        <v>N/A</v>
      </c>
      <c r="D496" t="str">
        <f>_xlfn.XLOOKUP($A496, Rifles!$C$2:$C$419,Rifles!G$2:G$419,"N/A",0)</f>
        <v>N/A</v>
      </c>
      <c r="E496">
        <f>_xlfn.XLOOKUP($A496,Pistols!$C:$C,Pistols!H:H,0,0)</f>
        <v>0</v>
      </c>
      <c r="F496">
        <f>_xlfn.XLOOKUP($A496,Pistols!$C:$C,Pistols!I:I,0,0)</f>
        <v>0</v>
      </c>
      <c r="G496">
        <f>_xlfn.XLOOKUP($A496,Pistols!$C:$C,Pistols!J:J,0,0)</f>
        <v>0</v>
      </c>
      <c r="H496">
        <f>_xlfn.XLOOKUP($A496,Pistols!$C:$C,Pistols!K:K,0,0)</f>
        <v>0</v>
      </c>
      <c r="I496">
        <f>_xlfn.XLOOKUP($A496,Pistols!$C:$C,Pistols!L:L,0,0)</f>
        <v>0</v>
      </c>
      <c r="J496">
        <f>_xlfn.XLOOKUP($A496,Pistols!$C:$C,Pistols!M:M,0,0)</f>
        <v>0</v>
      </c>
      <c r="K496">
        <f>_xlfn.XLOOKUP($A496,Pistols!$C:$C,Pistols!N:N,0,0)</f>
        <v>0</v>
      </c>
      <c r="L496">
        <f>_xlfn.XLOOKUP($A496,Revolvers!$C:$C,Revolvers!O:O,0,0)</f>
        <v>0</v>
      </c>
      <c r="M496">
        <f>_xlfn.XLOOKUP($A496,Revolvers!$C:$C,Revolvers!P:P,0,0)</f>
        <v>0</v>
      </c>
      <c r="N496">
        <f>_xlfn.XLOOKUP($A496,Revolvers!$C:$C,Revolvers!Q:Q,0,0)</f>
        <v>0</v>
      </c>
      <c r="O496">
        <f>_xlfn.XLOOKUP($A496,Revolvers!$C:$C,Revolvers!R:R,0,0)</f>
        <v>0</v>
      </c>
      <c r="P496">
        <f>_xlfn.XLOOKUP($A496,Revolvers!$C:$C,Revolvers!S:S,0,0)</f>
        <v>0</v>
      </c>
      <c r="Q496">
        <f>_xlfn.XLOOKUP($A496,Revolvers!$C:$C,Revolvers!T:T,0,0)</f>
        <v>0</v>
      </c>
      <c r="R496">
        <f>_xlfn.XLOOKUP($A496,Rifles!C:C,Rifles!H:H,0,0)</f>
        <v>1</v>
      </c>
      <c r="S496">
        <f>_xlfn.XLOOKUP($A496,Shotguns!C:C,Shotguns!H:H,0,0)</f>
        <v>0</v>
      </c>
      <c r="T496">
        <f t="shared" si="7"/>
        <v>1</v>
      </c>
    </row>
    <row r="497" spans="1:20" x14ac:dyDescent="0.25">
      <c r="A497">
        <f>Rifles!C497</f>
        <v>34600746</v>
      </c>
      <c r="B497" t="str">
        <f>_xlfn.XLOOKUP($A497, Rifles!$C$2:$C$419,Rifles!D$2:D$419,"N/A",0)</f>
        <v>N/A</v>
      </c>
      <c r="C497" t="str">
        <f>_xlfn.XLOOKUP($A497, Rifles!$C$2:$C$419,Rifles!F$2:F$419,"N/A",0)</f>
        <v>N/A</v>
      </c>
      <c r="D497" t="str">
        <f>_xlfn.XLOOKUP($A497, Rifles!$C$2:$C$419,Rifles!G$2:G$419,"N/A",0)</f>
        <v>N/A</v>
      </c>
      <c r="E497">
        <f>_xlfn.XLOOKUP($A497,Pistols!$C:$C,Pistols!H:H,0,0)</f>
        <v>0</v>
      </c>
      <c r="F497">
        <f>_xlfn.XLOOKUP($A497,Pistols!$C:$C,Pistols!I:I,0,0)</f>
        <v>0</v>
      </c>
      <c r="G497">
        <f>_xlfn.XLOOKUP($A497,Pistols!$C:$C,Pistols!J:J,0,0)</f>
        <v>0</v>
      </c>
      <c r="H497">
        <f>_xlfn.XLOOKUP($A497,Pistols!$C:$C,Pistols!K:K,0,0)</f>
        <v>0</v>
      </c>
      <c r="I497">
        <f>_xlfn.XLOOKUP($A497,Pistols!$C:$C,Pistols!L:L,0,0)</f>
        <v>0</v>
      </c>
      <c r="J497">
        <f>_xlfn.XLOOKUP($A497,Pistols!$C:$C,Pistols!M:M,0,0)</f>
        <v>0</v>
      </c>
      <c r="K497">
        <f>_xlfn.XLOOKUP($A497,Pistols!$C:$C,Pistols!N:N,0,0)</f>
        <v>0</v>
      </c>
      <c r="L497">
        <f>_xlfn.XLOOKUP($A497,Revolvers!$C:$C,Revolvers!O:O,0,0)</f>
        <v>0</v>
      </c>
      <c r="M497">
        <f>_xlfn.XLOOKUP($A497,Revolvers!$C:$C,Revolvers!P:P,0,0)</f>
        <v>0</v>
      </c>
      <c r="N497">
        <f>_xlfn.XLOOKUP($A497,Revolvers!$C:$C,Revolvers!Q:Q,0,0)</f>
        <v>0</v>
      </c>
      <c r="O497">
        <f>_xlfn.XLOOKUP($A497,Revolvers!$C:$C,Revolvers!R:R,0,0)</f>
        <v>0</v>
      </c>
      <c r="P497">
        <f>_xlfn.XLOOKUP($A497,Revolvers!$C:$C,Revolvers!S:S,0,0)</f>
        <v>0</v>
      </c>
      <c r="Q497">
        <f>_xlfn.XLOOKUP($A497,Revolvers!$C:$C,Revolvers!T:T,0,0)</f>
        <v>0</v>
      </c>
      <c r="R497">
        <f>_xlfn.XLOOKUP($A497,Rifles!C:C,Rifles!H:H,0,0)</f>
        <v>21</v>
      </c>
      <c r="S497">
        <f>_xlfn.XLOOKUP($A497,Shotguns!C:C,Shotguns!H:H,0,0)</f>
        <v>0</v>
      </c>
      <c r="T497">
        <f t="shared" si="7"/>
        <v>21</v>
      </c>
    </row>
    <row r="498" spans="1:20" x14ac:dyDescent="0.25">
      <c r="A498">
        <f>Rifles!C498</f>
        <v>34600644</v>
      </c>
      <c r="B498" t="str">
        <f>_xlfn.XLOOKUP($A498, Rifles!$C$2:$C$419,Rifles!D$2:D$419,"N/A",0)</f>
        <v>N/A</v>
      </c>
      <c r="C498" t="str">
        <f>_xlfn.XLOOKUP($A498, Rifles!$C$2:$C$419,Rifles!F$2:F$419,"N/A",0)</f>
        <v>N/A</v>
      </c>
      <c r="D498" t="str">
        <f>_xlfn.XLOOKUP($A498, Rifles!$C$2:$C$419,Rifles!G$2:G$419,"N/A",0)</f>
        <v>N/A</v>
      </c>
      <c r="E498">
        <f>_xlfn.XLOOKUP($A498,Pistols!$C:$C,Pistols!H:H,0,0)</f>
        <v>0</v>
      </c>
      <c r="F498">
        <f>_xlfn.XLOOKUP($A498,Pistols!$C:$C,Pistols!I:I,0,0)</f>
        <v>0</v>
      </c>
      <c r="G498">
        <f>_xlfn.XLOOKUP($A498,Pistols!$C:$C,Pistols!J:J,0,0)</f>
        <v>0</v>
      </c>
      <c r="H498">
        <f>_xlfn.XLOOKUP($A498,Pistols!$C:$C,Pistols!K:K,0,0)</f>
        <v>0</v>
      </c>
      <c r="I498">
        <f>_xlfn.XLOOKUP($A498,Pistols!$C:$C,Pistols!L:L,0,0)</f>
        <v>0</v>
      </c>
      <c r="J498">
        <f>_xlfn.XLOOKUP($A498,Pistols!$C:$C,Pistols!M:M,0,0)</f>
        <v>0</v>
      </c>
      <c r="K498">
        <f>_xlfn.XLOOKUP($A498,Pistols!$C:$C,Pistols!N:N,0,0)</f>
        <v>0</v>
      </c>
      <c r="L498">
        <f>_xlfn.XLOOKUP($A498,Revolvers!$C:$C,Revolvers!O:O,0,0)</f>
        <v>0</v>
      </c>
      <c r="M498">
        <f>_xlfn.XLOOKUP($A498,Revolvers!$C:$C,Revolvers!P:P,0,0)</f>
        <v>0</v>
      </c>
      <c r="N498">
        <f>_xlfn.XLOOKUP($A498,Revolvers!$C:$C,Revolvers!Q:Q,0,0)</f>
        <v>0</v>
      </c>
      <c r="O498">
        <f>_xlfn.XLOOKUP($A498,Revolvers!$C:$C,Revolvers!R:R,0,0)</f>
        <v>0</v>
      </c>
      <c r="P498">
        <f>_xlfn.XLOOKUP($A498,Revolvers!$C:$C,Revolvers!S:S,0,0)</f>
        <v>0</v>
      </c>
      <c r="Q498">
        <f>_xlfn.XLOOKUP($A498,Revolvers!$C:$C,Revolvers!T:T,0,0)</f>
        <v>0</v>
      </c>
      <c r="R498">
        <f>_xlfn.XLOOKUP($A498,Rifles!C:C,Rifles!H:H,0,0)</f>
        <v>18</v>
      </c>
      <c r="S498">
        <f>_xlfn.XLOOKUP($A498,Shotguns!C:C,Shotguns!H:H,0,0)</f>
        <v>0</v>
      </c>
      <c r="T498">
        <f t="shared" si="7"/>
        <v>18</v>
      </c>
    </row>
    <row r="499" spans="1:20" x14ac:dyDescent="0.25">
      <c r="A499">
        <f>Rifles!C499</f>
        <v>34600087</v>
      </c>
      <c r="B499" t="str">
        <f>_xlfn.XLOOKUP($A499, Rifles!$C$2:$C$419,Rifles!D$2:D$419,"N/A",0)</f>
        <v>N/A</v>
      </c>
      <c r="C499" t="str">
        <f>_xlfn.XLOOKUP($A499, Rifles!$C$2:$C$419,Rifles!F$2:F$419,"N/A",0)</f>
        <v>N/A</v>
      </c>
      <c r="D499" t="str">
        <f>_xlfn.XLOOKUP($A499, Rifles!$C$2:$C$419,Rifles!G$2:G$419,"N/A",0)</f>
        <v>N/A</v>
      </c>
      <c r="E499">
        <f>_xlfn.XLOOKUP($A499,Pistols!$C:$C,Pistols!H:H,0,0)</f>
        <v>0</v>
      </c>
      <c r="F499">
        <f>_xlfn.XLOOKUP($A499,Pistols!$C:$C,Pistols!I:I,0,0)</f>
        <v>0</v>
      </c>
      <c r="G499">
        <f>_xlfn.XLOOKUP($A499,Pistols!$C:$C,Pistols!J:J,0,0)</f>
        <v>0</v>
      </c>
      <c r="H499">
        <f>_xlfn.XLOOKUP($A499,Pistols!$C:$C,Pistols!K:K,0,0)</f>
        <v>0</v>
      </c>
      <c r="I499">
        <f>_xlfn.XLOOKUP($A499,Pistols!$C:$C,Pistols!L:L,0,0)</f>
        <v>0</v>
      </c>
      <c r="J499">
        <f>_xlfn.XLOOKUP($A499,Pistols!$C:$C,Pistols!M:M,0,0)</f>
        <v>0</v>
      </c>
      <c r="K499">
        <f>_xlfn.XLOOKUP($A499,Pistols!$C:$C,Pistols!N:N,0,0)</f>
        <v>0</v>
      </c>
      <c r="L499">
        <f>_xlfn.XLOOKUP($A499,Revolvers!$C:$C,Revolvers!O:O,0,0)</f>
        <v>0</v>
      </c>
      <c r="M499">
        <f>_xlfn.XLOOKUP($A499,Revolvers!$C:$C,Revolvers!P:P,0,0)</f>
        <v>0</v>
      </c>
      <c r="N499">
        <f>_xlfn.XLOOKUP($A499,Revolvers!$C:$C,Revolvers!Q:Q,0,0)</f>
        <v>0</v>
      </c>
      <c r="O499">
        <f>_xlfn.XLOOKUP($A499,Revolvers!$C:$C,Revolvers!R:R,0,0)</f>
        <v>0</v>
      </c>
      <c r="P499">
        <f>_xlfn.XLOOKUP($A499,Revolvers!$C:$C,Revolvers!S:S,0,0)</f>
        <v>0</v>
      </c>
      <c r="Q499">
        <f>_xlfn.XLOOKUP($A499,Revolvers!$C:$C,Revolvers!T:T,0,0)</f>
        <v>0</v>
      </c>
      <c r="R499">
        <f>_xlfn.XLOOKUP($A499,Rifles!C:C,Rifles!H:H,0,0)</f>
        <v>1</v>
      </c>
      <c r="S499">
        <f>_xlfn.XLOOKUP($A499,Shotguns!C:C,Shotguns!H:H,0,0)</f>
        <v>0</v>
      </c>
      <c r="T499">
        <f t="shared" si="7"/>
        <v>1</v>
      </c>
    </row>
    <row r="500" spans="1:20" x14ac:dyDescent="0.25">
      <c r="A500">
        <f>Rifles!C500</f>
        <v>16203373</v>
      </c>
      <c r="B500" t="str">
        <f>_xlfn.XLOOKUP($A500, Rifles!$C$2:$C$419,Rifles!D$2:D$419,"N/A",0)</f>
        <v>N/A</v>
      </c>
      <c r="C500" t="str">
        <f>_xlfn.XLOOKUP($A500, Rifles!$C$2:$C$419,Rifles!F$2:F$419,"N/A",0)</f>
        <v>N/A</v>
      </c>
      <c r="D500" t="str">
        <f>_xlfn.XLOOKUP($A500, Rifles!$C$2:$C$419,Rifles!G$2:G$419,"N/A",0)</f>
        <v>N/A</v>
      </c>
      <c r="E500">
        <f>_xlfn.XLOOKUP($A500,Pistols!$C:$C,Pistols!H:H,0,0)</f>
        <v>0</v>
      </c>
      <c r="F500">
        <f>_xlfn.XLOOKUP($A500,Pistols!$C:$C,Pistols!I:I,0,0)</f>
        <v>0</v>
      </c>
      <c r="G500">
        <f>_xlfn.XLOOKUP($A500,Pistols!$C:$C,Pistols!J:J,0,0)</f>
        <v>0</v>
      </c>
      <c r="H500">
        <f>_xlfn.XLOOKUP($A500,Pistols!$C:$C,Pistols!K:K,0,0)</f>
        <v>0</v>
      </c>
      <c r="I500">
        <f>_xlfn.XLOOKUP($A500,Pistols!$C:$C,Pistols!L:L,0,0)</f>
        <v>0</v>
      </c>
      <c r="J500">
        <f>_xlfn.XLOOKUP($A500,Pistols!$C:$C,Pistols!M:M,0,0)</f>
        <v>0</v>
      </c>
      <c r="K500">
        <f>_xlfn.XLOOKUP($A500,Pistols!$C:$C,Pistols!N:N,0,0)</f>
        <v>0</v>
      </c>
      <c r="L500">
        <f>_xlfn.XLOOKUP($A500,Revolvers!$C:$C,Revolvers!O:O,0,0)</f>
        <v>0</v>
      </c>
      <c r="M500">
        <f>_xlfn.XLOOKUP($A500,Revolvers!$C:$C,Revolvers!P:P,0,0)</f>
        <v>0</v>
      </c>
      <c r="N500">
        <f>_xlfn.XLOOKUP($A500,Revolvers!$C:$C,Revolvers!Q:Q,0,0)</f>
        <v>0</v>
      </c>
      <c r="O500">
        <f>_xlfn.XLOOKUP($A500,Revolvers!$C:$C,Revolvers!R:R,0,0)</f>
        <v>0</v>
      </c>
      <c r="P500">
        <f>_xlfn.XLOOKUP($A500,Revolvers!$C:$C,Revolvers!S:S,0,0)</f>
        <v>0</v>
      </c>
      <c r="Q500">
        <f>_xlfn.XLOOKUP($A500,Revolvers!$C:$C,Revolvers!T:T,0,0)</f>
        <v>0</v>
      </c>
      <c r="R500">
        <f>_xlfn.XLOOKUP($A500,Rifles!C:C,Rifles!H:H,0,0)</f>
        <v>73</v>
      </c>
      <c r="S500">
        <f>_xlfn.XLOOKUP($A500,Shotguns!C:C,Shotguns!H:H,0,0)</f>
        <v>0</v>
      </c>
      <c r="T500">
        <f t="shared" si="7"/>
        <v>73</v>
      </c>
    </row>
    <row r="501" spans="1:20" x14ac:dyDescent="0.25">
      <c r="A501">
        <f>Rifles!C501</f>
        <v>16203124</v>
      </c>
      <c r="B501" t="str">
        <f>_xlfn.XLOOKUP($A501, Rifles!$C$2:$C$419,Rifles!D$2:D$419,"N/A",0)</f>
        <v>N/A</v>
      </c>
      <c r="C501" t="str">
        <f>_xlfn.XLOOKUP($A501, Rifles!$C$2:$C$419,Rifles!F$2:F$419,"N/A",0)</f>
        <v>N/A</v>
      </c>
      <c r="D501" t="str">
        <f>_xlfn.XLOOKUP($A501, Rifles!$C$2:$C$419,Rifles!G$2:G$419,"N/A",0)</f>
        <v>N/A</v>
      </c>
      <c r="E501">
        <f>_xlfn.XLOOKUP($A501,Pistols!$C:$C,Pistols!H:H,0,0)</f>
        <v>0</v>
      </c>
      <c r="F501">
        <f>_xlfn.XLOOKUP($A501,Pistols!$C:$C,Pistols!I:I,0,0)</f>
        <v>0</v>
      </c>
      <c r="G501">
        <f>_xlfn.XLOOKUP($A501,Pistols!$C:$C,Pistols!J:J,0,0)</f>
        <v>0</v>
      </c>
      <c r="H501">
        <f>_xlfn.XLOOKUP($A501,Pistols!$C:$C,Pistols!K:K,0,0)</f>
        <v>0</v>
      </c>
      <c r="I501">
        <f>_xlfn.XLOOKUP($A501,Pistols!$C:$C,Pistols!L:L,0,0)</f>
        <v>0</v>
      </c>
      <c r="J501">
        <f>_xlfn.XLOOKUP($A501,Pistols!$C:$C,Pistols!M:M,0,0)</f>
        <v>0</v>
      </c>
      <c r="K501">
        <f>_xlfn.XLOOKUP($A501,Pistols!$C:$C,Pistols!N:N,0,0)</f>
        <v>0</v>
      </c>
      <c r="L501">
        <f>_xlfn.XLOOKUP($A501,Revolvers!$C:$C,Revolvers!O:O,0,0)</f>
        <v>0</v>
      </c>
      <c r="M501">
        <f>_xlfn.XLOOKUP($A501,Revolvers!$C:$C,Revolvers!P:P,0,0)</f>
        <v>0</v>
      </c>
      <c r="N501">
        <f>_xlfn.XLOOKUP($A501,Revolvers!$C:$C,Revolvers!Q:Q,0,0)</f>
        <v>0</v>
      </c>
      <c r="O501">
        <f>_xlfn.XLOOKUP($A501,Revolvers!$C:$C,Revolvers!R:R,0,0)</f>
        <v>0</v>
      </c>
      <c r="P501">
        <f>_xlfn.XLOOKUP($A501,Revolvers!$C:$C,Revolvers!S:S,0,0)</f>
        <v>0</v>
      </c>
      <c r="Q501">
        <f>_xlfn.XLOOKUP($A501,Revolvers!$C:$C,Revolvers!T:T,0,0)</f>
        <v>0</v>
      </c>
      <c r="R501">
        <f>_xlfn.XLOOKUP($A501,Rifles!C:C,Rifles!H:H,0,0)</f>
        <v>11</v>
      </c>
      <c r="S501">
        <f>_xlfn.XLOOKUP($A501,Shotguns!C:C,Shotguns!H:H,0,0)</f>
        <v>0</v>
      </c>
      <c r="T501">
        <f t="shared" si="7"/>
        <v>11</v>
      </c>
    </row>
    <row r="502" spans="1:20" x14ac:dyDescent="0.25">
      <c r="A502">
        <f>Rifles!C502</f>
        <v>16236907</v>
      </c>
      <c r="B502" t="str">
        <f>_xlfn.XLOOKUP($A502, Rifles!$C$2:$C$419,Rifles!D$2:D$419,"N/A",0)</f>
        <v>N/A</v>
      </c>
      <c r="C502" t="str">
        <f>_xlfn.XLOOKUP($A502, Rifles!$C$2:$C$419,Rifles!F$2:F$419,"N/A",0)</f>
        <v>N/A</v>
      </c>
      <c r="D502" t="str">
        <f>_xlfn.XLOOKUP($A502, Rifles!$C$2:$C$419,Rifles!G$2:G$419,"N/A",0)</f>
        <v>N/A</v>
      </c>
      <c r="E502">
        <f>_xlfn.XLOOKUP($A502,Pistols!$C:$C,Pistols!H:H,0,0)</f>
        <v>0</v>
      </c>
      <c r="F502">
        <f>_xlfn.XLOOKUP($A502,Pistols!$C:$C,Pistols!I:I,0,0)</f>
        <v>0</v>
      </c>
      <c r="G502">
        <f>_xlfn.XLOOKUP($A502,Pistols!$C:$C,Pistols!J:J,0,0)</f>
        <v>0</v>
      </c>
      <c r="H502">
        <f>_xlfn.XLOOKUP($A502,Pistols!$C:$C,Pistols!K:K,0,0)</f>
        <v>0</v>
      </c>
      <c r="I502">
        <f>_xlfn.XLOOKUP($A502,Pistols!$C:$C,Pistols!L:L,0,0)</f>
        <v>0</v>
      </c>
      <c r="J502">
        <f>_xlfn.XLOOKUP($A502,Pistols!$C:$C,Pistols!M:M,0,0)</f>
        <v>0</v>
      </c>
      <c r="K502">
        <f>_xlfn.XLOOKUP($A502,Pistols!$C:$C,Pistols!N:N,0,0)</f>
        <v>0</v>
      </c>
      <c r="L502">
        <f>_xlfn.XLOOKUP($A502,Revolvers!$C:$C,Revolvers!O:O,0,0)</f>
        <v>0</v>
      </c>
      <c r="M502">
        <f>_xlfn.XLOOKUP($A502,Revolvers!$C:$C,Revolvers!P:P,0,0)</f>
        <v>0</v>
      </c>
      <c r="N502">
        <f>_xlfn.XLOOKUP($A502,Revolvers!$C:$C,Revolvers!Q:Q,0,0)</f>
        <v>0</v>
      </c>
      <c r="O502">
        <f>_xlfn.XLOOKUP($A502,Revolvers!$C:$C,Revolvers!R:R,0,0)</f>
        <v>0</v>
      </c>
      <c r="P502">
        <f>_xlfn.XLOOKUP($A502,Revolvers!$C:$C,Revolvers!S:S,0,0)</f>
        <v>0</v>
      </c>
      <c r="Q502">
        <f>_xlfn.XLOOKUP($A502,Revolvers!$C:$C,Revolvers!T:T,0,0)</f>
        <v>0</v>
      </c>
      <c r="R502">
        <f>_xlfn.XLOOKUP($A502,Rifles!C:C,Rifles!H:H,0,0)</f>
        <v>5592</v>
      </c>
      <c r="S502">
        <f>_xlfn.XLOOKUP($A502,Shotguns!C:C,Shotguns!H:H,0,0)</f>
        <v>0</v>
      </c>
      <c r="T502">
        <f t="shared" si="7"/>
        <v>5592</v>
      </c>
    </row>
    <row r="503" spans="1:20" x14ac:dyDescent="0.25">
      <c r="A503">
        <f>Rifles!C503</f>
        <v>16201278</v>
      </c>
      <c r="B503" t="str">
        <f>_xlfn.XLOOKUP($A503, Rifles!$C$2:$C$419,Rifles!D$2:D$419,"N/A",0)</f>
        <v>N/A</v>
      </c>
      <c r="C503" t="str">
        <f>_xlfn.XLOOKUP($A503, Rifles!$C$2:$C$419,Rifles!F$2:F$419,"N/A",0)</f>
        <v>N/A</v>
      </c>
      <c r="D503" t="str">
        <f>_xlfn.XLOOKUP($A503, Rifles!$C$2:$C$419,Rifles!G$2:G$419,"N/A",0)</f>
        <v>N/A</v>
      </c>
      <c r="E503">
        <f>_xlfn.XLOOKUP($A503,Pistols!$C:$C,Pistols!H:H,0,0)</f>
        <v>0</v>
      </c>
      <c r="F503">
        <f>_xlfn.XLOOKUP($A503,Pistols!$C:$C,Pistols!I:I,0,0)</f>
        <v>0</v>
      </c>
      <c r="G503">
        <f>_xlfn.XLOOKUP($A503,Pistols!$C:$C,Pistols!J:J,0,0)</f>
        <v>0</v>
      </c>
      <c r="H503">
        <f>_xlfn.XLOOKUP($A503,Pistols!$C:$C,Pistols!K:K,0,0)</f>
        <v>0</v>
      </c>
      <c r="I503">
        <f>_xlfn.XLOOKUP($A503,Pistols!$C:$C,Pistols!L:L,0,0)</f>
        <v>0</v>
      </c>
      <c r="J503">
        <f>_xlfn.XLOOKUP($A503,Pistols!$C:$C,Pistols!M:M,0,0)</f>
        <v>0</v>
      </c>
      <c r="K503">
        <f>_xlfn.XLOOKUP($A503,Pistols!$C:$C,Pistols!N:N,0,0)</f>
        <v>0</v>
      </c>
      <c r="L503">
        <f>_xlfn.XLOOKUP($A503,Revolvers!$C:$C,Revolvers!O:O,0,0)</f>
        <v>0</v>
      </c>
      <c r="M503">
        <f>_xlfn.XLOOKUP($A503,Revolvers!$C:$C,Revolvers!P:P,0,0)</f>
        <v>0</v>
      </c>
      <c r="N503">
        <f>_xlfn.XLOOKUP($A503,Revolvers!$C:$C,Revolvers!Q:Q,0,0)</f>
        <v>0</v>
      </c>
      <c r="O503">
        <f>_xlfn.XLOOKUP($A503,Revolvers!$C:$C,Revolvers!R:R,0,0)</f>
        <v>0</v>
      </c>
      <c r="P503">
        <f>_xlfn.XLOOKUP($A503,Revolvers!$C:$C,Revolvers!S:S,0,0)</f>
        <v>0</v>
      </c>
      <c r="Q503">
        <f>_xlfn.XLOOKUP($A503,Revolvers!$C:$C,Revolvers!T:T,0,0)</f>
        <v>0</v>
      </c>
      <c r="R503">
        <f>_xlfn.XLOOKUP($A503,Rifles!C:C,Rifles!H:H,0,0)</f>
        <v>10</v>
      </c>
      <c r="S503">
        <f>_xlfn.XLOOKUP($A503,Shotguns!C:C,Shotguns!H:H,0,0)</f>
        <v>0</v>
      </c>
      <c r="T503">
        <f t="shared" si="7"/>
        <v>10</v>
      </c>
    </row>
    <row r="504" spans="1:20" x14ac:dyDescent="0.25">
      <c r="A504">
        <f>Rifles!C504</f>
        <v>16202247</v>
      </c>
      <c r="B504" t="str">
        <f>_xlfn.XLOOKUP($A504, Rifles!$C$2:$C$419,Rifles!D$2:D$419,"N/A",0)</f>
        <v>N/A</v>
      </c>
      <c r="C504" t="str">
        <f>_xlfn.XLOOKUP($A504, Rifles!$C$2:$C$419,Rifles!F$2:F$419,"N/A",0)</f>
        <v>N/A</v>
      </c>
      <c r="D504" t="str">
        <f>_xlfn.XLOOKUP($A504, Rifles!$C$2:$C$419,Rifles!G$2:G$419,"N/A",0)</f>
        <v>N/A</v>
      </c>
      <c r="E504">
        <f>_xlfn.XLOOKUP($A504,Pistols!$C:$C,Pistols!H:H,0,0)</f>
        <v>0</v>
      </c>
      <c r="F504">
        <f>_xlfn.XLOOKUP($A504,Pistols!$C:$C,Pistols!I:I,0,0)</f>
        <v>0</v>
      </c>
      <c r="G504">
        <f>_xlfn.XLOOKUP($A504,Pistols!$C:$C,Pistols!J:J,0,0)</f>
        <v>0</v>
      </c>
      <c r="H504">
        <f>_xlfn.XLOOKUP($A504,Pistols!$C:$C,Pistols!K:K,0,0)</f>
        <v>0</v>
      </c>
      <c r="I504">
        <f>_xlfn.XLOOKUP($A504,Pistols!$C:$C,Pistols!L:L,0,0)</f>
        <v>0</v>
      </c>
      <c r="J504">
        <f>_xlfn.XLOOKUP($A504,Pistols!$C:$C,Pistols!M:M,0,0)</f>
        <v>0</v>
      </c>
      <c r="K504">
        <f>_xlfn.XLOOKUP($A504,Pistols!$C:$C,Pistols!N:N,0,0)</f>
        <v>0</v>
      </c>
      <c r="L504">
        <f>_xlfn.XLOOKUP($A504,Revolvers!$C:$C,Revolvers!O:O,0,0)</f>
        <v>0</v>
      </c>
      <c r="M504">
        <f>_xlfn.XLOOKUP($A504,Revolvers!$C:$C,Revolvers!P:P,0,0)</f>
        <v>0</v>
      </c>
      <c r="N504">
        <f>_xlfn.XLOOKUP($A504,Revolvers!$C:$C,Revolvers!Q:Q,0,0)</f>
        <v>0</v>
      </c>
      <c r="O504">
        <f>_xlfn.XLOOKUP($A504,Revolvers!$C:$C,Revolvers!R:R,0,0)</f>
        <v>0</v>
      </c>
      <c r="P504">
        <f>_xlfn.XLOOKUP($A504,Revolvers!$C:$C,Revolvers!S:S,0,0)</f>
        <v>0</v>
      </c>
      <c r="Q504">
        <f>_xlfn.XLOOKUP($A504,Revolvers!$C:$C,Revolvers!T:T,0,0)</f>
        <v>0</v>
      </c>
      <c r="R504">
        <f>_xlfn.XLOOKUP($A504,Rifles!C:C,Rifles!H:H,0,0)</f>
        <v>1</v>
      </c>
      <c r="S504">
        <f>_xlfn.XLOOKUP($A504,Shotguns!C:C,Shotguns!H:H,0,0)</f>
        <v>0</v>
      </c>
      <c r="T504">
        <f t="shared" si="7"/>
        <v>1</v>
      </c>
    </row>
    <row r="505" spans="1:20" x14ac:dyDescent="0.25">
      <c r="A505">
        <f>Rifles!C505</f>
        <v>16203266</v>
      </c>
      <c r="B505" t="str">
        <f>_xlfn.XLOOKUP($A505, Rifles!$C$2:$C$419,Rifles!D$2:D$419,"N/A",0)</f>
        <v>N/A</v>
      </c>
      <c r="C505" t="str">
        <f>_xlfn.XLOOKUP($A505, Rifles!$C$2:$C$419,Rifles!F$2:F$419,"N/A",0)</f>
        <v>N/A</v>
      </c>
      <c r="D505" t="str">
        <f>_xlfn.XLOOKUP($A505, Rifles!$C$2:$C$419,Rifles!G$2:G$419,"N/A",0)</f>
        <v>N/A</v>
      </c>
      <c r="E505">
        <f>_xlfn.XLOOKUP($A505,Pistols!$C:$C,Pistols!H:H,0,0)</f>
        <v>0</v>
      </c>
      <c r="F505">
        <f>_xlfn.XLOOKUP($A505,Pistols!$C:$C,Pistols!I:I,0,0)</f>
        <v>0</v>
      </c>
      <c r="G505">
        <f>_xlfn.XLOOKUP($A505,Pistols!$C:$C,Pistols!J:J,0,0)</f>
        <v>0</v>
      </c>
      <c r="H505">
        <f>_xlfn.XLOOKUP($A505,Pistols!$C:$C,Pistols!K:K,0,0)</f>
        <v>0</v>
      </c>
      <c r="I505">
        <f>_xlfn.XLOOKUP($A505,Pistols!$C:$C,Pistols!L:L,0,0)</f>
        <v>0</v>
      </c>
      <c r="J505">
        <f>_xlfn.XLOOKUP($A505,Pistols!$C:$C,Pistols!M:M,0,0)</f>
        <v>0</v>
      </c>
      <c r="K505">
        <f>_xlfn.XLOOKUP($A505,Pistols!$C:$C,Pistols!N:N,0,0)</f>
        <v>0</v>
      </c>
      <c r="L505">
        <f>_xlfn.XLOOKUP($A505,Revolvers!$C:$C,Revolvers!O:O,0,0)</f>
        <v>0</v>
      </c>
      <c r="M505">
        <f>_xlfn.XLOOKUP($A505,Revolvers!$C:$C,Revolvers!P:P,0,0)</f>
        <v>0</v>
      </c>
      <c r="N505">
        <f>_xlfn.XLOOKUP($A505,Revolvers!$C:$C,Revolvers!Q:Q,0,0)</f>
        <v>0</v>
      </c>
      <c r="O505">
        <f>_xlfn.XLOOKUP($A505,Revolvers!$C:$C,Revolvers!R:R,0,0)</f>
        <v>0</v>
      </c>
      <c r="P505">
        <f>_xlfn.XLOOKUP($A505,Revolvers!$C:$C,Revolvers!S:S,0,0)</f>
        <v>0</v>
      </c>
      <c r="Q505">
        <f>_xlfn.XLOOKUP($A505,Revolvers!$C:$C,Revolvers!T:T,0,0)</f>
        <v>0</v>
      </c>
      <c r="R505">
        <f>_xlfn.XLOOKUP($A505,Rifles!C:C,Rifles!H:H,0,0)</f>
        <v>11</v>
      </c>
      <c r="S505">
        <f>_xlfn.XLOOKUP($A505,Shotguns!C:C,Shotguns!H:H,0,0)</f>
        <v>0</v>
      </c>
      <c r="T505">
        <f t="shared" si="7"/>
        <v>11</v>
      </c>
    </row>
    <row r="506" spans="1:20" x14ac:dyDescent="0.25">
      <c r="A506">
        <f>Rifles!C506</f>
        <v>16203450</v>
      </c>
      <c r="B506" t="str">
        <f>_xlfn.XLOOKUP($A506, Rifles!$C$2:$C$419,Rifles!D$2:D$419,"N/A",0)</f>
        <v>N/A</v>
      </c>
      <c r="C506" t="str">
        <f>_xlfn.XLOOKUP($A506, Rifles!$C$2:$C$419,Rifles!F$2:F$419,"N/A",0)</f>
        <v>N/A</v>
      </c>
      <c r="D506" t="str">
        <f>_xlfn.XLOOKUP($A506, Rifles!$C$2:$C$419,Rifles!G$2:G$419,"N/A",0)</f>
        <v>N/A</v>
      </c>
      <c r="E506">
        <f>_xlfn.XLOOKUP($A506,Pistols!$C:$C,Pistols!H:H,0,0)</f>
        <v>0</v>
      </c>
      <c r="F506">
        <f>_xlfn.XLOOKUP($A506,Pistols!$C:$C,Pistols!I:I,0,0)</f>
        <v>0</v>
      </c>
      <c r="G506">
        <f>_xlfn.XLOOKUP($A506,Pistols!$C:$C,Pistols!J:J,0,0)</f>
        <v>0</v>
      </c>
      <c r="H506">
        <f>_xlfn.XLOOKUP($A506,Pistols!$C:$C,Pistols!K:K,0,0)</f>
        <v>0</v>
      </c>
      <c r="I506">
        <f>_xlfn.XLOOKUP($A506,Pistols!$C:$C,Pistols!L:L,0,0)</f>
        <v>0</v>
      </c>
      <c r="J506">
        <f>_xlfn.XLOOKUP($A506,Pistols!$C:$C,Pistols!M:M,0,0)</f>
        <v>0</v>
      </c>
      <c r="K506">
        <f>_xlfn.XLOOKUP($A506,Pistols!$C:$C,Pistols!N:N,0,0)</f>
        <v>0</v>
      </c>
      <c r="L506">
        <f>_xlfn.XLOOKUP($A506,Revolvers!$C:$C,Revolvers!O:O,0,0)</f>
        <v>0</v>
      </c>
      <c r="M506">
        <f>_xlfn.XLOOKUP($A506,Revolvers!$C:$C,Revolvers!P:P,0,0)</f>
        <v>0</v>
      </c>
      <c r="N506">
        <f>_xlfn.XLOOKUP($A506,Revolvers!$C:$C,Revolvers!Q:Q,0,0)</f>
        <v>0</v>
      </c>
      <c r="O506">
        <f>_xlfn.XLOOKUP($A506,Revolvers!$C:$C,Revolvers!R:R,0,0)</f>
        <v>0</v>
      </c>
      <c r="P506">
        <f>_xlfn.XLOOKUP($A506,Revolvers!$C:$C,Revolvers!S:S,0,0)</f>
        <v>0</v>
      </c>
      <c r="Q506">
        <f>_xlfn.XLOOKUP($A506,Revolvers!$C:$C,Revolvers!T:T,0,0)</f>
        <v>0</v>
      </c>
      <c r="R506">
        <f>_xlfn.XLOOKUP($A506,Rifles!C:C,Rifles!H:H,0,0)</f>
        <v>23</v>
      </c>
      <c r="S506">
        <f>_xlfn.XLOOKUP($A506,Shotguns!C:C,Shotguns!H:H,0,0)</f>
        <v>0</v>
      </c>
      <c r="T506">
        <f t="shared" si="7"/>
        <v>23</v>
      </c>
    </row>
    <row r="507" spans="1:20" x14ac:dyDescent="0.25">
      <c r="A507">
        <f>Rifles!C507</f>
        <v>16203559</v>
      </c>
      <c r="B507" t="str">
        <f>_xlfn.XLOOKUP($A507, Rifles!$C$2:$C$419,Rifles!D$2:D$419,"N/A",0)</f>
        <v>N/A</v>
      </c>
      <c r="C507" t="str">
        <f>_xlfn.XLOOKUP($A507, Rifles!$C$2:$C$419,Rifles!F$2:F$419,"N/A",0)</f>
        <v>N/A</v>
      </c>
      <c r="D507" t="str">
        <f>_xlfn.XLOOKUP($A507, Rifles!$C$2:$C$419,Rifles!G$2:G$419,"N/A",0)</f>
        <v>N/A</v>
      </c>
      <c r="E507">
        <f>_xlfn.XLOOKUP($A507,Pistols!$C:$C,Pistols!H:H,0,0)</f>
        <v>0</v>
      </c>
      <c r="F507">
        <f>_xlfn.XLOOKUP($A507,Pistols!$C:$C,Pistols!I:I,0,0)</f>
        <v>0</v>
      </c>
      <c r="G507">
        <f>_xlfn.XLOOKUP($A507,Pistols!$C:$C,Pistols!J:J,0,0)</f>
        <v>0</v>
      </c>
      <c r="H507">
        <f>_xlfn.XLOOKUP($A507,Pistols!$C:$C,Pistols!K:K,0,0)</f>
        <v>0</v>
      </c>
      <c r="I507">
        <f>_xlfn.XLOOKUP($A507,Pistols!$C:$C,Pistols!L:L,0,0)</f>
        <v>0</v>
      </c>
      <c r="J507">
        <f>_xlfn.XLOOKUP($A507,Pistols!$C:$C,Pistols!M:M,0,0)</f>
        <v>0</v>
      </c>
      <c r="K507">
        <f>_xlfn.XLOOKUP($A507,Pistols!$C:$C,Pistols!N:N,0,0)</f>
        <v>0</v>
      </c>
      <c r="L507">
        <f>_xlfn.XLOOKUP($A507,Revolvers!$C:$C,Revolvers!O:O,0,0)</f>
        <v>0</v>
      </c>
      <c r="M507">
        <f>_xlfn.XLOOKUP($A507,Revolvers!$C:$C,Revolvers!P:P,0,0)</f>
        <v>0</v>
      </c>
      <c r="N507">
        <f>_xlfn.XLOOKUP($A507,Revolvers!$C:$C,Revolvers!Q:Q,0,0)</f>
        <v>0</v>
      </c>
      <c r="O507">
        <f>_xlfn.XLOOKUP($A507,Revolvers!$C:$C,Revolvers!R:R,0,0)</f>
        <v>0</v>
      </c>
      <c r="P507">
        <f>_xlfn.XLOOKUP($A507,Revolvers!$C:$C,Revolvers!S:S,0,0)</f>
        <v>0</v>
      </c>
      <c r="Q507">
        <f>_xlfn.XLOOKUP($A507,Revolvers!$C:$C,Revolvers!T:T,0,0)</f>
        <v>0</v>
      </c>
      <c r="R507">
        <f>_xlfn.XLOOKUP($A507,Rifles!C:C,Rifles!H:H,0,0)</f>
        <v>50</v>
      </c>
      <c r="S507">
        <f>_xlfn.XLOOKUP($A507,Shotguns!C:C,Shotguns!H:H,0,0)</f>
        <v>0</v>
      </c>
      <c r="T507">
        <f t="shared" si="7"/>
        <v>50</v>
      </c>
    </row>
    <row r="508" spans="1:20" x14ac:dyDescent="0.25">
      <c r="A508">
        <f>Rifles!C508</f>
        <v>16201448</v>
      </c>
      <c r="B508" t="str">
        <f>_xlfn.XLOOKUP($A508, Rifles!$C$2:$C$419,Rifles!D$2:D$419,"N/A",0)</f>
        <v>N/A</v>
      </c>
      <c r="C508" t="str">
        <f>_xlfn.XLOOKUP($A508, Rifles!$C$2:$C$419,Rifles!F$2:F$419,"N/A",0)</f>
        <v>N/A</v>
      </c>
      <c r="D508" t="str">
        <f>_xlfn.XLOOKUP($A508, Rifles!$C$2:$C$419,Rifles!G$2:G$419,"N/A",0)</f>
        <v>N/A</v>
      </c>
      <c r="E508">
        <f>_xlfn.XLOOKUP($A508,Pistols!$C:$C,Pistols!H:H,0,0)</f>
        <v>0</v>
      </c>
      <c r="F508">
        <f>_xlfn.XLOOKUP($A508,Pistols!$C:$C,Pistols!I:I,0,0)</f>
        <v>0</v>
      </c>
      <c r="G508">
        <f>_xlfn.XLOOKUP($A508,Pistols!$C:$C,Pistols!J:J,0,0)</f>
        <v>0</v>
      </c>
      <c r="H508">
        <f>_xlfn.XLOOKUP($A508,Pistols!$C:$C,Pistols!K:K,0,0)</f>
        <v>0</v>
      </c>
      <c r="I508">
        <f>_xlfn.XLOOKUP($A508,Pistols!$C:$C,Pistols!L:L,0,0)</f>
        <v>0</v>
      </c>
      <c r="J508">
        <f>_xlfn.XLOOKUP($A508,Pistols!$C:$C,Pistols!M:M,0,0)</f>
        <v>0</v>
      </c>
      <c r="K508">
        <f>_xlfn.XLOOKUP($A508,Pistols!$C:$C,Pistols!N:N,0,0)</f>
        <v>0</v>
      </c>
      <c r="L508">
        <f>_xlfn.XLOOKUP($A508,Revolvers!$C:$C,Revolvers!O:O,0,0)</f>
        <v>0</v>
      </c>
      <c r="M508">
        <f>_xlfn.XLOOKUP($A508,Revolvers!$C:$C,Revolvers!P:P,0,0)</f>
        <v>0</v>
      </c>
      <c r="N508">
        <f>_xlfn.XLOOKUP($A508,Revolvers!$C:$C,Revolvers!Q:Q,0,0)</f>
        <v>0</v>
      </c>
      <c r="O508">
        <f>_xlfn.XLOOKUP($A508,Revolvers!$C:$C,Revolvers!R:R,0,0)</f>
        <v>0</v>
      </c>
      <c r="P508">
        <f>_xlfn.XLOOKUP($A508,Revolvers!$C:$C,Revolvers!S:S,0,0)</f>
        <v>0</v>
      </c>
      <c r="Q508">
        <f>_xlfn.XLOOKUP($A508,Revolvers!$C:$C,Revolvers!T:T,0,0)</f>
        <v>0</v>
      </c>
      <c r="R508">
        <f>_xlfn.XLOOKUP($A508,Rifles!C:C,Rifles!H:H,0,0)</f>
        <v>5347</v>
      </c>
      <c r="S508">
        <f>_xlfn.XLOOKUP($A508,Shotguns!C:C,Shotguns!H:H,0,0)</f>
        <v>0</v>
      </c>
      <c r="T508">
        <f t="shared" si="7"/>
        <v>5347</v>
      </c>
    </row>
    <row r="509" spans="1:20" x14ac:dyDescent="0.25">
      <c r="A509">
        <f>Rifles!C509</f>
        <v>16200053</v>
      </c>
      <c r="B509" t="str">
        <f>_xlfn.XLOOKUP($A509, Rifles!$C$2:$C$419,Rifles!D$2:D$419,"N/A",0)</f>
        <v>N/A</v>
      </c>
      <c r="C509" t="str">
        <f>_xlfn.XLOOKUP($A509, Rifles!$C$2:$C$419,Rifles!F$2:F$419,"N/A",0)</f>
        <v>N/A</v>
      </c>
      <c r="D509" t="str">
        <f>_xlfn.XLOOKUP($A509, Rifles!$C$2:$C$419,Rifles!G$2:G$419,"N/A",0)</f>
        <v>N/A</v>
      </c>
      <c r="E509">
        <f>_xlfn.XLOOKUP($A509,Pistols!$C:$C,Pistols!H:H,0,0)</f>
        <v>0</v>
      </c>
      <c r="F509">
        <f>_xlfn.XLOOKUP($A509,Pistols!$C:$C,Pistols!I:I,0,0)</f>
        <v>0</v>
      </c>
      <c r="G509">
        <f>_xlfn.XLOOKUP($A509,Pistols!$C:$C,Pistols!J:J,0,0)</f>
        <v>0</v>
      </c>
      <c r="H509">
        <f>_xlfn.XLOOKUP($A509,Pistols!$C:$C,Pistols!K:K,0,0)</f>
        <v>0</v>
      </c>
      <c r="I509">
        <f>_xlfn.XLOOKUP($A509,Pistols!$C:$C,Pistols!L:L,0,0)</f>
        <v>0</v>
      </c>
      <c r="J509">
        <f>_xlfn.XLOOKUP($A509,Pistols!$C:$C,Pistols!M:M,0,0)</f>
        <v>0</v>
      </c>
      <c r="K509">
        <f>_xlfn.XLOOKUP($A509,Pistols!$C:$C,Pistols!N:N,0,0)</f>
        <v>0</v>
      </c>
      <c r="L509">
        <f>_xlfn.XLOOKUP($A509,Revolvers!$C:$C,Revolvers!O:O,0,0)</f>
        <v>0</v>
      </c>
      <c r="M509">
        <f>_xlfn.XLOOKUP($A509,Revolvers!$C:$C,Revolvers!P:P,0,0)</f>
        <v>0</v>
      </c>
      <c r="N509">
        <f>_xlfn.XLOOKUP($A509,Revolvers!$C:$C,Revolvers!Q:Q,0,0)</f>
        <v>0</v>
      </c>
      <c r="O509">
        <f>_xlfn.XLOOKUP($A509,Revolvers!$C:$C,Revolvers!R:R,0,0)</f>
        <v>0</v>
      </c>
      <c r="P509">
        <f>_xlfn.XLOOKUP($A509,Revolvers!$C:$C,Revolvers!S:S,0,0)</f>
        <v>0</v>
      </c>
      <c r="Q509">
        <f>_xlfn.XLOOKUP($A509,Revolvers!$C:$C,Revolvers!T:T,0,0)</f>
        <v>0</v>
      </c>
      <c r="R509">
        <f>_xlfn.XLOOKUP($A509,Rifles!C:C,Rifles!H:H,0,0)</f>
        <v>10</v>
      </c>
      <c r="S509">
        <f>_xlfn.XLOOKUP($A509,Shotguns!C:C,Shotguns!H:H,0,0)</f>
        <v>0</v>
      </c>
      <c r="T509">
        <f t="shared" si="7"/>
        <v>10</v>
      </c>
    </row>
    <row r="510" spans="1:20" x14ac:dyDescent="0.25">
      <c r="A510">
        <f>Rifles!C510</f>
        <v>16203269</v>
      </c>
      <c r="B510" t="str">
        <f>_xlfn.XLOOKUP($A510, Rifles!$C$2:$C$419,Rifles!D$2:D$419,"N/A",0)</f>
        <v>N/A</v>
      </c>
      <c r="C510" t="str">
        <f>_xlfn.XLOOKUP($A510, Rifles!$C$2:$C$419,Rifles!F$2:F$419,"N/A",0)</f>
        <v>N/A</v>
      </c>
      <c r="D510" t="str">
        <f>_xlfn.XLOOKUP($A510, Rifles!$C$2:$C$419,Rifles!G$2:G$419,"N/A",0)</f>
        <v>N/A</v>
      </c>
      <c r="E510">
        <f>_xlfn.XLOOKUP($A510,Pistols!$C:$C,Pistols!H:H,0,0)</f>
        <v>0</v>
      </c>
      <c r="F510">
        <f>_xlfn.XLOOKUP($A510,Pistols!$C:$C,Pistols!I:I,0,0)</f>
        <v>0</v>
      </c>
      <c r="G510">
        <f>_xlfn.XLOOKUP($A510,Pistols!$C:$C,Pistols!J:J,0,0)</f>
        <v>0</v>
      </c>
      <c r="H510">
        <f>_xlfn.XLOOKUP($A510,Pistols!$C:$C,Pistols!K:K,0,0)</f>
        <v>0</v>
      </c>
      <c r="I510">
        <f>_xlfn.XLOOKUP($A510,Pistols!$C:$C,Pistols!L:L,0,0)</f>
        <v>0</v>
      </c>
      <c r="J510">
        <f>_xlfn.XLOOKUP($A510,Pistols!$C:$C,Pistols!M:M,0,0)</f>
        <v>0</v>
      </c>
      <c r="K510">
        <f>_xlfn.XLOOKUP($A510,Pistols!$C:$C,Pistols!N:N,0,0)</f>
        <v>0</v>
      </c>
      <c r="L510">
        <f>_xlfn.XLOOKUP($A510,Revolvers!$C:$C,Revolvers!O:O,0,0)</f>
        <v>0</v>
      </c>
      <c r="M510">
        <f>_xlfn.XLOOKUP($A510,Revolvers!$C:$C,Revolvers!P:P,0,0)</f>
        <v>0</v>
      </c>
      <c r="N510">
        <f>_xlfn.XLOOKUP($A510,Revolvers!$C:$C,Revolvers!Q:Q,0,0)</f>
        <v>0</v>
      </c>
      <c r="O510">
        <f>_xlfn.XLOOKUP($A510,Revolvers!$C:$C,Revolvers!R:R,0,0)</f>
        <v>0</v>
      </c>
      <c r="P510">
        <f>_xlfn.XLOOKUP($A510,Revolvers!$C:$C,Revolvers!S:S,0,0)</f>
        <v>0</v>
      </c>
      <c r="Q510">
        <f>_xlfn.XLOOKUP($A510,Revolvers!$C:$C,Revolvers!T:T,0,0)</f>
        <v>0</v>
      </c>
      <c r="R510">
        <f>_xlfn.XLOOKUP($A510,Rifles!C:C,Rifles!H:H,0,0)</f>
        <v>2899</v>
      </c>
      <c r="S510">
        <f>_xlfn.XLOOKUP($A510,Shotguns!C:C,Shotguns!H:H,0,0)</f>
        <v>0</v>
      </c>
      <c r="T510">
        <f t="shared" si="7"/>
        <v>2899</v>
      </c>
    </row>
    <row r="511" spans="1:20" x14ac:dyDescent="0.25">
      <c r="A511">
        <f>Rifles!C511</f>
        <v>16201595</v>
      </c>
      <c r="B511" t="str">
        <f>_xlfn.XLOOKUP($A511, Rifles!$C$2:$C$419,Rifles!D$2:D$419,"N/A",0)</f>
        <v>N/A</v>
      </c>
      <c r="C511" t="str">
        <f>_xlfn.XLOOKUP($A511, Rifles!$C$2:$C$419,Rifles!F$2:F$419,"N/A",0)</f>
        <v>N/A</v>
      </c>
      <c r="D511" t="str">
        <f>_xlfn.XLOOKUP($A511, Rifles!$C$2:$C$419,Rifles!G$2:G$419,"N/A",0)</f>
        <v>N/A</v>
      </c>
      <c r="E511">
        <f>_xlfn.XLOOKUP($A511,Pistols!$C:$C,Pistols!H:H,0,0)</f>
        <v>0</v>
      </c>
      <c r="F511">
        <f>_xlfn.XLOOKUP($A511,Pistols!$C:$C,Pistols!I:I,0,0)</f>
        <v>0</v>
      </c>
      <c r="G511">
        <f>_xlfn.XLOOKUP($A511,Pistols!$C:$C,Pistols!J:J,0,0)</f>
        <v>0</v>
      </c>
      <c r="H511">
        <f>_xlfn.XLOOKUP($A511,Pistols!$C:$C,Pistols!K:K,0,0)</f>
        <v>0</v>
      </c>
      <c r="I511">
        <f>_xlfn.XLOOKUP($A511,Pistols!$C:$C,Pistols!L:L,0,0)</f>
        <v>0</v>
      </c>
      <c r="J511">
        <f>_xlfn.XLOOKUP($A511,Pistols!$C:$C,Pistols!M:M,0,0)</f>
        <v>0</v>
      </c>
      <c r="K511">
        <f>_xlfn.XLOOKUP($A511,Pistols!$C:$C,Pistols!N:N,0,0)</f>
        <v>0</v>
      </c>
      <c r="L511">
        <f>_xlfn.XLOOKUP($A511,Revolvers!$C:$C,Revolvers!O:O,0,0)</f>
        <v>0</v>
      </c>
      <c r="M511">
        <f>_xlfn.XLOOKUP($A511,Revolvers!$C:$C,Revolvers!P:P,0,0)</f>
        <v>0</v>
      </c>
      <c r="N511">
        <f>_xlfn.XLOOKUP($A511,Revolvers!$C:$C,Revolvers!Q:Q,0,0)</f>
        <v>0</v>
      </c>
      <c r="O511">
        <f>_xlfn.XLOOKUP($A511,Revolvers!$C:$C,Revolvers!R:R,0,0)</f>
        <v>0</v>
      </c>
      <c r="P511">
        <f>_xlfn.XLOOKUP($A511,Revolvers!$C:$C,Revolvers!S:S,0,0)</f>
        <v>0</v>
      </c>
      <c r="Q511">
        <f>_xlfn.XLOOKUP($A511,Revolvers!$C:$C,Revolvers!T:T,0,0)</f>
        <v>0</v>
      </c>
      <c r="R511">
        <f>_xlfn.XLOOKUP($A511,Rifles!C:C,Rifles!H:H,0,0)</f>
        <v>21687</v>
      </c>
      <c r="S511">
        <f>_xlfn.XLOOKUP($A511,Shotguns!C:C,Shotguns!H:H,0,0)</f>
        <v>0</v>
      </c>
      <c r="T511">
        <f t="shared" si="7"/>
        <v>21687</v>
      </c>
    </row>
    <row r="512" spans="1:20" x14ac:dyDescent="0.25">
      <c r="A512">
        <f>Rifles!C512</f>
        <v>16202715</v>
      </c>
      <c r="B512" t="str">
        <f>_xlfn.XLOOKUP($A512, Rifles!$C$2:$C$419,Rifles!D$2:D$419,"N/A",0)</f>
        <v>N/A</v>
      </c>
      <c r="C512" t="str">
        <f>_xlfn.XLOOKUP($A512, Rifles!$C$2:$C$419,Rifles!F$2:F$419,"N/A",0)</f>
        <v>N/A</v>
      </c>
      <c r="D512" t="str">
        <f>_xlfn.XLOOKUP($A512, Rifles!$C$2:$C$419,Rifles!G$2:G$419,"N/A",0)</f>
        <v>N/A</v>
      </c>
      <c r="E512">
        <f>_xlfn.XLOOKUP($A512,Pistols!$C:$C,Pistols!H:H,0,0)</f>
        <v>0</v>
      </c>
      <c r="F512">
        <f>_xlfn.XLOOKUP($A512,Pistols!$C:$C,Pistols!I:I,0,0)</f>
        <v>0</v>
      </c>
      <c r="G512">
        <f>_xlfn.XLOOKUP($A512,Pistols!$C:$C,Pistols!J:J,0,0)</f>
        <v>0</v>
      </c>
      <c r="H512">
        <f>_xlfn.XLOOKUP($A512,Pistols!$C:$C,Pistols!K:K,0,0)</f>
        <v>0</v>
      </c>
      <c r="I512">
        <f>_xlfn.XLOOKUP($A512,Pistols!$C:$C,Pistols!L:L,0,0)</f>
        <v>0</v>
      </c>
      <c r="J512">
        <f>_xlfn.XLOOKUP($A512,Pistols!$C:$C,Pistols!M:M,0,0)</f>
        <v>57</v>
      </c>
      <c r="K512">
        <f>_xlfn.XLOOKUP($A512,Pistols!$C:$C,Pistols!N:N,0,0)</f>
        <v>57</v>
      </c>
      <c r="L512">
        <f>_xlfn.XLOOKUP($A512,Revolvers!$C:$C,Revolvers!O:O,0,0)</f>
        <v>0</v>
      </c>
      <c r="M512">
        <f>_xlfn.XLOOKUP($A512,Revolvers!$C:$C,Revolvers!P:P,0,0)</f>
        <v>0</v>
      </c>
      <c r="N512">
        <f>_xlfn.XLOOKUP($A512,Revolvers!$C:$C,Revolvers!Q:Q,0,0)</f>
        <v>0</v>
      </c>
      <c r="O512">
        <f>_xlfn.XLOOKUP($A512,Revolvers!$C:$C,Revolvers!R:R,0,0)</f>
        <v>0</v>
      </c>
      <c r="P512">
        <f>_xlfn.XLOOKUP($A512,Revolvers!$C:$C,Revolvers!S:S,0,0)</f>
        <v>0</v>
      </c>
      <c r="Q512">
        <f>_xlfn.XLOOKUP($A512,Revolvers!$C:$C,Revolvers!T:T,0,0)</f>
        <v>0</v>
      </c>
      <c r="R512">
        <f>_xlfn.XLOOKUP($A512,Rifles!C:C,Rifles!H:H,0,0)</f>
        <v>1</v>
      </c>
      <c r="S512">
        <f>_xlfn.XLOOKUP($A512,Shotguns!C:C,Shotguns!H:H,0,0)</f>
        <v>0</v>
      </c>
      <c r="T512">
        <f t="shared" si="7"/>
        <v>58</v>
      </c>
    </row>
    <row r="513" spans="1:20" x14ac:dyDescent="0.25">
      <c r="A513">
        <f>Rifles!C513</f>
        <v>16204298</v>
      </c>
      <c r="B513" t="str">
        <f>_xlfn.XLOOKUP($A513, Rifles!$C$2:$C$419,Rifles!D$2:D$419,"N/A",0)</f>
        <v>N/A</v>
      </c>
      <c r="C513" t="str">
        <f>_xlfn.XLOOKUP($A513, Rifles!$C$2:$C$419,Rifles!F$2:F$419,"N/A",0)</f>
        <v>N/A</v>
      </c>
      <c r="D513" t="str">
        <f>_xlfn.XLOOKUP($A513, Rifles!$C$2:$C$419,Rifles!G$2:G$419,"N/A",0)</f>
        <v>N/A</v>
      </c>
      <c r="E513">
        <f>_xlfn.XLOOKUP($A513,Pistols!$C:$C,Pistols!H:H,0,0)</f>
        <v>0</v>
      </c>
      <c r="F513">
        <f>_xlfn.XLOOKUP($A513,Pistols!$C:$C,Pistols!I:I,0,0)</f>
        <v>0</v>
      </c>
      <c r="G513">
        <f>_xlfn.XLOOKUP($A513,Pistols!$C:$C,Pistols!J:J,0,0)</f>
        <v>0</v>
      </c>
      <c r="H513">
        <f>_xlfn.XLOOKUP($A513,Pistols!$C:$C,Pistols!K:K,0,0)</f>
        <v>0</v>
      </c>
      <c r="I513">
        <f>_xlfn.XLOOKUP($A513,Pistols!$C:$C,Pistols!L:L,0,0)</f>
        <v>0</v>
      </c>
      <c r="J513">
        <f>_xlfn.XLOOKUP($A513,Pistols!$C:$C,Pistols!M:M,0,0)</f>
        <v>0</v>
      </c>
      <c r="K513">
        <f>_xlfn.XLOOKUP($A513,Pistols!$C:$C,Pistols!N:N,0,0)</f>
        <v>0</v>
      </c>
      <c r="L513">
        <f>_xlfn.XLOOKUP($A513,Revolvers!$C:$C,Revolvers!O:O,0,0)</f>
        <v>0</v>
      </c>
      <c r="M513">
        <f>_xlfn.XLOOKUP($A513,Revolvers!$C:$C,Revolvers!P:P,0,0)</f>
        <v>0</v>
      </c>
      <c r="N513">
        <f>_xlfn.XLOOKUP($A513,Revolvers!$C:$C,Revolvers!Q:Q,0,0)</f>
        <v>0</v>
      </c>
      <c r="O513">
        <f>_xlfn.XLOOKUP($A513,Revolvers!$C:$C,Revolvers!R:R,0,0)</f>
        <v>0</v>
      </c>
      <c r="P513">
        <f>_xlfn.XLOOKUP($A513,Revolvers!$C:$C,Revolvers!S:S,0,0)</f>
        <v>0</v>
      </c>
      <c r="Q513">
        <f>_xlfn.XLOOKUP($A513,Revolvers!$C:$C,Revolvers!T:T,0,0)</f>
        <v>0</v>
      </c>
      <c r="R513">
        <f>_xlfn.XLOOKUP($A513,Rifles!C:C,Rifles!H:H,0,0)</f>
        <v>4</v>
      </c>
      <c r="S513">
        <f>_xlfn.XLOOKUP($A513,Shotguns!C:C,Shotguns!H:H,0,0)</f>
        <v>0</v>
      </c>
      <c r="T513">
        <f t="shared" si="7"/>
        <v>4</v>
      </c>
    </row>
    <row r="514" spans="1:20" x14ac:dyDescent="0.25">
      <c r="A514">
        <f>Rifles!C514</f>
        <v>57504682</v>
      </c>
      <c r="B514" t="str">
        <f>_xlfn.XLOOKUP($A514, Rifles!$C$2:$C$419,Rifles!D$2:D$419,"N/A",0)</f>
        <v>N/A</v>
      </c>
      <c r="C514" t="str">
        <f>_xlfn.XLOOKUP($A514, Rifles!$C$2:$C$419,Rifles!F$2:F$419,"N/A",0)</f>
        <v>N/A</v>
      </c>
      <c r="D514" t="str">
        <f>_xlfn.XLOOKUP($A514, Rifles!$C$2:$C$419,Rifles!G$2:G$419,"N/A",0)</f>
        <v>N/A</v>
      </c>
      <c r="E514">
        <f>_xlfn.XLOOKUP($A514,Pistols!$C:$C,Pistols!H:H,0,0)</f>
        <v>0</v>
      </c>
      <c r="F514">
        <f>_xlfn.XLOOKUP($A514,Pistols!$C:$C,Pistols!I:I,0,0)</f>
        <v>0</v>
      </c>
      <c r="G514">
        <f>_xlfn.XLOOKUP($A514,Pistols!$C:$C,Pistols!J:J,0,0)</f>
        <v>0</v>
      </c>
      <c r="H514">
        <f>_xlfn.XLOOKUP($A514,Pistols!$C:$C,Pistols!K:K,0,0)</f>
        <v>0</v>
      </c>
      <c r="I514">
        <f>_xlfn.XLOOKUP($A514,Pistols!$C:$C,Pistols!L:L,0,0)</f>
        <v>0</v>
      </c>
      <c r="J514">
        <f>_xlfn.XLOOKUP($A514,Pistols!$C:$C,Pistols!M:M,0,0)</f>
        <v>0</v>
      </c>
      <c r="K514">
        <f>_xlfn.XLOOKUP($A514,Pistols!$C:$C,Pistols!N:N,0,0)</f>
        <v>0</v>
      </c>
      <c r="L514">
        <f>_xlfn.XLOOKUP($A514,Revolvers!$C:$C,Revolvers!O:O,0,0)</f>
        <v>0</v>
      </c>
      <c r="M514">
        <f>_xlfn.XLOOKUP($A514,Revolvers!$C:$C,Revolvers!P:P,0,0)</f>
        <v>0</v>
      </c>
      <c r="N514">
        <f>_xlfn.XLOOKUP($A514,Revolvers!$C:$C,Revolvers!Q:Q,0,0)</f>
        <v>0</v>
      </c>
      <c r="O514">
        <f>_xlfn.XLOOKUP($A514,Revolvers!$C:$C,Revolvers!R:R,0,0)</f>
        <v>0</v>
      </c>
      <c r="P514">
        <f>_xlfn.XLOOKUP($A514,Revolvers!$C:$C,Revolvers!S:S,0,0)</f>
        <v>0</v>
      </c>
      <c r="Q514">
        <f>_xlfn.XLOOKUP($A514,Revolvers!$C:$C,Revolvers!T:T,0,0)</f>
        <v>0</v>
      </c>
      <c r="R514">
        <f>_xlfn.XLOOKUP($A514,Rifles!C:C,Rifles!H:H,0,0)</f>
        <v>1</v>
      </c>
      <c r="S514">
        <f>_xlfn.XLOOKUP($A514,Shotguns!C:C,Shotguns!H:H,0,0)</f>
        <v>0</v>
      </c>
      <c r="T514">
        <f t="shared" si="7"/>
        <v>1</v>
      </c>
    </row>
    <row r="515" spans="1:20" x14ac:dyDescent="0.25">
      <c r="A515">
        <f>Rifles!C515</f>
        <v>57401497</v>
      </c>
      <c r="B515" t="str">
        <f>_xlfn.XLOOKUP($A515, Rifles!$C$2:$C$419,Rifles!D$2:D$419,"N/A",0)</f>
        <v>N/A</v>
      </c>
      <c r="C515" t="str">
        <f>_xlfn.XLOOKUP($A515, Rifles!$C$2:$C$419,Rifles!F$2:F$419,"N/A",0)</f>
        <v>N/A</v>
      </c>
      <c r="D515" t="str">
        <f>_xlfn.XLOOKUP($A515, Rifles!$C$2:$C$419,Rifles!G$2:G$419,"N/A",0)</f>
        <v>N/A</v>
      </c>
      <c r="E515">
        <f>_xlfn.XLOOKUP($A515,Pistols!$C:$C,Pistols!H:H,0,0)</f>
        <v>0</v>
      </c>
      <c r="F515">
        <f>_xlfn.XLOOKUP($A515,Pistols!$C:$C,Pistols!I:I,0,0)</f>
        <v>0</v>
      </c>
      <c r="G515">
        <f>_xlfn.XLOOKUP($A515,Pistols!$C:$C,Pistols!J:J,0,0)</f>
        <v>0</v>
      </c>
      <c r="H515">
        <f>_xlfn.XLOOKUP($A515,Pistols!$C:$C,Pistols!K:K,0,0)</f>
        <v>0</v>
      </c>
      <c r="I515">
        <f>_xlfn.XLOOKUP($A515,Pistols!$C:$C,Pistols!L:L,0,0)</f>
        <v>0</v>
      </c>
      <c r="J515">
        <f>_xlfn.XLOOKUP($A515,Pistols!$C:$C,Pistols!M:M,0,0)</f>
        <v>0</v>
      </c>
      <c r="K515">
        <f>_xlfn.XLOOKUP($A515,Pistols!$C:$C,Pistols!N:N,0,0)</f>
        <v>0</v>
      </c>
      <c r="L515">
        <f>_xlfn.XLOOKUP($A515,Revolvers!$C:$C,Revolvers!O:O,0,0)</f>
        <v>0</v>
      </c>
      <c r="M515">
        <f>_xlfn.XLOOKUP($A515,Revolvers!$C:$C,Revolvers!P:P,0,0)</f>
        <v>0</v>
      </c>
      <c r="N515">
        <f>_xlfn.XLOOKUP($A515,Revolvers!$C:$C,Revolvers!Q:Q,0,0)</f>
        <v>0</v>
      </c>
      <c r="O515">
        <f>_xlfn.XLOOKUP($A515,Revolvers!$C:$C,Revolvers!R:R,0,0)</f>
        <v>0</v>
      </c>
      <c r="P515">
        <f>_xlfn.XLOOKUP($A515,Revolvers!$C:$C,Revolvers!S:S,0,0)</f>
        <v>0</v>
      </c>
      <c r="Q515">
        <f>_xlfn.XLOOKUP($A515,Revolvers!$C:$C,Revolvers!T:T,0,0)</f>
        <v>0</v>
      </c>
      <c r="R515">
        <f>_xlfn.XLOOKUP($A515,Rifles!C:C,Rifles!H:H,0,0)</f>
        <v>73</v>
      </c>
      <c r="S515">
        <f>_xlfn.XLOOKUP($A515,Shotguns!C:C,Shotguns!H:H,0,0)</f>
        <v>0</v>
      </c>
      <c r="T515">
        <f t="shared" ref="T515:T578" si="8">K515+P515+R515+S515</f>
        <v>73</v>
      </c>
    </row>
    <row r="516" spans="1:20" x14ac:dyDescent="0.25">
      <c r="A516">
        <f>Rifles!C516</f>
        <v>57504822</v>
      </c>
      <c r="B516" t="str">
        <f>_xlfn.XLOOKUP($A516, Rifles!$C$2:$C$419,Rifles!D$2:D$419,"N/A",0)</f>
        <v>N/A</v>
      </c>
      <c r="C516" t="str">
        <f>_xlfn.XLOOKUP($A516, Rifles!$C$2:$C$419,Rifles!F$2:F$419,"N/A",0)</f>
        <v>N/A</v>
      </c>
      <c r="D516" t="str">
        <f>_xlfn.XLOOKUP($A516, Rifles!$C$2:$C$419,Rifles!G$2:G$419,"N/A",0)</f>
        <v>N/A</v>
      </c>
      <c r="E516">
        <f>_xlfn.XLOOKUP($A516,Pistols!$C:$C,Pistols!H:H,0,0)</f>
        <v>0</v>
      </c>
      <c r="F516">
        <f>_xlfn.XLOOKUP($A516,Pistols!$C:$C,Pistols!I:I,0,0)</f>
        <v>0</v>
      </c>
      <c r="G516">
        <f>_xlfn.XLOOKUP($A516,Pistols!$C:$C,Pistols!J:J,0,0)</f>
        <v>0</v>
      </c>
      <c r="H516">
        <f>_xlfn.XLOOKUP($A516,Pistols!$C:$C,Pistols!K:K,0,0)</f>
        <v>0</v>
      </c>
      <c r="I516">
        <f>_xlfn.XLOOKUP($A516,Pistols!$C:$C,Pistols!L:L,0,0)</f>
        <v>0</v>
      </c>
      <c r="J516">
        <f>_xlfn.XLOOKUP($A516,Pistols!$C:$C,Pistols!M:M,0,0)</f>
        <v>0</v>
      </c>
      <c r="K516">
        <f>_xlfn.XLOOKUP($A516,Pistols!$C:$C,Pistols!N:N,0,0)</f>
        <v>0</v>
      </c>
      <c r="L516">
        <f>_xlfn.XLOOKUP($A516,Revolvers!$C:$C,Revolvers!O:O,0,0)</f>
        <v>0</v>
      </c>
      <c r="M516">
        <f>_xlfn.XLOOKUP($A516,Revolvers!$C:$C,Revolvers!P:P,0,0)</f>
        <v>0</v>
      </c>
      <c r="N516">
        <f>_xlfn.XLOOKUP($A516,Revolvers!$C:$C,Revolvers!Q:Q,0,0)</f>
        <v>0</v>
      </c>
      <c r="O516">
        <f>_xlfn.XLOOKUP($A516,Revolvers!$C:$C,Revolvers!R:R,0,0)</f>
        <v>0</v>
      </c>
      <c r="P516">
        <f>_xlfn.XLOOKUP($A516,Revolvers!$C:$C,Revolvers!S:S,0,0)</f>
        <v>0</v>
      </c>
      <c r="Q516">
        <f>_xlfn.XLOOKUP($A516,Revolvers!$C:$C,Revolvers!T:T,0,0)</f>
        <v>0</v>
      </c>
      <c r="R516">
        <f>_xlfn.XLOOKUP($A516,Rifles!C:C,Rifles!H:H,0,0)</f>
        <v>3</v>
      </c>
      <c r="S516">
        <f>_xlfn.XLOOKUP($A516,Shotguns!C:C,Shotguns!H:H,0,0)</f>
        <v>0</v>
      </c>
      <c r="T516">
        <f t="shared" si="8"/>
        <v>3</v>
      </c>
    </row>
    <row r="517" spans="1:20" x14ac:dyDescent="0.25">
      <c r="A517">
        <f>Rifles!C517</f>
        <v>57504967</v>
      </c>
      <c r="B517" t="str">
        <f>_xlfn.XLOOKUP($A517, Rifles!$C$2:$C$419,Rifles!D$2:D$419,"N/A",0)</f>
        <v>N/A</v>
      </c>
      <c r="C517" t="str">
        <f>_xlfn.XLOOKUP($A517, Rifles!$C$2:$C$419,Rifles!F$2:F$419,"N/A",0)</f>
        <v>N/A</v>
      </c>
      <c r="D517" t="str">
        <f>_xlfn.XLOOKUP($A517, Rifles!$C$2:$C$419,Rifles!G$2:G$419,"N/A",0)</f>
        <v>N/A</v>
      </c>
      <c r="E517">
        <f>_xlfn.XLOOKUP($A517,Pistols!$C:$C,Pistols!H:H,0,0)</f>
        <v>0</v>
      </c>
      <c r="F517">
        <f>_xlfn.XLOOKUP($A517,Pistols!$C:$C,Pistols!I:I,0,0)</f>
        <v>0</v>
      </c>
      <c r="G517">
        <f>_xlfn.XLOOKUP($A517,Pistols!$C:$C,Pistols!J:J,0,0)</f>
        <v>0</v>
      </c>
      <c r="H517">
        <f>_xlfn.XLOOKUP($A517,Pistols!$C:$C,Pistols!K:K,0,0)</f>
        <v>0</v>
      </c>
      <c r="I517">
        <f>_xlfn.XLOOKUP($A517,Pistols!$C:$C,Pistols!L:L,0,0)</f>
        <v>0</v>
      </c>
      <c r="J517">
        <f>_xlfn.XLOOKUP($A517,Pistols!$C:$C,Pistols!M:M,0,0)</f>
        <v>0</v>
      </c>
      <c r="K517">
        <f>_xlfn.XLOOKUP($A517,Pistols!$C:$C,Pistols!N:N,0,0)</f>
        <v>0</v>
      </c>
      <c r="L517">
        <f>_xlfn.XLOOKUP($A517,Revolvers!$C:$C,Revolvers!O:O,0,0)</f>
        <v>0</v>
      </c>
      <c r="M517">
        <f>_xlfn.XLOOKUP($A517,Revolvers!$C:$C,Revolvers!P:P,0,0)</f>
        <v>0</v>
      </c>
      <c r="N517">
        <f>_xlfn.XLOOKUP($A517,Revolvers!$C:$C,Revolvers!Q:Q,0,0)</f>
        <v>0</v>
      </c>
      <c r="O517">
        <f>_xlfn.XLOOKUP($A517,Revolvers!$C:$C,Revolvers!R:R,0,0)</f>
        <v>0</v>
      </c>
      <c r="P517">
        <f>_xlfn.XLOOKUP($A517,Revolvers!$C:$C,Revolvers!S:S,0,0)</f>
        <v>0</v>
      </c>
      <c r="Q517">
        <f>_xlfn.XLOOKUP($A517,Revolvers!$C:$C,Revolvers!T:T,0,0)</f>
        <v>0</v>
      </c>
      <c r="R517">
        <f>_xlfn.XLOOKUP($A517,Rifles!C:C,Rifles!H:H,0,0)</f>
        <v>7</v>
      </c>
      <c r="S517">
        <f>_xlfn.XLOOKUP($A517,Shotguns!C:C,Shotguns!H:H,0,0)</f>
        <v>0</v>
      </c>
      <c r="T517">
        <f t="shared" si="8"/>
        <v>7</v>
      </c>
    </row>
    <row r="518" spans="1:20" x14ac:dyDescent="0.25">
      <c r="A518">
        <f>Rifles!C518</f>
        <v>57504841</v>
      </c>
      <c r="B518" t="str">
        <f>_xlfn.XLOOKUP($A518, Rifles!$C$2:$C$419,Rifles!D$2:D$419,"N/A",0)</f>
        <v>N/A</v>
      </c>
      <c r="C518" t="str">
        <f>_xlfn.XLOOKUP($A518, Rifles!$C$2:$C$419,Rifles!F$2:F$419,"N/A",0)</f>
        <v>N/A</v>
      </c>
      <c r="D518" t="str">
        <f>_xlfn.XLOOKUP($A518, Rifles!$C$2:$C$419,Rifles!G$2:G$419,"N/A",0)</f>
        <v>N/A</v>
      </c>
      <c r="E518">
        <f>_xlfn.XLOOKUP($A518,Pistols!$C:$C,Pistols!H:H,0,0)</f>
        <v>0</v>
      </c>
      <c r="F518">
        <f>_xlfn.XLOOKUP($A518,Pistols!$C:$C,Pistols!I:I,0,0)</f>
        <v>0</v>
      </c>
      <c r="G518">
        <f>_xlfn.XLOOKUP($A518,Pistols!$C:$C,Pistols!J:J,0,0)</f>
        <v>0</v>
      </c>
      <c r="H518">
        <f>_xlfn.XLOOKUP($A518,Pistols!$C:$C,Pistols!K:K,0,0)</f>
        <v>0</v>
      </c>
      <c r="I518">
        <f>_xlfn.XLOOKUP($A518,Pistols!$C:$C,Pistols!L:L,0,0)</f>
        <v>0</v>
      </c>
      <c r="J518">
        <f>_xlfn.XLOOKUP($A518,Pistols!$C:$C,Pistols!M:M,0,0)</f>
        <v>0</v>
      </c>
      <c r="K518">
        <f>_xlfn.XLOOKUP($A518,Pistols!$C:$C,Pistols!N:N,0,0)</f>
        <v>0</v>
      </c>
      <c r="L518">
        <f>_xlfn.XLOOKUP($A518,Revolvers!$C:$C,Revolvers!O:O,0,0)</f>
        <v>0</v>
      </c>
      <c r="M518">
        <f>_xlfn.XLOOKUP($A518,Revolvers!$C:$C,Revolvers!P:P,0,0)</f>
        <v>0</v>
      </c>
      <c r="N518">
        <f>_xlfn.XLOOKUP($A518,Revolvers!$C:$C,Revolvers!Q:Q,0,0)</f>
        <v>0</v>
      </c>
      <c r="O518">
        <f>_xlfn.XLOOKUP($A518,Revolvers!$C:$C,Revolvers!R:R,0,0)</f>
        <v>0</v>
      </c>
      <c r="P518">
        <f>_xlfn.XLOOKUP($A518,Revolvers!$C:$C,Revolvers!S:S,0,0)</f>
        <v>0</v>
      </c>
      <c r="Q518">
        <f>_xlfn.XLOOKUP($A518,Revolvers!$C:$C,Revolvers!T:T,0,0)</f>
        <v>0</v>
      </c>
      <c r="R518">
        <f>_xlfn.XLOOKUP($A518,Rifles!C:C,Rifles!H:H,0,0)</f>
        <v>5</v>
      </c>
      <c r="S518">
        <f>_xlfn.XLOOKUP($A518,Shotguns!C:C,Shotguns!H:H,0,0)</f>
        <v>0</v>
      </c>
      <c r="T518">
        <f t="shared" si="8"/>
        <v>5</v>
      </c>
    </row>
    <row r="519" spans="1:20" x14ac:dyDescent="0.25">
      <c r="A519">
        <f>Rifles!C519</f>
        <v>57403754</v>
      </c>
      <c r="B519" t="str">
        <f>_xlfn.XLOOKUP($A519, Rifles!$C$2:$C$419,Rifles!D$2:D$419,"N/A",0)</f>
        <v>N/A</v>
      </c>
      <c r="C519" t="str">
        <f>_xlfn.XLOOKUP($A519, Rifles!$C$2:$C$419,Rifles!F$2:F$419,"N/A",0)</f>
        <v>N/A</v>
      </c>
      <c r="D519" t="str">
        <f>_xlfn.XLOOKUP($A519, Rifles!$C$2:$C$419,Rifles!G$2:G$419,"N/A",0)</f>
        <v>N/A</v>
      </c>
      <c r="E519">
        <f>_xlfn.XLOOKUP($A519,Pistols!$C:$C,Pistols!H:H,0,0)</f>
        <v>0</v>
      </c>
      <c r="F519">
        <f>_xlfn.XLOOKUP($A519,Pistols!$C:$C,Pistols!I:I,0,0)</f>
        <v>0</v>
      </c>
      <c r="G519">
        <f>_xlfn.XLOOKUP($A519,Pistols!$C:$C,Pistols!J:J,0,0)</f>
        <v>0</v>
      </c>
      <c r="H519">
        <f>_xlfn.XLOOKUP($A519,Pistols!$C:$C,Pistols!K:K,0,0)</f>
        <v>0</v>
      </c>
      <c r="I519">
        <f>_xlfn.XLOOKUP($A519,Pistols!$C:$C,Pistols!L:L,0,0)</f>
        <v>0</v>
      </c>
      <c r="J519">
        <f>_xlfn.XLOOKUP($A519,Pistols!$C:$C,Pistols!M:M,0,0)</f>
        <v>1</v>
      </c>
      <c r="K519">
        <f>_xlfn.XLOOKUP($A519,Pistols!$C:$C,Pistols!N:N,0,0)</f>
        <v>1</v>
      </c>
      <c r="L519">
        <f>_xlfn.XLOOKUP($A519,Revolvers!$C:$C,Revolvers!O:O,0,0)</f>
        <v>0</v>
      </c>
      <c r="M519">
        <f>_xlfn.XLOOKUP($A519,Revolvers!$C:$C,Revolvers!P:P,0,0)</f>
        <v>0</v>
      </c>
      <c r="N519">
        <f>_xlfn.XLOOKUP($A519,Revolvers!$C:$C,Revolvers!Q:Q,0,0)</f>
        <v>0</v>
      </c>
      <c r="O519">
        <f>_xlfn.XLOOKUP($A519,Revolvers!$C:$C,Revolvers!R:R,0,0)</f>
        <v>0</v>
      </c>
      <c r="P519">
        <f>_xlfn.XLOOKUP($A519,Revolvers!$C:$C,Revolvers!S:S,0,0)</f>
        <v>0</v>
      </c>
      <c r="Q519">
        <f>_xlfn.XLOOKUP($A519,Revolvers!$C:$C,Revolvers!T:T,0,0)</f>
        <v>0</v>
      </c>
      <c r="R519">
        <f>_xlfn.XLOOKUP($A519,Rifles!C:C,Rifles!H:H,0,0)</f>
        <v>2</v>
      </c>
      <c r="S519">
        <f>_xlfn.XLOOKUP($A519,Shotguns!C:C,Shotguns!H:H,0,0)</f>
        <v>0</v>
      </c>
      <c r="T519">
        <f t="shared" si="8"/>
        <v>3</v>
      </c>
    </row>
    <row r="520" spans="1:20" x14ac:dyDescent="0.25">
      <c r="A520">
        <f>Rifles!C520</f>
        <v>57540686</v>
      </c>
      <c r="B520" t="str">
        <f>_xlfn.XLOOKUP($A520, Rifles!$C$2:$C$419,Rifles!D$2:D$419,"N/A",0)</f>
        <v>N/A</v>
      </c>
      <c r="C520" t="str">
        <f>_xlfn.XLOOKUP($A520, Rifles!$C$2:$C$419,Rifles!F$2:F$419,"N/A",0)</f>
        <v>N/A</v>
      </c>
      <c r="D520" t="str">
        <f>_xlfn.XLOOKUP($A520, Rifles!$C$2:$C$419,Rifles!G$2:G$419,"N/A",0)</f>
        <v>N/A</v>
      </c>
      <c r="E520">
        <f>_xlfn.XLOOKUP($A520,Pistols!$C:$C,Pistols!H:H,0,0)</f>
        <v>0</v>
      </c>
      <c r="F520">
        <f>_xlfn.XLOOKUP($A520,Pistols!$C:$C,Pistols!I:I,0,0)</f>
        <v>0</v>
      </c>
      <c r="G520">
        <f>_xlfn.XLOOKUP($A520,Pistols!$C:$C,Pistols!J:J,0,0)</f>
        <v>0</v>
      </c>
      <c r="H520">
        <f>_xlfn.XLOOKUP($A520,Pistols!$C:$C,Pistols!K:K,0,0)</f>
        <v>0</v>
      </c>
      <c r="I520">
        <f>_xlfn.XLOOKUP($A520,Pistols!$C:$C,Pistols!L:L,0,0)</f>
        <v>0</v>
      </c>
      <c r="J520">
        <f>_xlfn.XLOOKUP($A520,Pistols!$C:$C,Pistols!M:M,0,0)</f>
        <v>0</v>
      </c>
      <c r="K520">
        <f>_xlfn.XLOOKUP($A520,Pistols!$C:$C,Pistols!N:N,0,0)</f>
        <v>0</v>
      </c>
      <c r="L520">
        <f>_xlfn.XLOOKUP($A520,Revolvers!$C:$C,Revolvers!O:O,0,0)</f>
        <v>0</v>
      </c>
      <c r="M520">
        <f>_xlfn.XLOOKUP($A520,Revolvers!$C:$C,Revolvers!P:P,0,0)</f>
        <v>0</v>
      </c>
      <c r="N520">
        <f>_xlfn.XLOOKUP($A520,Revolvers!$C:$C,Revolvers!Q:Q,0,0)</f>
        <v>0</v>
      </c>
      <c r="O520">
        <f>_xlfn.XLOOKUP($A520,Revolvers!$C:$C,Revolvers!R:R,0,0)</f>
        <v>0</v>
      </c>
      <c r="P520">
        <f>_xlfn.XLOOKUP($A520,Revolvers!$C:$C,Revolvers!S:S,0,0)</f>
        <v>0</v>
      </c>
      <c r="Q520">
        <f>_xlfn.XLOOKUP($A520,Revolvers!$C:$C,Revolvers!T:T,0,0)</f>
        <v>0</v>
      </c>
      <c r="R520">
        <f>_xlfn.XLOOKUP($A520,Rifles!C:C,Rifles!H:H,0,0)</f>
        <v>2</v>
      </c>
      <c r="S520">
        <f>_xlfn.XLOOKUP($A520,Shotguns!C:C,Shotguns!H:H,0,0)</f>
        <v>0</v>
      </c>
      <c r="T520">
        <f t="shared" si="8"/>
        <v>2</v>
      </c>
    </row>
    <row r="521" spans="1:20" x14ac:dyDescent="0.25">
      <c r="A521">
        <f>Rifles!C521</f>
        <v>57402463</v>
      </c>
      <c r="B521" t="str">
        <f>_xlfn.XLOOKUP($A521, Rifles!$C$2:$C$419,Rifles!D$2:D$419,"N/A",0)</f>
        <v>N/A</v>
      </c>
      <c r="C521" t="str">
        <f>_xlfn.XLOOKUP($A521, Rifles!$C$2:$C$419,Rifles!F$2:F$419,"N/A",0)</f>
        <v>N/A</v>
      </c>
      <c r="D521" t="str">
        <f>_xlfn.XLOOKUP($A521, Rifles!$C$2:$C$419,Rifles!G$2:G$419,"N/A",0)</f>
        <v>N/A</v>
      </c>
      <c r="E521">
        <f>_xlfn.XLOOKUP($A521,Pistols!$C:$C,Pistols!H:H,0,0)</f>
        <v>0</v>
      </c>
      <c r="F521">
        <f>_xlfn.XLOOKUP($A521,Pistols!$C:$C,Pistols!I:I,0,0)</f>
        <v>0</v>
      </c>
      <c r="G521">
        <f>_xlfn.XLOOKUP($A521,Pistols!$C:$C,Pistols!J:J,0,0)</f>
        <v>0</v>
      </c>
      <c r="H521">
        <f>_xlfn.XLOOKUP($A521,Pistols!$C:$C,Pistols!K:K,0,0)</f>
        <v>0</v>
      </c>
      <c r="I521">
        <f>_xlfn.XLOOKUP($A521,Pistols!$C:$C,Pistols!L:L,0,0)</f>
        <v>0</v>
      </c>
      <c r="J521">
        <f>_xlfn.XLOOKUP($A521,Pistols!$C:$C,Pistols!M:M,0,0)</f>
        <v>0</v>
      </c>
      <c r="K521">
        <f>_xlfn.XLOOKUP($A521,Pistols!$C:$C,Pistols!N:N,0,0)</f>
        <v>0</v>
      </c>
      <c r="L521">
        <f>_xlfn.XLOOKUP($A521,Revolvers!$C:$C,Revolvers!O:O,0,0)</f>
        <v>0</v>
      </c>
      <c r="M521">
        <f>_xlfn.XLOOKUP($A521,Revolvers!$C:$C,Revolvers!P:P,0,0)</f>
        <v>0</v>
      </c>
      <c r="N521">
        <f>_xlfn.XLOOKUP($A521,Revolvers!$C:$C,Revolvers!Q:Q,0,0)</f>
        <v>0</v>
      </c>
      <c r="O521">
        <f>_xlfn.XLOOKUP($A521,Revolvers!$C:$C,Revolvers!R:R,0,0)</f>
        <v>0</v>
      </c>
      <c r="P521">
        <f>_xlfn.XLOOKUP($A521,Revolvers!$C:$C,Revolvers!S:S,0,0)</f>
        <v>0</v>
      </c>
      <c r="Q521">
        <f>_xlfn.XLOOKUP($A521,Revolvers!$C:$C,Revolvers!T:T,0,0)</f>
        <v>0</v>
      </c>
      <c r="R521">
        <f>_xlfn.XLOOKUP($A521,Rifles!C:C,Rifles!H:H,0,0)</f>
        <v>1</v>
      </c>
      <c r="S521">
        <f>_xlfn.XLOOKUP($A521,Shotguns!C:C,Shotguns!H:H,0,0)</f>
        <v>0</v>
      </c>
      <c r="T521">
        <f t="shared" si="8"/>
        <v>1</v>
      </c>
    </row>
    <row r="522" spans="1:20" x14ac:dyDescent="0.25">
      <c r="A522">
        <f>Rifles!C522</f>
        <v>57504198</v>
      </c>
      <c r="B522" t="str">
        <f>_xlfn.XLOOKUP($A522, Rifles!$C$2:$C$419,Rifles!D$2:D$419,"N/A",0)</f>
        <v>N/A</v>
      </c>
      <c r="C522" t="str">
        <f>_xlfn.XLOOKUP($A522, Rifles!$C$2:$C$419,Rifles!F$2:F$419,"N/A",0)</f>
        <v>N/A</v>
      </c>
      <c r="D522" t="str">
        <f>_xlfn.XLOOKUP($A522, Rifles!$C$2:$C$419,Rifles!G$2:G$419,"N/A",0)</f>
        <v>N/A</v>
      </c>
      <c r="E522">
        <f>_xlfn.XLOOKUP($A522,Pistols!$C:$C,Pistols!H:H,0,0)</f>
        <v>0</v>
      </c>
      <c r="F522">
        <f>_xlfn.XLOOKUP($A522,Pistols!$C:$C,Pistols!I:I,0,0)</f>
        <v>0</v>
      </c>
      <c r="G522">
        <f>_xlfn.XLOOKUP($A522,Pistols!$C:$C,Pistols!J:J,0,0)</f>
        <v>0</v>
      </c>
      <c r="H522">
        <f>_xlfn.XLOOKUP($A522,Pistols!$C:$C,Pistols!K:K,0,0)</f>
        <v>0</v>
      </c>
      <c r="I522">
        <f>_xlfn.XLOOKUP($A522,Pistols!$C:$C,Pistols!L:L,0,0)</f>
        <v>0</v>
      </c>
      <c r="J522">
        <f>_xlfn.XLOOKUP($A522,Pistols!$C:$C,Pistols!M:M,0,0)</f>
        <v>5</v>
      </c>
      <c r="K522">
        <f>_xlfn.XLOOKUP($A522,Pistols!$C:$C,Pistols!N:N,0,0)</f>
        <v>5</v>
      </c>
      <c r="L522">
        <f>_xlfn.XLOOKUP($A522,Revolvers!$C:$C,Revolvers!O:O,0,0)</f>
        <v>0</v>
      </c>
      <c r="M522">
        <f>_xlfn.XLOOKUP($A522,Revolvers!$C:$C,Revolvers!P:P,0,0)</f>
        <v>0</v>
      </c>
      <c r="N522">
        <f>_xlfn.XLOOKUP($A522,Revolvers!$C:$C,Revolvers!Q:Q,0,0)</f>
        <v>0</v>
      </c>
      <c r="O522">
        <f>_xlfn.XLOOKUP($A522,Revolvers!$C:$C,Revolvers!R:R,0,0)</f>
        <v>0</v>
      </c>
      <c r="P522">
        <f>_xlfn.XLOOKUP($A522,Revolvers!$C:$C,Revolvers!S:S,0,0)</f>
        <v>0</v>
      </c>
      <c r="Q522">
        <f>_xlfn.XLOOKUP($A522,Revolvers!$C:$C,Revolvers!T:T,0,0)</f>
        <v>0</v>
      </c>
      <c r="R522">
        <f>_xlfn.XLOOKUP($A522,Rifles!C:C,Rifles!H:H,0,0)</f>
        <v>280</v>
      </c>
      <c r="S522">
        <f>_xlfn.XLOOKUP($A522,Shotguns!C:C,Shotguns!H:H,0,0)</f>
        <v>0</v>
      </c>
      <c r="T522">
        <f t="shared" si="8"/>
        <v>285</v>
      </c>
    </row>
    <row r="523" spans="1:20" x14ac:dyDescent="0.25">
      <c r="A523">
        <f>Rifles!C523</f>
        <v>57402904</v>
      </c>
      <c r="B523" t="str">
        <f>_xlfn.XLOOKUP($A523, Rifles!$C$2:$C$419,Rifles!D$2:D$419,"N/A",0)</f>
        <v>N/A</v>
      </c>
      <c r="C523" t="str">
        <f>_xlfn.XLOOKUP($A523, Rifles!$C$2:$C$419,Rifles!F$2:F$419,"N/A",0)</f>
        <v>N/A</v>
      </c>
      <c r="D523" t="str">
        <f>_xlfn.XLOOKUP($A523, Rifles!$C$2:$C$419,Rifles!G$2:G$419,"N/A",0)</f>
        <v>N/A</v>
      </c>
      <c r="E523">
        <f>_xlfn.XLOOKUP($A523,Pistols!$C:$C,Pistols!H:H,0,0)</f>
        <v>0</v>
      </c>
      <c r="F523">
        <f>_xlfn.XLOOKUP($A523,Pistols!$C:$C,Pistols!I:I,0,0)</f>
        <v>0</v>
      </c>
      <c r="G523">
        <f>_xlfn.XLOOKUP($A523,Pistols!$C:$C,Pistols!J:J,0,0)</f>
        <v>0</v>
      </c>
      <c r="H523">
        <f>_xlfn.XLOOKUP($A523,Pistols!$C:$C,Pistols!K:K,0,0)</f>
        <v>0</v>
      </c>
      <c r="I523">
        <f>_xlfn.XLOOKUP($A523,Pistols!$C:$C,Pistols!L:L,0,0)</f>
        <v>0</v>
      </c>
      <c r="J523">
        <f>_xlfn.XLOOKUP($A523,Pistols!$C:$C,Pistols!M:M,0,0)</f>
        <v>0</v>
      </c>
      <c r="K523">
        <f>_xlfn.XLOOKUP($A523,Pistols!$C:$C,Pistols!N:N,0,0)</f>
        <v>0</v>
      </c>
      <c r="L523">
        <f>_xlfn.XLOOKUP($A523,Revolvers!$C:$C,Revolvers!O:O,0,0)</f>
        <v>0</v>
      </c>
      <c r="M523">
        <f>_xlfn.XLOOKUP($A523,Revolvers!$C:$C,Revolvers!P:P,0,0)</f>
        <v>0</v>
      </c>
      <c r="N523">
        <f>_xlfn.XLOOKUP($A523,Revolvers!$C:$C,Revolvers!Q:Q,0,0)</f>
        <v>0</v>
      </c>
      <c r="O523">
        <f>_xlfn.XLOOKUP($A523,Revolvers!$C:$C,Revolvers!R:R,0,0)</f>
        <v>0</v>
      </c>
      <c r="P523">
        <f>_xlfn.XLOOKUP($A523,Revolvers!$C:$C,Revolvers!S:S,0,0)</f>
        <v>0</v>
      </c>
      <c r="Q523">
        <f>_xlfn.XLOOKUP($A523,Revolvers!$C:$C,Revolvers!T:T,0,0)</f>
        <v>0</v>
      </c>
      <c r="R523">
        <f>_xlfn.XLOOKUP($A523,Rifles!C:C,Rifles!H:H,0,0)</f>
        <v>64</v>
      </c>
      <c r="S523">
        <f>_xlfn.XLOOKUP($A523,Shotguns!C:C,Shotguns!H:H,0,0)</f>
        <v>0</v>
      </c>
      <c r="T523">
        <f t="shared" si="8"/>
        <v>64</v>
      </c>
    </row>
    <row r="524" spans="1:20" x14ac:dyDescent="0.25">
      <c r="A524">
        <f>Rifles!C524</f>
        <v>57504730</v>
      </c>
      <c r="B524" t="str">
        <f>_xlfn.XLOOKUP($A524, Rifles!$C$2:$C$419,Rifles!D$2:D$419,"N/A",0)</f>
        <v>N/A</v>
      </c>
      <c r="C524" t="str">
        <f>_xlfn.XLOOKUP($A524, Rifles!$C$2:$C$419,Rifles!F$2:F$419,"N/A",0)</f>
        <v>N/A</v>
      </c>
      <c r="D524" t="str">
        <f>_xlfn.XLOOKUP($A524, Rifles!$C$2:$C$419,Rifles!G$2:G$419,"N/A",0)</f>
        <v>N/A</v>
      </c>
      <c r="E524">
        <f>_xlfn.XLOOKUP($A524,Pistols!$C:$C,Pistols!H:H,0,0)</f>
        <v>0</v>
      </c>
      <c r="F524">
        <f>_xlfn.XLOOKUP($A524,Pistols!$C:$C,Pistols!I:I,0,0)</f>
        <v>0</v>
      </c>
      <c r="G524">
        <f>_xlfn.XLOOKUP($A524,Pistols!$C:$C,Pistols!J:J,0,0)</f>
        <v>0</v>
      </c>
      <c r="H524">
        <f>_xlfn.XLOOKUP($A524,Pistols!$C:$C,Pistols!K:K,0,0)</f>
        <v>0</v>
      </c>
      <c r="I524">
        <f>_xlfn.XLOOKUP($A524,Pistols!$C:$C,Pistols!L:L,0,0)</f>
        <v>0</v>
      </c>
      <c r="J524">
        <f>_xlfn.XLOOKUP($A524,Pistols!$C:$C,Pistols!M:M,0,0)</f>
        <v>0</v>
      </c>
      <c r="K524">
        <f>_xlfn.XLOOKUP($A524,Pistols!$C:$C,Pistols!N:N,0,0)</f>
        <v>0</v>
      </c>
      <c r="L524">
        <f>_xlfn.XLOOKUP($A524,Revolvers!$C:$C,Revolvers!O:O,0,0)</f>
        <v>0</v>
      </c>
      <c r="M524">
        <f>_xlfn.XLOOKUP($A524,Revolvers!$C:$C,Revolvers!P:P,0,0)</f>
        <v>0</v>
      </c>
      <c r="N524">
        <f>_xlfn.XLOOKUP($A524,Revolvers!$C:$C,Revolvers!Q:Q,0,0)</f>
        <v>0</v>
      </c>
      <c r="O524">
        <f>_xlfn.XLOOKUP($A524,Revolvers!$C:$C,Revolvers!R:R,0,0)</f>
        <v>0</v>
      </c>
      <c r="P524">
        <f>_xlfn.XLOOKUP($A524,Revolvers!$C:$C,Revolvers!S:S,0,0)</f>
        <v>0</v>
      </c>
      <c r="Q524">
        <f>_xlfn.XLOOKUP($A524,Revolvers!$C:$C,Revolvers!T:T,0,0)</f>
        <v>0</v>
      </c>
      <c r="R524">
        <f>_xlfn.XLOOKUP($A524,Rifles!C:C,Rifles!H:H,0,0)</f>
        <v>5</v>
      </c>
      <c r="S524">
        <f>_xlfn.XLOOKUP($A524,Shotguns!C:C,Shotguns!H:H,0,0)</f>
        <v>0</v>
      </c>
      <c r="T524">
        <f t="shared" si="8"/>
        <v>5</v>
      </c>
    </row>
    <row r="525" spans="1:20" x14ac:dyDescent="0.25">
      <c r="A525">
        <f>Rifles!C525</f>
        <v>57504463</v>
      </c>
      <c r="B525" t="str">
        <f>_xlfn.XLOOKUP($A525, Rifles!$C$2:$C$419,Rifles!D$2:D$419,"N/A",0)</f>
        <v>N/A</v>
      </c>
      <c r="C525" t="str">
        <f>_xlfn.XLOOKUP($A525, Rifles!$C$2:$C$419,Rifles!F$2:F$419,"N/A",0)</f>
        <v>N/A</v>
      </c>
      <c r="D525" t="str">
        <f>_xlfn.XLOOKUP($A525, Rifles!$C$2:$C$419,Rifles!G$2:G$419,"N/A",0)</f>
        <v>N/A</v>
      </c>
      <c r="E525">
        <f>_xlfn.XLOOKUP($A525,Pistols!$C:$C,Pistols!H:H,0,0)</f>
        <v>0</v>
      </c>
      <c r="F525">
        <f>_xlfn.XLOOKUP($A525,Pistols!$C:$C,Pistols!I:I,0,0)</f>
        <v>0</v>
      </c>
      <c r="G525">
        <f>_xlfn.XLOOKUP($A525,Pistols!$C:$C,Pistols!J:J,0,0)</f>
        <v>0</v>
      </c>
      <c r="H525">
        <f>_xlfn.XLOOKUP($A525,Pistols!$C:$C,Pistols!K:K,0,0)</f>
        <v>0</v>
      </c>
      <c r="I525">
        <f>_xlfn.XLOOKUP($A525,Pistols!$C:$C,Pistols!L:L,0,0)</f>
        <v>0</v>
      </c>
      <c r="J525">
        <f>_xlfn.XLOOKUP($A525,Pistols!$C:$C,Pistols!M:M,0,0)</f>
        <v>0</v>
      </c>
      <c r="K525">
        <f>_xlfn.XLOOKUP($A525,Pistols!$C:$C,Pistols!N:N,0,0)</f>
        <v>0</v>
      </c>
      <c r="L525">
        <f>_xlfn.XLOOKUP($A525,Revolvers!$C:$C,Revolvers!O:O,0,0)</f>
        <v>0</v>
      </c>
      <c r="M525">
        <f>_xlfn.XLOOKUP($A525,Revolvers!$C:$C,Revolvers!P:P,0,0)</f>
        <v>0</v>
      </c>
      <c r="N525">
        <f>_xlfn.XLOOKUP($A525,Revolvers!$C:$C,Revolvers!Q:Q,0,0)</f>
        <v>0</v>
      </c>
      <c r="O525">
        <f>_xlfn.XLOOKUP($A525,Revolvers!$C:$C,Revolvers!R:R,0,0)</f>
        <v>0</v>
      </c>
      <c r="P525">
        <f>_xlfn.XLOOKUP($A525,Revolvers!$C:$C,Revolvers!S:S,0,0)</f>
        <v>0</v>
      </c>
      <c r="Q525">
        <f>_xlfn.XLOOKUP($A525,Revolvers!$C:$C,Revolvers!T:T,0,0)</f>
        <v>0</v>
      </c>
      <c r="R525">
        <f>_xlfn.XLOOKUP($A525,Rifles!C:C,Rifles!H:H,0,0)</f>
        <v>3</v>
      </c>
      <c r="S525">
        <f>_xlfn.XLOOKUP($A525,Shotguns!C:C,Shotguns!H:H,0,0)</f>
        <v>0</v>
      </c>
      <c r="T525">
        <f t="shared" si="8"/>
        <v>3</v>
      </c>
    </row>
    <row r="526" spans="1:20" x14ac:dyDescent="0.25">
      <c r="A526">
        <f>Rifles!C526</f>
        <v>57402209</v>
      </c>
      <c r="B526" t="str">
        <f>_xlfn.XLOOKUP($A526, Rifles!$C$2:$C$419,Rifles!D$2:D$419,"N/A",0)</f>
        <v>N/A</v>
      </c>
      <c r="C526" t="str">
        <f>_xlfn.XLOOKUP($A526, Rifles!$C$2:$C$419,Rifles!F$2:F$419,"N/A",0)</f>
        <v>N/A</v>
      </c>
      <c r="D526" t="str">
        <f>_xlfn.XLOOKUP($A526, Rifles!$C$2:$C$419,Rifles!G$2:G$419,"N/A",0)</f>
        <v>N/A</v>
      </c>
      <c r="E526">
        <f>_xlfn.XLOOKUP($A526,Pistols!$C:$C,Pistols!H:H,0,0)</f>
        <v>0</v>
      </c>
      <c r="F526">
        <f>_xlfn.XLOOKUP($A526,Pistols!$C:$C,Pistols!I:I,0,0)</f>
        <v>0</v>
      </c>
      <c r="G526">
        <f>_xlfn.XLOOKUP($A526,Pistols!$C:$C,Pistols!J:J,0,0)</f>
        <v>0</v>
      </c>
      <c r="H526">
        <f>_xlfn.XLOOKUP($A526,Pistols!$C:$C,Pistols!K:K,0,0)</f>
        <v>0</v>
      </c>
      <c r="I526">
        <f>_xlfn.XLOOKUP($A526,Pistols!$C:$C,Pistols!L:L,0,0)</f>
        <v>0</v>
      </c>
      <c r="J526">
        <f>_xlfn.XLOOKUP($A526,Pistols!$C:$C,Pistols!M:M,0,0)</f>
        <v>0</v>
      </c>
      <c r="K526">
        <f>_xlfn.XLOOKUP($A526,Pistols!$C:$C,Pistols!N:N,0,0)</f>
        <v>0</v>
      </c>
      <c r="L526">
        <f>_xlfn.XLOOKUP($A526,Revolvers!$C:$C,Revolvers!O:O,0,0)</f>
        <v>0</v>
      </c>
      <c r="M526">
        <f>_xlfn.XLOOKUP($A526,Revolvers!$C:$C,Revolvers!P:P,0,0)</f>
        <v>0</v>
      </c>
      <c r="N526">
        <f>_xlfn.XLOOKUP($A526,Revolvers!$C:$C,Revolvers!Q:Q,0,0)</f>
        <v>0</v>
      </c>
      <c r="O526">
        <f>_xlfn.XLOOKUP($A526,Revolvers!$C:$C,Revolvers!R:R,0,0)</f>
        <v>0</v>
      </c>
      <c r="P526">
        <f>_xlfn.XLOOKUP($A526,Revolvers!$C:$C,Revolvers!S:S,0,0)</f>
        <v>0</v>
      </c>
      <c r="Q526">
        <f>_xlfn.XLOOKUP($A526,Revolvers!$C:$C,Revolvers!T:T,0,0)</f>
        <v>0</v>
      </c>
      <c r="R526">
        <f>_xlfn.XLOOKUP($A526,Rifles!C:C,Rifles!H:H,0,0)</f>
        <v>13</v>
      </c>
      <c r="S526">
        <f>_xlfn.XLOOKUP($A526,Shotguns!C:C,Shotguns!H:H,0,0)</f>
        <v>0</v>
      </c>
      <c r="T526">
        <f t="shared" si="8"/>
        <v>13</v>
      </c>
    </row>
    <row r="527" spans="1:20" x14ac:dyDescent="0.25">
      <c r="A527">
        <f>Rifles!C527</f>
        <v>57602230</v>
      </c>
      <c r="B527" t="str">
        <f>_xlfn.XLOOKUP($A527, Rifles!$C$2:$C$419,Rifles!D$2:D$419,"N/A",0)</f>
        <v>N/A</v>
      </c>
      <c r="C527" t="str">
        <f>_xlfn.XLOOKUP($A527, Rifles!$C$2:$C$419,Rifles!F$2:F$419,"N/A",0)</f>
        <v>N/A</v>
      </c>
      <c r="D527" t="str">
        <f>_xlfn.XLOOKUP($A527, Rifles!$C$2:$C$419,Rifles!G$2:G$419,"N/A",0)</f>
        <v>N/A</v>
      </c>
      <c r="E527">
        <f>_xlfn.XLOOKUP($A527,Pistols!$C:$C,Pistols!H:H,0,0)</f>
        <v>0</v>
      </c>
      <c r="F527">
        <f>_xlfn.XLOOKUP($A527,Pistols!$C:$C,Pistols!I:I,0,0)</f>
        <v>0</v>
      </c>
      <c r="G527">
        <f>_xlfn.XLOOKUP($A527,Pistols!$C:$C,Pistols!J:J,0,0)</f>
        <v>0</v>
      </c>
      <c r="H527">
        <f>_xlfn.XLOOKUP($A527,Pistols!$C:$C,Pistols!K:K,0,0)</f>
        <v>0</v>
      </c>
      <c r="I527">
        <f>_xlfn.XLOOKUP($A527,Pistols!$C:$C,Pistols!L:L,0,0)</f>
        <v>0</v>
      </c>
      <c r="J527">
        <f>_xlfn.XLOOKUP($A527,Pistols!$C:$C,Pistols!M:M,0,0)</f>
        <v>0</v>
      </c>
      <c r="K527">
        <f>_xlfn.XLOOKUP($A527,Pistols!$C:$C,Pistols!N:N,0,0)</f>
        <v>0</v>
      </c>
      <c r="L527">
        <f>_xlfn.XLOOKUP($A527,Revolvers!$C:$C,Revolvers!O:O,0,0)</f>
        <v>0</v>
      </c>
      <c r="M527">
        <f>_xlfn.XLOOKUP($A527,Revolvers!$C:$C,Revolvers!P:P,0,0)</f>
        <v>0</v>
      </c>
      <c r="N527">
        <f>_xlfn.XLOOKUP($A527,Revolvers!$C:$C,Revolvers!Q:Q,0,0)</f>
        <v>0</v>
      </c>
      <c r="O527">
        <f>_xlfn.XLOOKUP($A527,Revolvers!$C:$C,Revolvers!R:R,0,0)</f>
        <v>0</v>
      </c>
      <c r="P527">
        <f>_xlfn.XLOOKUP($A527,Revolvers!$C:$C,Revolvers!S:S,0,0)</f>
        <v>0</v>
      </c>
      <c r="Q527">
        <f>_xlfn.XLOOKUP($A527,Revolvers!$C:$C,Revolvers!T:T,0,0)</f>
        <v>0</v>
      </c>
      <c r="R527">
        <f>_xlfn.XLOOKUP($A527,Rifles!C:C,Rifles!H:H,0,0)</f>
        <v>3</v>
      </c>
      <c r="S527">
        <f>_xlfn.XLOOKUP($A527,Shotguns!C:C,Shotguns!H:H,0,0)</f>
        <v>1</v>
      </c>
      <c r="T527">
        <f t="shared" si="8"/>
        <v>4</v>
      </c>
    </row>
    <row r="528" spans="1:20" x14ac:dyDescent="0.25">
      <c r="A528">
        <f>Rifles!C528</f>
        <v>57600160</v>
      </c>
      <c r="B528" t="str">
        <f>_xlfn.XLOOKUP($A528, Rifles!$C$2:$C$419,Rifles!D$2:D$419,"N/A",0)</f>
        <v>N/A</v>
      </c>
      <c r="C528" t="str">
        <f>_xlfn.XLOOKUP($A528, Rifles!$C$2:$C$419,Rifles!F$2:F$419,"N/A",0)</f>
        <v>N/A</v>
      </c>
      <c r="D528" t="str">
        <f>_xlfn.XLOOKUP($A528, Rifles!$C$2:$C$419,Rifles!G$2:G$419,"N/A",0)</f>
        <v>N/A</v>
      </c>
      <c r="E528">
        <f>_xlfn.XLOOKUP($A528,Pistols!$C:$C,Pistols!H:H,0,0)</f>
        <v>0</v>
      </c>
      <c r="F528">
        <f>_xlfn.XLOOKUP($A528,Pistols!$C:$C,Pistols!I:I,0,0)</f>
        <v>0</v>
      </c>
      <c r="G528">
        <f>_xlfn.XLOOKUP($A528,Pistols!$C:$C,Pistols!J:J,0,0)</f>
        <v>0</v>
      </c>
      <c r="H528">
        <f>_xlfn.XLOOKUP($A528,Pistols!$C:$C,Pistols!K:K,0,0)</f>
        <v>0</v>
      </c>
      <c r="I528">
        <f>_xlfn.XLOOKUP($A528,Pistols!$C:$C,Pistols!L:L,0,0)</f>
        <v>0</v>
      </c>
      <c r="J528">
        <f>_xlfn.XLOOKUP($A528,Pistols!$C:$C,Pistols!M:M,0,0)</f>
        <v>0</v>
      </c>
      <c r="K528">
        <f>_xlfn.XLOOKUP($A528,Pistols!$C:$C,Pistols!N:N,0,0)</f>
        <v>0</v>
      </c>
      <c r="L528">
        <f>_xlfn.XLOOKUP($A528,Revolvers!$C:$C,Revolvers!O:O,0,0)</f>
        <v>0</v>
      </c>
      <c r="M528">
        <f>_xlfn.XLOOKUP($A528,Revolvers!$C:$C,Revolvers!P:P,0,0)</f>
        <v>0</v>
      </c>
      <c r="N528">
        <f>_xlfn.XLOOKUP($A528,Revolvers!$C:$C,Revolvers!Q:Q,0,0)</f>
        <v>0</v>
      </c>
      <c r="O528">
        <f>_xlfn.XLOOKUP($A528,Revolvers!$C:$C,Revolvers!R:R,0,0)</f>
        <v>0</v>
      </c>
      <c r="P528">
        <f>_xlfn.XLOOKUP($A528,Revolvers!$C:$C,Revolvers!S:S,0,0)</f>
        <v>0</v>
      </c>
      <c r="Q528">
        <f>_xlfn.XLOOKUP($A528,Revolvers!$C:$C,Revolvers!T:T,0,0)</f>
        <v>0</v>
      </c>
      <c r="R528">
        <f>_xlfn.XLOOKUP($A528,Rifles!C:C,Rifles!H:H,0,0)</f>
        <v>1453</v>
      </c>
      <c r="S528">
        <f>_xlfn.XLOOKUP($A528,Shotguns!C:C,Shotguns!H:H,0,0)</f>
        <v>0</v>
      </c>
      <c r="T528">
        <f t="shared" si="8"/>
        <v>1453</v>
      </c>
    </row>
    <row r="529" spans="1:20" x14ac:dyDescent="0.25">
      <c r="A529">
        <f>Rifles!C529</f>
        <v>57403973</v>
      </c>
      <c r="B529" t="str">
        <f>_xlfn.XLOOKUP($A529, Rifles!$C$2:$C$419,Rifles!D$2:D$419,"N/A",0)</f>
        <v>N/A</v>
      </c>
      <c r="C529" t="str">
        <f>_xlfn.XLOOKUP($A529, Rifles!$C$2:$C$419,Rifles!F$2:F$419,"N/A",0)</f>
        <v>N/A</v>
      </c>
      <c r="D529" t="str">
        <f>_xlfn.XLOOKUP($A529, Rifles!$C$2:$C$419,Rifles!G$2:G$419,"N/A",0)</f>
        <v>N/A</v>
      </c>
      <c r="E529">
        <f>_xlfn.XLOOKUP($A529,Pistols!$C:$C,Pistols!H:H,0,0)</f>
        <v>0</v>
      </c>
      <c r="F529">
        <f>_xlfn.XLOOKUP($A529,Pistols!$C:$C,Pistols!I:I,0,0)</f>
        <v>0</v>
      </c>
      <c r="G529">
        <f>_xlfn.XLOOKUP($A529,Pistols!$C:$C,Pistols!J:J,0,0)</f>
        <v>0</v>
      </c>
      <c r="H529">
        <f>_xlfn.XLOOKUP($A529,Pistols!$C:$C,Pistols!K:K,0,0)</f>
        <v>0</v>
      </c>
      <c r="I529">
        <f>_xlfn.XLOOKUP($A529,Pistols!$C:$C,Pistols!L:L,0,0)</f>
        <v>0</v>
      </c>
      <c r="J529">
        <f>_xlfn.XLOOKUP($A529,Pistols!$C:$C,Pistols!M:M,0,0)</f>
        <v>0</v>
      </c>
      <c r="K529">
        <f>_xlfn.XLOOKUP($A529,Pistols!$C:$C,Pistols!N:N,0,0)</f>
        <v>0</v>
      </c>
      <c r="L529">
        <f>_xlfn.XLOOKUP($A529,Revolvers!$C:$C,Revolvers!O:O,0,0)</f>
        <v>0</v>
      </c>
      <c r="M529">
        <f>_xlfn.XLOOKUP($A529,Revolvers!$C:$C,Revolvers!P:P,0,0)</f>
        <v>0</v>
      </c>
      <c r="N529">
        <f>_xlfn.XLOOKUP($A529,Revolvers!$C:$C,Revolvers!Q:Q,0,0)</f>
        <v>0</v>
      </c>
      <c r="O529">
        <f>_xlfn.XLOOKUP($A529,Revolvers!$C:$C,Revolvers!R:R,0,0)</f>
        <v>0</v>
      </c>
      <c r="P529">
        <f>_xlfn.XLOOKUP($A529,Revolvers!$C:$C,Revolvers!S:S,0,0)</f>
        <v>0</v>
      </c>
      <c r="Q529">
        <f>_xlfn.XLOOKUP($A529,Revolvers!$C:$C,Revolvers!T:T,0,0)</f>
        <v>0</v>
      </c>
      <c r="R529">
        <f>_xlfn.XLOOKUP($A529,Rifles!C:C,Rifles!H:H,0,0)</f>
        <v>5</v>
      </c>
      <c r="S529">
        <f>_xlfn.XLOOKUP($A529,Shotguns!C:C,Shotguns!H:H,0,0)</f>
        <v>0</v>
      </c>
      <c r="T529">
        <f t="shared" si="8"/>
        <v>5</v>
      </c>
    </row>
    <row r="530" spans="1:20" x14ac:dyDescent="0.25">
      <c r="A530">
        <f>Rifles!C530</f>
        <v>57601816</v>
      </c>
      <c r="B530" t="str">
        <f>_xlfn.XLOOKUP($A530, Rifles!$C$2:$C$419,Rifles!D$2:D$419,"N/A",0)</f>
        <v>N/A</v>
      </c>
      <c r="C530" t="str">
        <f>_xlfn.XLOOKUP($A530, Rifles!$C$2:$C$419,Rifles!F$2:F$419,"N/A",0)</f>
        <v>N/A</v>
      </c>
      <c r="D530" t="str">
        <f>_xlfn.XLOOKUP($A530, Rifles!$C$2:$C$419,Rifles!G$2:G$419,"N/A",0)</f>
        <v>N/A</v>
      </c>
      <c r="E530">
        <f>_xlfn.XLOOKUP($A530,Pistols!$C:$C,Pistols!H:H,0,0)</f>
        <v>0</v>
      </c>
      <c r="F530">
        <f>_xlfn.XLOOKUP($A530,Pistols!$C:$C,Pistols!I:I,0,0)</f>
        <v>0</v>
      </c>
      <c r="G530">
        <f>_xlfn.XLOOKUP($A530,Pistols!$C:$C,Pistols!J:J,0,0)</f>
        <v>0</v>
      </c>
      <c r="H530">
        <f>_xlfn.XLOOKUP($A530,Pistols!$C:$C,Pistols!K:K,0,0)</f>
        <v>0</v>
      </c>
      <c r="I530">
        <f>_xlfn.XLOOKUP($A530,Pistols!$C:$C,Pistols!L:L,0,0)</f>
        <v>0</v>
      </c>
      <c r="J530">
        <f>_xlfn.XLOOKUP($A530,Pistols!$C:$C,Pistols!M:M,0,0)</f>
        <v>0</v>
      </c>
      <c r="K530">
        <f>_xlfn.XLOOKUP($A530,Pistols!$C:$C,Pistols!N:N,0,0)</f>
        <v>0</v>
      </c>
      <c r="L530">
        <f>_xlfn.XLOOKUP($A530,Revolvers!$C:$C,Revolvers!O:O,0,0)</f>
        <v>0</v>
      </c>
      <c r="M530">
        <f>_xlfn.XLOOKUP($A530,Revolvers!$C:$C,Revolvers!P:P,0,0)</f>
        <v>0</v>
      </c>
      <c r="N530">
        <f>_xlfn.XLOOKUP($A530,Revolvers!$C:$C,Revolvers!Q:Q,0,0)</f>
        <v>0</v>
      </c>
      <c r="O530">
        <f>_xlfn.XLOOKUP($A530,Revolvers!$C:$C,Revolvers!R:R,0,0)</f>
        <v>0</v>
      </c>
      <c r="P530">
        <f>_xlfn.XLOOKUP($A530,Revolvers!$C:$C,Revolvers!S:S,0,0)</f>
        <v>0</v>
      </c>
      <c r="Q530">
        <f>_xlfn.XLOOKUP($A530,Revolvers!$C:$C,Revolvers!T:T,0,0)</f>
        <v>0</v>
      </c>
      <c r="R530">
        <f>_xlfn.XLOOKUP($A530,Rifles!C:C,Rifles!H:H,0,0)</f>
        <v>16</v>
      </c>
      <c r="S530">
        <f>_xlfn.XLOOKUP($A530,Shotguns!C:C,Shotguns!H:H,0,0)</f>
        <v>0</v>
      </c>
      <c r="T530">
        <f t="shared" si="8"/>
        <v>16</v>
      </c>
    </row>
    <row r="531" spans="1:20" x14ac:dyDescent="0.25">
      <c r="A531">
        <f>Rifles!C531</f>
        <v>57502567</v>
      </c>
      <c r="B531" t="str">
        <f>_xlfn.XLOOKUP($A531, Rifles!$C$2:$C$419,Rifles!D$2:D$419,"N/A",0)</f>
        <v>N/A</v>
      </c>
      <c r="C531" t="str">
        <f>_xlfn.XLOOKUP($A531, Rifles!$C$2:$C$419,Rifles!F$2:F$419,"N/A",0)</f>
        <v>N/A</v>
      </c>
      <c r="D531" t="str">
        <f>_xlfn.XLOOKUP($A531, Rifles!$C$2:$C$419,Rifles!G$2:G$419,"N/A",0)</f>
        <v>N/A</v>
      </c>
      <c r="E531">
        <f>_xlfn.XLOOKUP($A531,Pistols!$C:$C,Pistols!H:H,0,0)</f>
        <v>0</v>
      </c>
      <c r="F531">
        <f>_xlfn.XLOOKUP($A531,Pistols!$C:$C,Pistols!I:I,0,0)</f>
        <v>0</v>
      </c>
      <c r="G531">
        <f>_xlfn.XLOOKUP($A531,Pistols!$C:$C,Pistols!J:J,0,0)</f>
        <v>0</v>
      </c>
      <c r="H531">
        <f>_xlfn.XLOOKUP($A531,Pistols!$C:$C,Pistols!K:K,0,0)</f>
        <v>0</v>
      </c>
      <c r="I531">
        <f>_xlfn.XLOOKUP($A531,Pistols!$C:$C,Pistols!L:L,0,0)</f>
        <v>0</v>
      </c>
      <c r="J531">
        <f>_xlfn.XLOOKUP($A531,Pistols!$C:$C,Pistols!M:M,0,0)</f>
        <v>0</v>
      </c>
      <c r="K531">
        <f>_xlfn.XLOOKUP($A531,Pistols!$C:$C,Pistols!N:N,0,0)</f>
        <v>0</v>
      </c>
      <c r="L531">
        <f>_xlfn.XLOOKUP($A531,Revolvers!$C:$C,Revolvers!O:O,0,0)</f>
        <v>0</v>
      </c>
      <c r="M531">
        <f>_xlfn.XLOOKUP($A531,Revolvers!$C:$C,Revolvers!P:P,0,0)</f>
        <v>0</v>
      </c>
      <c r="N531">
        <f>_xlfn.XLOOKUP($A531,Revolvers!$C:$C,Revolvers!Q:Q,0,0)</f>
        <v>0</v>
      </c>
      <c r="O531">
        <f>_xlfn.XLOOKUP($A531,Revolvers!$C:$C,Revolvers!R:R,0,0)</f>
        <v>0</v>
      </c>
      <c r="P531">
        <f>_xlfn.XLOOKUP($A531,Revolvers!$C:$C,Revolvers!S:S,0,0)</f>
        <v>0</v>
      </c>
      <c r="Q531">
        <f>_xlfn.XLOOKUP($A531,Revolvers!$C:$C,Revolvers!T:T,0,0)</f>
        <v>0</v>
      </c>
      <c r="R531">
        <f>_xlfn.XLOOKUP($A531,Rifles!C:C,Rifles!H:H,0,0)</f>
        <v>1</v>
      </c>
      <c r="S531">
        <f>_xlfn.XLOOKUP($A531,Shotguns!C:C,Shotguns!H:H,0,0)</f>
        <v>0</v>
      </c>
      <c r="T531">
        <f t="shared" si="8"/>
        <v>1</v>
      </c>
    </row>
    <row r="532" spans="1:20" x14ac:dyDescent="0.25">
      <c r="A532">
        <f>Rifles!C532</f>
        <v>57401043</v>
      </c>
      <c r="B532" t="str">
        <f>_xlfn.XLOOKUP($A532, Rifles!$C$2:$C$419,Rifles!D$2:D$419,"N/A",0)</f>
        <v>N/A</v>
      </c>
      <c r="C532" t="str">
        <f>_xlfn.XLOOKUP($A532, Rifles!$C$2:$C$419,Rifles!F$2:F$419,"N/A",0)</f>
        <v>N/A</v>
      </c>
      <c r="D532" t="str">
        <f>_xlfn.XLOOKUP($A532, Rifles!$C$2:$C$419,Rifles!G$2:G$419,"N/A",0)</f>
        <v>N/A</v>
      </c>
      <c r="E532">
        <f>_xlfn.XLOOKUP($A532,Pistols!$C:$C,Pistols!H:H,0,0)</f>
        <v>0</v>
      </c>
      <c r="F532">
        <f>_xlfn.XLOOKUP($A532,Pistols!$C:$C,Pistols!I:I,0,0)</f>
        <v>0</v>
      </c>
      <c r="G532">
        <f>_xlfn.XLOOKUP($A532,Pistols!$C:$C,Pistols!J:J,0,0)</f>
        <v>0</v>
      </c>
      <c r="H532">
        <f>_xlfn.XLOOKUP($A532,Pistols!$C:$C,Pistols!K:K,0,0)</f>
        <v>0</v>
      </c>
      <c r="I532">
        <f>_xlfn.XLOOKUP($A532,Pistols!$C:$C,Pistols!L:L,0,0)</f>
        <v>0</v>
      </c>
      <c r="J532">
        <f>_xlfn.XLOOKUP($A532,Pistols!$C:$C,Pistols!M:M,0,0)</f>
        <v>0</v>
      </c>
      <c r="K532">
        <f>_xlfn.XLOOKUP($A532,Pistols!$C:$C,Pistols!N:N,0,0)</f>
        <v>0</v>
      </c>
      <c r="L532">
        <f>_xlfn.XLOOKUP($A532,Revolvers!$C:$C,Revolvers!O:O,0,0)</f>
        <v>0</v>
      </c>
      <c r="M532">
        <f>_xlfn.XLOOKUP($A532,Revolvers!$C:$C,Revolvers!P:P,0,0)</f>
        <v>0</v>
      </c>
      <c r="N532">
        <f>_xlfn.XLOOKUP($A532,Revolvers!$C:$C,Revolvers!Q:Q,0,0)</f>
        <v>0</v>
      </c>
      <c r="O532">
        <f>_xlfn.XLOOKUP($A532,Revolvers!$C:$C,Revolvers!R:R,0,0)</f>
        <v>0</v>
      </c>
      <c r="P532">
        <f>_xlfn.XLOOKUP($A532,Revolvers!$C:$C,Revolvers!S:S,0,0)</f>
        <v>0</v>
      </c>
      <c r="Q532">
        <f>_xlfn.XLOOKUP($A532,Revolvers!$C:$C,Revolvers!T:T,0,0)</f>
        <v>0</v>
      </c>
      <c r="R532">
        <f>_xlfn.XLOOKUP($A532,Rifles!C:C,Rifles!H:H,0,0)</f>
        <v>56</v>
      </c>
      <c r="S532">
        <f>_xlfn.XLOOKUP($A532,Shotguns!C:C,Shotguns!H:H,0,0)</f>
        <v>0</v>
      </c>
      <c r="T532">
        <f t="shared" si="8"/>
        <v>56</v>
      </c>
    </row>
    <row r="533" spans="1:20" x14ac:dyDescent="0.25">
      <c r="A533">
        <f>Rifles!C533</f>
        <v>57636527</v>
      </c>
      <c r="B533" t="str">
        <f>_xlfn.XLOOKUP($A533, Rifles!$C$2:$C$419,Rifles!D$2:D$419,"N/A",0)</f>
        <v>N/A</v>
      </c>
      <c r="C533" t="str">
        <f>_xlfn.XLOOKUP($A533, Rifles!$C$2:$C$419,Rifles!F$2:F$419,"N/A",0)</f>
        <v>N/A</v>
      </c>
      <c r="D533" t="str">
        <f>_xlfn.XLOOKUP($A533, Rifles!$C$2:$C$419,Rifles!G$2:G$419,"N/A",0)</f>
        <v>N/A</v>
      </c>
      <c r="E533">
        <f>_xlfn.XLOOKUP($A533,Pistols!$C:$C,Pistols!H:H,0,0)</f>
        <v>149</v>
      </c>
      <c r="F533">
        <f>_xlfn.XLOOKUP($A533,Pistols!$C:$C,Pistols!I:I,0,0)</f>
        <v>0</v>
      </c>
      <c r="G533">
        <f>_xlfn.XLOOKUP($A533,Pistols!$C:$C,Pistols!J:J,0,0)</f>
        <v>0</v>
      </c>
      <c r="H533">
        <f>_xlfn.XLOOKUP($A533,Pistols!$C:$C,Pistols!K:K,0,0)</f>
        <v>0</v>
      </c>
      <c r="I533">
        <f>_xlfn.XLOOKUP($A533,Pistols!$C:$C,Pistols!L:L,0,0)</f>
        <v>0</v>
      </c>
      <c r="J533">
        <f>_xlfn.XLOOKUP($A533,Pistols!$C:$C,Pistols!M:M,0,0)</f>
        <v>0</v>
      </c>
      <c r="K533">
        <f>_xlfn.XLOOKUP($A533,Pistols!$C:$C,Pistols!N:N,0,0)</f>
        <v>149</v>
      </c>
      <c r="L533">
        <f>_xlfn.XLOOKUP($A533,Revolvers!$C:$C,Revolvers!O:O,0,0)</f>
        <v>0</v>
      </c>
      <c r="M533">
        <f>_xlfn.XLOOKUP($A533,Revolvers!$C:$C,Revolvers!P:P,0,0)</f>
        <v>0</v>
      </c>
      <c r="N533">
        <f>_xlfn.XLOOKUP($A533,Revolvers!$C:$C,Revolvers!Q:Q,0,0)</f>
        <v>0</v>
      </c>
      <c r="O533">
        <f>_xlfn.XLOOKUP($A533,Revolvers!$C:$C,Revolvers!R:R,0,0)</f>
        <v>0</v>
      </c>
      <c r="P533">
        <f>_xlfn.XLOOKUP($A533,Revolvers!$C:$C,Revolvers!S:S,0,0)</f>
        <v>0</v>
      </c>
      <c r="Q533">
        <f>_xlfn.XLOOKUP($A533,Revolvers!$C:$C,Revolvers!T:T,0,0)</f>
        <v>0</v>
      </c>
      <c r="R533">
        <f>_xlfn.XLOOKUP($A533,Rifles!C:C,Rifles!H:H,0,0)</f>
        <v>4084</v>
      </c>
      <c r="S533">
        <f>_xlfn.XLOOKUP($A533,Shotguns!C:C,Shotguns!H:H,0,0)</f>
        <v>0</v>
      </c>
      <c r="T533">
        <f t="shared" si="8"/>
        <v>4233</v>
      </c>
    </row>
    <row r="534" spans="1:20" x14ac:dyDescent="0.25">
      <c r="A534">
        <f>Rifles!C534</f>
        <v>57403461</v>
      </c>
      <c r="B534" t="str">
        <f>_xlfn.XLOOKUP($A534, Rifles!$C$2:$C$419,Rifles!D$2:D$419,"N/A",0)</f>
        <v>N/A</v>
      </c>
      <c r="C534" t="str">
        <f>_xlfn.XLOOKUP($A534, Rifles!$C$2:$C$419,Rifles!F$2:F$419,"N/A",0)</f>
        <v>N/A</v>
      </c>
      <c r="D534" t="str">
        <f>_xlfn.XLOOKUP($A534, Rifles!$C$2:$C$419,Rifles!G$2:G$419,"N/A",0)</f>
        <v>N/A</v>
      </c>
      <c r="E534">
        <f>_xlfn.XLOOKUP($A534,Pistols!$C:$C,Pistols!H:H,0,0)</f>
        <v>0</v>
      </c>
      <c r="F534">
        <f>_xlfn.XLOOKUP($A534,Pistols!$C:$C,Pistols!I:I,0,0)</f>
        <v>0</v>
      </c>
      <c r="G534">
        <f>_xlfn.XLOOKUP($A534,Pistols!$C:$C,Pistols!J:J,0,0)</f>
        <v>0</v>
      </c>
      <c r="H534">
        <f>_xlfn.XLOOKUP($A534,Pistols!$C:$C,Pistols!K:K,0,0)</f>
        <v>0</v>
      </c>
      <c r="I534">
        <f>_xlfn.XLOOKUP($A534,Pistols!$C:$C,Pistols!L:L,0,0)</f>
        <v>0</v>
      </c>
      <c r="J534">
        <f>_xlfn.XLOOKUP($A534,Pistols!$C:$C,Pistols!M:M,0,0)</f>
        <v>0</v>
      </c>
      <c r="K534">
        <f>_xlfn.XLOOKUP($A534,Pistols!$C:$C,Pistols!N:N,0,0)</f>
        <v>0</v>
      </c>
      <c r="L534">
        <f>_xlfn.XLOOKUP($A534,Revolvers!$C:$C,Revolvers!O:O,0,0)</f>
        <v>0</v>
      </c>
      <c r="M534">
        <f>_xlfn.XLOOKUP($A534,Revolvers!$C:$C,Revolvers!P:P,0,0)</f>
        <v>0</v>
      </c>
      <c r="N534">
        <f>_xlfn.XLOOKUP($A534,Revolvers!$C:$C,Revolvers!Q:Q,0,0)</f>
        <v>0</v>
      </c>
      <c r="O534">
        <f>_xlfn.XLOOKUP($A534,Revolvers!$C:$C,Revolvers!R:R,0,0)</f>
        <v>0</v>
      </c>
      <c r="P534">
        <f>_xlfn.XLOOKUP($A534,Revolvers!$C:$C,Revolvers!S:S,0,0)</f>
        <v>0</v>
      </c>
      <c r="Q534">
        <f>_xlfn.XLOOKUP($A534,Revolvers!$C:$C,Revolvers!T:T,0,0)</f>
        <v>0</v>
      </c>
      <c r="R534">
        <f>_xlfn.XLOOKUP($A534,Rifles!C:C,Rifles!H:H,0,0)</f>
        <v>1</v>
      </c>
      <c r="S534">
        <f>_xlfn.XLOOKUP($A534,Shotguns!C:C,Shotguns!H:H,0,0)</f>
        <v>0</v>
      </c>
      <c r="T534">
        <f t="shared" si="8"/>
        <v>1</v>
      </c>
    </row>
    <row r="535" spans="1:20" x14ac:dyDescent="0.25">
      <c r="A535">
        <f>Rifles!C535</f>
        <v>57402861</v>
      </c>
      <c r="B535" t="str">
        <f>_xlfn.XLOOKUP($A535, Rifles!$C$2:$C$419,Rifles!D$2:D$419,"N/A",0)</f>
        <v>N/A</v>
      </c>
      <c r="C535" t="str">
        <f>_xlfn.XLOOKUP($A535, Rifles!$C$2:$C$419,Rifles!F$2:F$419,"N/A",0)</f>
        <v>N/A</v>
      </c>
      <c r="D535" t="str">
        <f>_xlfn.XLOOKUP($A535, Rifles!$C$2:$C$419,Rifles!G$2:G$419,"N/A",0)</f>
        <v>N/A</v>
      </c>
      <c r="E535">
        <f>_xlfn.XLOOKUP($A535,Pistols!$C:$C,Pistols!H:H,0,0)</f>
        <v>0</v>
      </c>
      <c r="F535">
        <f>_xlfn.XLOOKUP($A535,Pistols!$C:$C,Pistols!I:I,0,0)</f>
        <v>0</v>
      </c>
      <c r="G535">
        <f>_xlfn.XLOOKUP($A535,Pistols!$C:$C,Pistols!J:J,0,0)</f>
        <v>0</v>
      </c>
      <c r="H535">
        <f>_xlfn.XLOOKUP($A535,Pistols!$C:$C,Pistols!K:K,0,0)</f>
        <v>0</v>
      </c>
      <c r="I535">
        <f>_xlfn.XLOOKUP($A535,Pistols!$C:$C,Pistols!L:L,0,0)</f>
        <v>0</v>
      </c>
      <c r="J535">
        <f>_xlfn.XLOOKUP($A535,Pistols!$C:$C,Pistols!M:M,0,0)</f>
        <v>0</v>
      </c>
      <c r="K535">
        <f>_xlfn.XLOOKUP($A535,Pistols!$C:$C,Pistols!N:N,0,0)</f>
        <v>0</v>
      </c>
      <c r="L535">
        <f>_xlfn.XLOOKUP($A535,Revolvers!$C:$C,Revolvers!O:O,0,0)</f>
        <v>0</v>
      </c>
      <c r="M535">
        <f>_xlfn.XLOOKUP($A535,Revolvers!$C:$C,Revolvers!P:P,0,0)</f>
        <v>0</v>
      </c>
      <c r="N535">
        <f>_xlfn.XLOOKUP($A535,Revolvers!$C:$C,Revolvers!Q:Q,0,0)</f>
        <v>0</v>
      </c>
      <c r="O535">
        <f>_xlfn.XLOOKUP($A535,Revolvers!$C:$C,Revolvers!R:R,0,0)</f>
        <v>0</v>
      </c>
      <c r="P535">
        <f>_xlfn.XLOOKUP($A535,Revolvers!$C:$C,Revolvers!S:S,0,0)</f>
        <v>0</v>
      </c>
      <c r="Q535">
        <f>_xlfn.XLOOKUP($A535,Revolvers!$C:$C,Revolvers!T:T,0,0)</f>
        <v>0</v>
      </c>
      <c r="R535">
        <f>_xlfn.XLOOKUP($A535,Rifles!C:C,Rifles!H:H,0,0)</f>
        <v>103</v>
      </c>
      <c r="S535">
        <f>_xlfn.XLOOKUP($A535,Shotguns!C:C,Shotguns!H:H,0,0)</f>
        <v>0</v>
      </c>
      <c r="T535">
        <f t="shared" si="8"/>
        <v>103</v>
      </c>
    </row>
    <row r="536" spans="1:20" x14ac:dyDescent="0.25">
      <c r="A536">
        <f>Rifles!C536</f>
        <v>57502881</v>
      </c>
      <c r="B536" t="str">
        <f>_xlfn.XLOOKUP($A536, Rifles!$C$2:$C$419,Rifles!D$2:D$419,"N/A",0)</f>
        <v>N/A</v>
      </c>
      <c r="C536" t="str">
        <f>_xlfn.XLOOKUP($A536, Rifles!$C$2:$C$419,Rifles!F$2:F$419,"N/A",0)</f>
        <v>N/A</v>
      </c>
      <c r="D536" t="str">
        <f>_xlfn.XLOOKUP($A536, Rifles!$C$2:$C$419,Rifles!G$2:G$419,"N/A",0)</f>
        <v>N/A</v>
      </c>
      <c r="E536">
        <f>_xlfn.XLOOKUP($A536,Pistols!$C:$C,Pistols!H:H,0,0)</f>
        <v>0</v>
      </c>
      <c r="F536">
        <f>_xlfn.XLOOKUP($A536,Pistols!$C:$C,Pistols!I:I,0,0)</f>
        <v>0</v>
      </c>
      <c r="G536">
        <f>_xlfn.XLOOKUP($A536,Pistols!$C:$C,Pistols!J:J,0,0)</f>
        <v>0</v>
      </c>
      <c r="H536">
        <f>_xlfn.XLOOKUP($A536,Pistols!$C:$C,Pistols!K:K,0,0)</f>
        <v>0</v>
      </c>
      <c r="I536">
        <f>_xlfn.XLOOKUP($A536,Pistols!$C:$C,Pistols!L:L,0,0)</f>
        <v>0</v>
      </c>
      <c r="J536">
        <f>_xlfn.XLOOKUP($A536,Pistols!$C:$C,Pistols!M:M,0,0)</f>
        <v>0</v>
      </c>
      <c r="K536">
        <f>_xlfn.XLOOKUP($A536,Pistols!$C:$C,Pistols!N:N,0,0)</f>
        <v>0</v>
      </c>
      <c r="L536">
        <f>_xlfn.XLOOKUP($A536,Revolvers!$C:$C,Revolvers!O:O,0,0)</f>
        <v>0</v>
      </c>
      <c r="M536">
        <f>_xlfn.XLOOKUP($A536,Revolvers!$C:$C,Revolvers!P:P,0,0)</f>
        <v>0</v>
      </c>
      <c r="N536">
        <f>_xlfn.XLOOKUP($A536,Revolvers!$C:$C,Revolvers!Q:Q,0,0)</f>
        <v>0</v>
      </c>
      <c r="O536">
        <f>_xlfn.XLOOKUP($A536,Revolvers!$C:$C,Revolvers!R:R,0,0)</f>
        <v>0</v>
      </c>
      <c r="P536">
        <f>_xlfn.XLOOKUP($A536,Revolvers!$C:$C,Revolvers!S:S,0,0)</f>
        <v>0</v>
      </c>
      <c r="Q536">
        <f>_xlfn.XLOOKUP($A536,Revolvers!$C:$C,Revolvers!T:T,0,0)</f>
        <v>0</v>
      </c>
      <c r="R536">
        <f>_xlfn.XLOOKUP($A536,Rifles!C:C,Rifles!H:H,0,0)</f>
        <v>5</v>
      </c>
      <c r="S536">
        <f>_xlfn.XLOOKUP($A536,Shotguns!C:C,Shotguns!H:H,0,0)</f>
        <v>0</v>
      </c>
      <c r="T536">
        <f t="shared" si="8"/>
        <v>5</v>
      </c>
    </row>
    <row r="537" spans="1:20" x14ac:dyDescent="0.25">
      <c r="A537">
        <f>Rifles!C537</f>
        <v>57403373</v>
      </c>
      <c r="B537" t="str">
        <f>_xlfn.XLOOKUP($A537, Rifles!$C$2:$C$419,Rifles!D$2:D$419,"N/A",0)</f>
        <v>N/A</v>
      </c>
      <c r="C537" t="str">
        <f>_xlfn.XLOOKUP($A537, Rifles!$C$2:$C$419,Rifles!F$2:F$419,"N/A",0)</f>
        <v>N/A</v>
      </c>
      <c r="D537" t="str">
        <f>_xlfn.XLOOKUP($A537, Rifles!$C$2:$C$419,Rifles!G$2:G$419,"N/A",0)</f>
        <v>N/A</v>
      </c>
      <c r="E537">
        <f>_xlfn.XLOOKUP($A537,Pistols!$C:$C,Pistols!H:H,0,0)</f>
        <v>0</v>
      </c>
      <c r="F537">
        <f>_xlfn.XLOOKUP($A537,Pistols!$C:$C,Pistols!I:I,0,0)</f>
        <v>0</v>
      </c>
      <c r="G537">
        <f>_xlfn.XLOOKUP($A537,Pistols!$C:$C,Pistols!J:J,0,0)</f>
        <v>0</v>
      </c>
      <c r="H537">
        <f>_xlfn.XLOOKUP($A537,Pistols!$C:$C,Pistols!K:K,0,0)</f>
        <v>0</v>
      </c>
      <c r="I537">
        <f>_xlfn.XLOOKUP($A537,Pistols!$C:$C,Pistols!L:L,0,0)</f>
        <v>0</v>
      </c>
      <c r="J537">
        <f>_xlfn.XLOOKUP($A537,Pistols!$C:$C,Pistols!M:M,0,0)</f>
        <v>0</v>
      </c>
      <c r="K537">
        <f>_xlfn.XLOOKUP($A537,Pistols!$C:$C,Pistols!N:N,0,0)</f>
        <v>0</v>
      </c>
      <c r="L537">
        <f>_xlfn.XLOOKUP($A537,Revolvers!$C:$C,Revolvers!O:O,0,0)</f>
        <v>0</v>
      </c>
      <c r="M537">
        <f>_xlfn.XLOOKUP($A537,Revolvers!$C:$C,Revolvers!P:P,0,0)</f>
        <v>0</v>
      </c>
      <c r="N537">
        <f>_xlfn.XLOOKUP($A537,Revolvers!$C:$C,Revolvers!Q:Q,0,0)</f>
        <v>0</v>
      </c>
      <c r="O537">
        <f>_xlfn.XLOOKUP($A537,Revolvers!$C:$C,Revolvers!R:R,0,0)</f>
        <v>0</v>
      </c>
      <c r="P537">
        <f>_xlfn.XLOOKUP($A537,Revolvers!$C:$C,Revolvers!S:S,0,0)</f>
        <v>0</v>
      </c>
      <c r="Q537">
        <f>_xlfn.XLOOKUP($A537,Revolvers!$C:$C,Revolvers!T:T,0,0)</f>
        <v>0</v>
      </c>
      <c r="R537">
        <f>_xlfn.XLOOKUP($A537,Rifles!C:C,Rifles!H:H,0,0)</f>
        <v>14</v>
      </c>
      <c r="S537">
        <f>_xlfn.XLOOKUP($A537,Shotguns!C:C,Shotguns!H:H,0,0)</f>
        <v>0</v>
      </c>
      <c r="T537">
        <f t="shared" si="8"/>
        <v>14</v>
      </c>
    </row>
    <row r="538" spans="1:20" x14ac:dyDescent="0.25">
      <c r="A538">
        <f>Rifles!C538</f>
        <v>57601289</v>
      </c>
      <c r="B538" t="str">
        <f>_xlfn.XLOOKUP($A538, Rifles!$C$2:$C$419,Rifles!D$2:D$419,"N/A",0)</f>
        <v>N/A</v>
      </c>
      <c r="C538" t="str">
        <f>_xlfn.XLOOKUP($A538, Rifles!$C$2:$C$419,Rifles!F$2:F$419,"N/A",0)</f>
        <v>N/A</v>
      </c>
      <c r="D538" t="str">
        <f>_xlfn.XLOOKUP($A538, Rifles!$C$2:$C$419,Rifles!G$2:G$419,"N/A",0)</f>
        <v>N/A</v>
      </c>
      <c r="E538">
        <f>_xlfn.XLOOKUP($A538,Pistols!$C:$C,Pistols!H:H,0,0)</f>
        <v>0</v>
      </c>
      <c r="F538">
        <f>_xlfn.XLOOKUP($A538,Pistols!$C:$C,Pistols!I:I,0,0)</f>
        <v>0</v>
      </c>
      <c r="G538">
        <f>_xlfn.XLOOKUP($A538,Pistols!$C:$C,Pistols!J:J,0,0)</f>
        <v>0</v>
      </c>
      <c r="H538">
        <f>_xlfn.XLOOKUP($A538,Pistols!$C:$C,Pistols!K:K,0,0)</f>
        <v>0</v>
      </c>
      <c r="I538">
        <f>_xlfn.XLOOKUP($A538,Pistols!$C:$C,Pistols!L:L,0,0)</f>
        <v>0</v>
      </c>
      <c r="J538">
        <f>_xlfn.XLOOKUP($A538,Pistols!$C:$C,Pistols!M:M,0,0)</f>
        <v>0</v>
      </c>
      <c r="K538">
        <f>_xlfn.XLOOKUP($A538,Pistols!$C:$C,Pistols!N:N,0,0)</f>
        <v>0</v>
      </c>
      <c r="L538">
        <f>_xlfn.XLOOKUP($A538,Revolvers!$C:$C,Revolvers!O:O,0,0)</f>
        <v>0</v>
      </c>
      <c r="M538">
        <f>_xlfn.XLOOKUP($A538,Revolvers!$C:$C,Revolvers!P:P,0,0)</f>
        <v>0</v>
      </c>
      <c r="N538">
        <f>_xlfn.XLOOKUP($A538,Revolvers!$C:$C,Revolvers!Q:Q,0,0)</f>
        <v>0</v>
      </c>
      <c r="O538">
        <f>_xlfn.XLOOKUP($A538,Revolvers!$C:$C,Revolvers!R:R,0,0)</f>
        <v>0</v>
      </c>
      <c r="P538">
        <f>_xlfn.XLOOKUP($A538,Revolvers!$C:$C,Revolvers!S:S,0,0)</f>
        <v>0</v>
      </c>
      <c r="Q538">
        <f>_xlfn.XLOOKUP($A538,Revolvers!$C:$C,Revolvers!T:T,0,0)</f>
        <v>0</v>
      </c>
      <c r="R538">
        <f>_xlfn.XLOOKUP($A538,Rifles!C:C,Rifles!H:H,0,0)</f>
        <v>10</v>
      </c>
      <c r="S538">
        <f>_xlfn.XLOOKUP($A538,Shotguns!C:C,Shotguns!H:H,0,0)</f>
        <v>0</v>
      </c>
      <c r="T538">
        <f t="shared" si="8"/>
        <v>10</v>
      </c>
    </row>
    <row r="539" spans="1:20" x14ac:dyDescent="0.25">
      <c r="A539">
        <f>Rifles!C539</f>
        <v>57403453</v>
      </c>
      <c r="B539" t="str">
        <f>_xlfn.XLOOKUP($A539, Rifles!$C$2:$C$419,Rifles!D$2:D$419,"N/A",0)</f>
        <v>N/A</v>
      </c>
      <c r="C539" t="str">
        <f>_xlfn.XLOOKUP($A539, Rifles!$C$2:$C$419,Rifles!F$2:F$419,"N/A",0)</f>
        <v>N/A</v>
      </c>
      <c r="D539" t="str">
        <f>_xlfn.XLOOKUP($A539, Rifles!$C$2:$C$419,Rifles!G$2:G$419,"N/A",0)</f>
        <v>N/A</v>
      </c>
      <c r="E539">
        <f>_xlfn.XLOOKUP($A539,Pistols!$C:$C,Pistols!H:H,0,0)</f>
        <v>0</v>
      </c>
      <c r="F539">
        <f>_xlfn.XLOOKUP($A539,Pistols!$C:$C,Pistols!I:I,0,0)</f>
        <v>0</v>
      </c>
      <c r="G539">
        <f>_xlfn.XLOOKUP($A539,Pistols!$C:$C,Pistols!J:J,0,0)</f>
        <v>0</v>
      </c>
      <c r="H539">
        <f>_xlfn.XLOOKUP($A539,Pistols!$C:$C,Pistols!K:K,0,0)</f>
        <v>0</v>
      </c>
      <c r="I539">
        <f>_xlfn.XLOOKUP($A539,Pistols!$C:$C,Pistols!L:L,0,0)</f>
        <v>0</v>
      </c>
      <c r="J539">
        <f>_xlfn.XLOOKUP($A539,Pistols!$C:$C,Pistols!M:M,0,0)</f>
        <v>0</v>
      </c>
      <c r="K539">
        <f>_xlfn.XLOOKUP($A539,Pistols!$C:$C,Pistols!N:N,0,0)</f>
        <v>0</v>
      </c>
      <c r="L539">
        <f>_xlfn.XLOOKUP($A539,Revolvers!$C:$C,Revolvers!O:O,0,0)</f>
        <v>0</v>
      </c>
      <c r="M539">
        <f>_xlfn.XLOOKUP($A539,Revolvers!$C:$C,Revolvers!P:P,0,0)</f>
        <v>0</v>
      </c>
      <c r="N539">
        <f>_xlfn.XLOOKUP($A539,Revolvers!$C:$C,Revolvers!Q:Q,0,0)</f>
        <v>0</v>
      </c>
      <c r="O539">
        <f>_xlfn.XLOOKUP($A539,Revolvers!$C:$C,Revolvers!R:R,0,0)</f>
        <v>0</v>
      </c>
      <c r="P539">
        <f>_xlfn.XLOOKUP($A539,Revolvers!$C:$C,Revolvers!S:S,0,0)</f>
        <v>0</v>
      </c>
      <c r="Q539">
        <f>_xlfn.XLOOKUP($A539,Revolvers!$C:$C,Revolvers!T:T,0,0)</f>
        <v>0</v>
      </c>
      <c r="R539">
        <f>_xlfn.XLOOKUP($A539,Rifles!C:C,Rifles!H:H,0,0)</f>
        <v>92</v>
      </c>
      <c r="S539">
        <f>_xlfn.XLOOKUP($A539,Shotguns!C:C,Shotguns!H:H,0,0)</f>
        <v>0</v>
      </c>
      <c r="T539">
        <f t="shared" si="8"/>
        <v>92</v>
      </c>
    </row>
    <row r="540" spans="1:20" x14ac:dyDescent="0.25">
      <c r="A540">
        <f>Rifles!C540</f>
        <v>57601443</v>
      </c>
      <c r="B540" t="str">
        <f>_xlfn.XLOOKUP($A540, Rifles!$C$2:$C$419,Rifles!D$2:D$419,"N/A",0)</f>
        <v>N/A</v>
      </c>
      <c r="C540" t="str">
        <f>_xlfn.XLOOKUP($A540, Rifles!$C$2:$C$419,Rifles!F$2:F$419,"N/A",0)</f>
        <v>N/A</v>
      </c>
      <c r="D540" t="str">
        <f>_xlfn.XLOOKUP($A540, Rifles!$C$2:$C$419,Rifles!G$2:G$419,"N/A",0)</f>
        <v>N/A</v>
      </c>
      <c r="E540">
        <f>_xlfn.XLOOKUP($A540,Pistols!$C:$C,Pistols!H:H,0,0)</f>
        <v>0</v>
      </c>
      <c r="F540">
        <f>_xlfn.XLOOKUP($A540,Pistols!$C:$C,Pistols!I:I,0,0)</f>
        <v>0</v>
      </c>
      <c r="G540">
        <f>_xlfn.XLOOKUP($A540,Pistols!$C:$C,Pistols!J:J,0,0)</f>
        <v>0</v>
      </c>
      <c r="H540">
        <f>_xlfn.XLOOKUP($A540,Pistols!$C:$C,Pistols!K:K,0,0)</f>
        <v>0</v>
      </c>
      <c r="I540">
        <f>_xlfn.XLOOKUP($A540,Pistols!$C:$C,Pistols!L:L,0,0)</f>
        <v>0</v>
      </c>
      <c r="J540">
        <f>_xlfn.XLOOKUP($A540,Pistols!$C:$C,Pistols!M:M,0,0)</f>
        <v>0</v>
      </c>
      <c r="K540">
        <f>_xlfn.XLOOKUP($A540,Pistols!$C:$C,Pistols!N:N,0,0)</f>
        <v>0</v>
      </c>
      <c r="L540">
        <f>_xlfn.XLOOKUP($A540,Revolvers!$C:$C,Revolvers!O:O,0,0)</f>
        <v>0</v>
      </c>
      <c r="M540">
        <f>_xlfn.XLOOKUP($A540,Revolvers!$C:$C,Revolvers!P:P,0,0)</f>
        <v>0</v>
      </c>
      <c r="N540">
        <f>_xlfn.XLOOKUP($A540,Revolvers!$C:$C,Revolvers!Q:Q,0,0)</f>
        <v>0</v>
      </c>
      <c r="O540">
        <f>_xlfn.XLOOKUP($A540,Revolvers!$C:$C,Revolvers!R:R,0,0)</f>
        <v>0</v>
      </c>
      <c r="P540">
        <f>_xlfn.XLOOKUP($A540,Revolvers!$C:$C,Revolvers!S:S,0,0)</f>
        <v>0</v>
      </c>
      <c r="Q540">
        <f>_xlfn.XLOOKUP($A540,Revolvers!$C:$C,Revolvers!T:T,0,0)</f>
        <v>0</v>
      </c>
      <c r="R540">
        <f>_xlfn.XLOOKUP($A540,Rifles!C:C,Rifles!H:H,0,0)</f>
        <v>53</v>
      </c>
      <c r="S540">
        <f>_xlfn.XLOOKUP($A540,Shotguns!C:C,Shotguns!H:H,0,0)</f>
        <v>0</v>
      </c>
      <c r="T540">
        <f t="shared" si="8"/>
        <v>53</v>
      </c>
    </row>
    <row r="541" spans="1:20" x14ac:dyDescent="0.25">
      <c r="A541">
        <f>Rifles!C541</f>
        <v>57403286</v>
      </c>
      <c r="B541" t="str">
        <f>_xlfn.XLOOKUP($A541, Rifles!$C$2:$C$419,Rifles!D$2:D$419,"N/A",0)</f>
        <v>N/A</v>
      </c>
      <c r="C541" t="str">
        <f>_xlfn.XLOOKUP($A541, Rifles!$C$2:$C$419,Rifles!F$2:F$419,"N/A",0)</f>
        <v>N/A</v>
      </c>
      <c r="D541" t="str">
        <f>_xlfn.XLOOKUP($A541, Rifles!$C$2:$C$419,Rifles!G$2:G$419,"N/A",0)</f>
        <v>N/A</v>
      </c>
      <c r="E541">
        <f>_xlfn.XLOOKUP($A541,Pistols!$C:$C,Pistols!H:H,0,0)</f>
        <v>0</v>
      </c>
      <c r="F541">
        <f>_xlfn.XLOOKUP($A541,Pistols!$C:$C,Pistols!I:I,0,0)</f>
        <v>0</v>
      </c>
      <c r="G541">
        <f>_xlfn.XLOOKUP($A541,Pistols!$C:$C,Pistols!J:J,0,0)</f>
        <v>0</v>
      </c>
      <c r="H541">
        <f>_xlfn.XLOOKUP($A541,Pistols!$C:$C,Pistols!K:K,0,0)</f>
        <v>0</v>
      </c>
      <c r="I541">
        <f>_xlfn.XLOOKUP($A541,Pistols!$C:$C,Pistols!L:L,0,0)</f>
        <v>0</v>
      </c>
      <c r="J541">
        <f>_xlfn.XLOOKUP($A541,Pistols!$C:$C,Pistols!M:M,0,0)</f>
        <v>0</v>
      </c>
      <c r="K541">
        <f>_xlfn.XLOOKUP($A541,Pistols!$C:$C,Pistols!N:N,0,0)</f>
        <v>0</v>
      </c>
      <c r="L541">
        <f>_xlfn.XLOOKUP($A541,Revolvers!$C:$C,Revolvers!O:O,0,0)</f>
        <v>0</v>
      </c>
      <c r="M541">
        <f>_xlfn.XLOOKUP($A541,Revolvers!$C:$C,Revolvers!P:P,0,0)</f>
        <v>0</v>
      </c>
      <c r="N541">
        <f>_xlfn.XLOOKUP($A541,Revolvers!$C:$C,Revolvers!Q:Q,0,0)</f>
        <v>0</v>
      </c>
      <c r="O541">
        <f>_xlfn.XLOOKUP($A541,Revolvers!$C:$C,Revolvers!R:R,0,0)</f>
        <v>0</v>
      </c>
      <c r="P541">
        <f>_xlfn.XLOOKUP($A541,Revolvers!$C:$C,Revolvers!S:S,0,0)</f>
        <v>0</v>
      </c>
      <c r="Q541">
        <f>_xlfn.XLOOKUP($A541,Revolvers!$C:$C,Revolvers!T:T,0,0)</f>
        <v>0</v>
      </c>
      <c r="R541">
        <f>_xlfn.XLOOKUP($A541,Rifles!C:C,Rifles!H:H,0,0)</f>
        <v>18</v>
      </c>
      <c r="S541">
        <f>_xlfn.XLOOKUP($A541,Shotguns!C:C,Shotguns!H:H,0,0)</f>
        <v>0</v>
      </c>
      <c r="T541">
        <f t="shared" si="8"/>
        <v>18</v>
      </c>
    </row>
    <row r="542" spans="1:20" x14ac:dyDescent="0.25">
      <c r="A542">
        <f>Rifles!C542</f>
        <v>57542125</v>
      </c>
      <c r="B542" t="str">
        <f>_xlfn.XLOOKUP($A542, Rifles!$C$2:$C$419,Rifles!D$2:D$419,"N/A",0)</f>
        <v>N/A</v>
      </c>
      <c r="C542" t="str">
        <f>_xlfn.XLOOKUP($A542, Rifles!$C$2:$C$419,Rifles!F$2:F$419,"N/A",0)</f>
        <v>N/A</v>
      </c>
      <c r="D542" t="str">
        <f>_xlfn.XLOOKUP($A542, Rifles!$C$2:$C$419,Rifles!G$2:G$419,"N/A",0)</f>
        <v>N/A</v>
      </c>
      <c r="E542">
        <f>_xlfn.XLOOKUP($A542,Pistols!$C:$C,Pistols!H:H,0,0)</f>
        <v>0</v>
      </c>
      <c r="F542">
        <f>_xlfn.XLOOKUP($A542,Pistols!$C:$C,Pistols!I:I,0,0)</f>
        <v>0</v>
      </c>
      <c r="G542">
        <f>_xlfn.XLOOKUP($A542,Pistols!$C:$C,Pistols!J:J,0,0)</f>
        <v>0</v>
      </c>
      <c r="H542">
        <f>_xlfn.XLOOKUP($A542,Pistols!$C:$C,Pistols!K:K,0,0)</f>
        <v>0</v>
      </c>
      <c r="I542">
        <f>_xlfn.XLOOKUP($A542,Pistols!$C:$C,Pistols!L:L,0,0)</f>
        <v>0</v>
      </c>
      <c r="J542">
        <f>_xlfn.XLOOKUP($A542,Pistols!$C:$C,Pistols!M:M,0,0)</f>
        <v>1</v>
      </c>
      <c r="K542">
        <f>_xlfn.XLOOKUP($A542,Pistols!$C:$C,Pistols!N:N,0,0)</f>
        <v>1</v>
      </c>
      <c r="L542">
        <f>_xlfn.XLOOKUP($A542,Revolvers!$C:$C,Revolvers!O:O,0,0)</f>
        <v>0</v>
      </c>
      <c r="M542">
        <f>_xlfn.XLOOKUP($A542,Revolvers!$C:$C,Revolvers!P:P,0,0)</f>
        <v>0</v>
      </c>
      <c r="N542">
        <f>_xlfn.XLOOKUP($A542,Revolvers!$C:$C,Revolvers!Q:Q,0,0)</f>
        <v>0</v>
      </c>
      <c r="O542">
        <f>_xlfn.XLOOKUP($A542,Revolvers!$C:$C,Revolvers!R:R,0,0)</f>
        <v>0</v>
      </c>
      <c r="P542">
        <f>_xlfn.XLOOKUP($A542,Revolvers!$C:$C,Revolvers!S:S,0,0)</f>
        <v>0</v>
      </c>
      <c r="Q542">
        <f>_xlfn.XLOOKUP($A542,Revolvers!$C:$C,Revolvers!T:T,0,0)</f>
        <v>0</v>
      </c>
      <c r="R542">
        <f>_xlfn.XLOOKUP($A542,Rifles!C:C,Rifles!H:H,0,0)</f>
        <v>23</v>
      </c>
      <c r="S542">
        <f>_xlfn.XLOOKUP($A542,Shotguns!C:C,Shotguns!H:H,0,0)</f>
        <v>0</v>
      </c>
      <c r="T542">
        <f t="shared" si="8"/>
        <v>24</v>
      </c>
    </row>
    <row r="543" spans="1:20" x14ac:dyDescent="0.25">
      <c r="A543">
        <f>Rifles!C543</f>
        <v>57637564</v>
      </c>
      <c r="B543" t="str">
        <f>_xlfn.XLOOKUP($A543, Rifles!$C$2:$C$419,Rifles!D$2:D$419,"N/A",0)</f>
        <v>N/A</v>
      </c>
      <c r="C543" t="str">
        <f>_xlfn.XLOOKUP($A543, Rifles!$C$2:$C$419,Rifles!F$2:F$419,"N/A",0)</f>
        <v>N/A</v>
      </c>
      <c r="D543" t="str">
        <f>_xlfn.XLOOKUP($A543, Rifles!$C$2:$C$419,Rifles!G$2:G$419,"N/A",0)</f>
        <v>N/A</v>
      </c>
      <c r="E543">
        <f>_xlfn.XLOOKUP($A543,Pistols!$C:$C,Pistols!H:H,0,0)</f>
        <v>0</v>
      </c>
      <c r="F543">
        <f>_xlfn.XLOOKUP($A543,Pistols!$C:$C,Pistols!I:I,0,0)</f>
        <v>0</v>
      </c>
      <c r="G543">
        <f>_xlfn.XLOOKUP($A543,Pistols!$C:$C,Pistols!J:J,0,0)</f>
        <v>0</v>
      </c>
      <c r="H543">
        <f>_xlfn.XLOOKUP($A543,Pistols!$C:$C,Pistols!K:K,0,0)</f>
        <v>0</v>
      </c>
      <c r="I543">
        <f>_xlfn.XLOOKUP($A543,Pistols!$C:$C,Pistols!L:L,0,0)</f>
        <v>0</v>
      </c>
      <c r="J543">
        <f>_xlfn.XLOOKUP($A543,Pistols!$C:$C,Pistols!M:M,0,0)</f>
        <v>0</v>
      </c>
      <c r="K543">
        <f>_xlfn.XLOOKUP($A543,Pistols!$C:$C,Pistols!N:N,0,0)</f>
        <v>0</v>
      </c>
      <c r="L543">
        <f>_xlfn.XLOOKUP($A543,Revolvers!$C:$C,Revolvers!O:O,0,0)</f>
        <v>0</v>
      </c>
      <c r="M543">
        <f>_xlfn.XLOOKUP($A543,Revolvers!$C:$C,Revolvers!P:P,0,0)</f>
        <v>0</v>
      </c>
      <c r="N543">
        <f>_xlfn.XLOOKUP($A543,Revolvers!$C:$C,Revolvers!Q:Q,0,0)</f>
        <v>0</v>
      </c>
      <c r="O543">
        <f>_xlfn.XLOOKUP($A543,Revolvers!$C:$C,Revolvers!R:R,0,0)</f>
        <v>0</v>
      </c>
      <c r="P543">
        <f>_xlfn.XLOOKUP($A543,Revolvers!$C:$C,Revolvers!S:S,0,0)</f>
        <v>0</v>
      </c>
      <c r="Q543">
        <f>_xlfn.XLOOKUP($A543,Revolvers!$C:$C,Revolvers!T:T,0,0)</f>
        <v>0</v>
      </c>
      <c r="R543">
        <f>_xlfn.XLOOKUP($A543,Rifles!C:C,Rifles!H:H,0,0)</f>
        <v>18</v>
      </c>
      <c r="S543">
        <f>_xlfn.XLOOKUP($A543,Shotguns!C:C,Shotguns!H:H,0,0)</f>
        <v>0</v>
      </c>
      <c r="T543">
        <f t="shared" si="8"/>
        <v>18</v>
      </c>
    </row>
    <row r="544" spans="1:20" x14ac:dyDescent="0.25">
      <c r="A544">
        <f>Rifles!C544</f>
        <v>57602533</v>
      </c>
      <c r="B544" t="str">
        <f>_xlfn.XLOOKUP($A544, Rifles!$C$2:$C$419,Rifles!D$2:D$419,"N/A",0)</f>
        <v>N/A</v>
      </c>
      <c r="C544" t="str">
        <f>_xlfn.XLOOKUP($A544, Rifles!$C$2:$C$419,Rifles!F$2:F$419,"N/A",0)</f>
        <v>N/A</v>
      </c>
      <c r="D544" t="str">
        <f>_xlfn.XLOOKUP($A544, Rifles!$C$2:$C$419,Rifles!G$2:G$419,"N/A",0)</f>
        <v>N/A</v>
      </c>
      <c r="E544">
        <f>_xlfn.XLOOKUP($A544,Pistols!$C:$C,Pistols!H:H,0,0)</f>
        <v>0</v>
      </c>
      <c r="F544">
        <f>_xlfn.XLOOKUP($A544,Pistols!$C:$C,Pistols!I:I,0,0)</f>
        <v>0</v>
      </c>
      <c r="G544">
        <f>_xlfn.XLOOKUP($A544,Pistols!$C:$C,Pistols!J:J,0,0)</f>
        <v>0</v>
      </c>
      <c r="H544">
        <f>_xlfn.XLOOKUP($A544,Pistols!$C:$C,Pistols!K:K,0,0)</f>
        <v>0</v>
      </c>
      <c r="I544">
        <f>_xlfn.XLOOKUP($A544,Pistols!$C:$C,Pistols!L:L,0,0)</f>
        <v>0</v>
      </c>
      <c r="J544">
        <f>_xlfn.XLOOKUP($A544,Pistols!$C:$C,Pistols!M:M,0,0)</f>
        <v>0</v>
      </c>
      <c r="K544">
        <f>_xlfn.XLOOKUP($A544,Pistols!$C:$C,Pistols!N:N,0,0)</f>
        <v>0</v>
      </c>
      <c r="L544">
        <f>_xlfn.XLOOKUP($A544,Revolvers!$C:$C,Revolvers!O:O,0,0)</f>
        <v>0</v>
      </c>
      <c r="M544">
        <f>_xlfn.XLOOKUP($A544,Revolvers!$C:$C,Revolvers!P:P,0,0)</f>
        <v>0</v>
      </c>
      <c r="N544">
        <f>_xlfn.XLOOKUP($A544,Revolvers!$C:$C,Revolvers!Q:Q,0,0)</f>
        <v>0</v>
      </c>
      <c r="O544">
        <f>_xlfn.XLOOKUP($A544,Revolvers!$C:$C,Revolvers!R:R,0,0)</f>
        <v>0</v>
      </c>
      <c r="P544">
        <f>_xlfn.XLOOKUP($A544,Revolvers!$C:$C,Revolvers!S:S,0,0)</f>
        <v>0</v>
      </c>
      <c r="Q544">
        <f>_xlfn.XLOOKUP($A544,Revolvers!$C:$C,Revolvers!T:T,0,0)</f>
        <v>0</v>
      </c>
      <c r="R544">
        <f>_xlfn.XLOOKUP($A544,Rifles!C:C,Rifles!H:H,0,0)</f>
        <v>8</v>
      </c>
      <c r="S544">
        <f>_xlfn.XLOOKUP($A544,Shotguns!C:C,Shotguns!H:H,0,0)</f>
        <v>0</v>
      </c>
      <c r="T544">
        <f t="shared" si="8"/>
        <v>8</v>
      </c>
    </row>
    <row r="545" spans="1:20" x14ac:dyDescent="0.25">
      <c r="A545">
        <f>Rifles!C545</f>
        <v>57434208</v>
      </c>
      <c r="B545" t="str">
        <f>_xlfn.XLOOKUP($A545, Rifles!$C$2:$C$419,Rifles!D$2:D$419,"N/A",0)</f>
        <v>N/A</v>
      </c>
      <c r="C545" t="str">
        <f>_xlfn.XLOOKUP($A545, Rifles!$C$2:$C$419,Rifles!F$2:F$419,"N/A",0)</f>
        <v>N/A</v>
      </c>
      <c r="D545" t="str">
        <f>_xlfn.XLOOKUP($A545, Rifles!$C$2:$C$419,Rifles!G$2:G$419,"N/A",0)</f>
        <v>N/A</v>
      </c>
      <c r="E545">
        <f>_xlfn.XLOOKUP($A545,Pistols!$C:$C,Pistols!H:H,0,0)</f>
        <v>0</v>
      </c>
      <c r="F545">
        <f>_xlfn.XLOOKUP($A545,Pistols!$C:$C,Pistols!I:I,0,0)</f>
        <v>0</v>
      </c>
      <c r="G545">
        <f>_xlfn.XLOOKUP($A545,Pistols!$C:$C,Pistols!J:J,0,0)</f>
        <v>0</v>
      </c>
      <c r="H545">
        <f>_xlfn.XLOOKUP($A545,Pistols!$C:$C,Pistols!K:K,0,0)</f>
        <v>0</v>
      </c>
      <c r="I545">
        <f>_xlfn.XLOOKUP($A545,Pistols!$C:$C,Pistols!L:L,0,0)</f>
        <v>0</v>
      </c>
      <c r="J545">
        <f>_xlfn.XLOOKUP($A545,Pistols!$C:$C,Pistols!M:M,0,0)</f>
        <v>0</v>
      </c>
      <c r="K545">
        <f>_xlfn.XLOOKUP($A545,Pistols!$C:$C,Pistols!N:N,0,0)</f>
        <v>0</v>
      </c>
      <c r="L545">
        <f>_xlfn.XLOOKUP($A545,Revolvers!$C:$C,Revolvers!O:O,0,0)</f>
        <v>0</v>
      </c>
      <c r="M545">
        <f>_xlfn.XLOOKUP($A545,Revolvers!$C:$C,Revolvers!P:P,0,0)</f>
        <v>0</v>
      </c>
      <c r="N545">
        <f>_xlfn.XLOOKUP($A545,Revolvers!$C:$C,Revolvers!Q:Q,0,0)</f>
        <v>0</v>
      </c>
      <c r="O545">
        <f>_xlfn.XLOOKUP($A545,Revolvers!$C:$C,Revolvers!R:R,0,0)</f>
        <v>0</v>
      </c>
      <c r="P545">
        <f>_xlfn.XLOOKUP($A545,Revolvers!$C:$C,Revolvers!S:S,0,0)</f>
        <v>0</v>
      </c>
      <c r="Q545">
        <f>_xlfn.XLOOKUP($A545,Revolvers!$C:$C,Revolvers!T:T,0,0)</f>
        <v>0</v>
      </c>
      <c r="R545">
        <f>_xlfn.XLOOKUP($A545,Rifles!C:C,Rifles!H:H,0,0)</f>
        <v>50782</v>
      </c>
      <c r="S545">
        <f>_xlfn.XLOOKUP($A545,Shotguns!C:C,Shotguns!H:H,0,0)</f>
        <v>374724</v>
      </c>
      <c r="T545">
        <f t="shared" si="8"/>
        <v>425506</v>
      </c>
    </row>
    <row r="546" spans="1:20" x14ac:dyDescent="0.25">
      <c r="A546">
        <f>Rifles!C546</f>
        <v>57504097</v>
      </c>
      <c r="B546" t="str">
        <f>_xlfn.XLOOKUP($A546, Rifles!$C$2:$C$419,Rifles!D$2:D$419,"N/A",0)</f>
        <v>N/A</v>
      </c>
      <c r="C546" t="str">
        <f>_xlfn.XLOOKUP($A546, Rifles!$C$2:$C$419,Rifles!F$2:F$419,"N/A",0)</f>
        <v>N/A</v>
      </c>
      <c r="D546" t="str">
        <f>_xlfn.XLOOKUP($A546, Rifles!$C$2:$C$419,Rifles!G$2:G$419,"N/A",0)</f>
        <v>N/A</v>
      </c>
      <c r="E546">
        <f>_xlfn.XLOOKUP($A546,Pistols!$C:$C,Pistols!H:H,0,0)</f>
        <v>0</v>
      </c>
      <c r="F546">
        <f>_xlfn.XLOOKUP($A546,Pistols!$C:$C,Pistols!I:I,0,0)</f>
        <v>0</v>
      </c>
      <c r="G546">
        <f>_xlfn.XLOOKUP($A546,Pistols!$C:$C,Pistols!J:J,0,0)</f>
        <v>0</v>
      </c>
      <c r="H546">
        <f>_xlfn.XLOOKUP($A546,Pistols!$C:$C,Pistols!K:K,0,0)</f>
        <v>0</v>
      </c>
      <c r="I546">
        <f>_xlfn.XLOOKUP($A546,Pistols!$C:$C,Pistols!L:L,0,0)</f>
        <v>0</v>
      </c>
      <c r="J546">
        <f>_xlfn.XLOOKUP($A546,Pistols!$C:$C,Pistols!M:M,0,0)</f>
        <v>0</v>
      </c>
      <c r="K546">
        <f>_xlfn.XLOOKUP($A546,Pistols!$C:$C,Pistols!N:N,0,0)</f>
        <v>0</v>
      </c>
      <c r="L546">
        <f>_xlfn.XLOOKUP($A546,Revolvers!$C:$C,Revolvers!O:O,0,0)</f>
        <v>0</v>
      </c>
      <c r="M546">
        <f>_xlfn.XLOOKUP($A546,Revolvers!$C:$C,Revolvers!P:P,0,0)</f>
        <v>0</v>
      </c>
      <c r="N546">
        <f>_xlfn.XLOOKUP($A546,Revolvers!$C:$C,Revolvers!Q:Q,0,0)</f>
        <v>0</v>
      </c>
      <c r="O546">
        <f>_xlfn.XLOOKUP($A546,Revolvers!$C:$C,Revolvers!R:R,0,0)</f>
        <v>0</v>
      </c>
      <c r="P546">
        <f>_xlfn.XLOOKUP($A546,Revolvers!$C:$C,Revolvers!S:S,0,0)</f>
        <v>0</v>
      </c>
      <c r="Q546">
        <f>_xlfn.XLOOKUP($A546,Revolvers!$C:$C,Revolvers!T:T,0,0)</f>
        <v>0</v>
      </c>
      <c r="R546">
        <f>_xlfn.XLOOKUP($A546,Rifles!C:C,Rifles!H:H,0,0)</f>
        <v>30</v>
      </c>
      <c r="S546">
        <f>_xlfn.XLOOKUP($A546,Shotguns!C:C,Shotguns!H:H,0,0)</f>
        <v>0</v>
      </c>
      <c r="T546">
        <f t="shared" si="8"/>
        <v>30</v>
      </c>
    </row>
    <row r="547" spans="1:20" x14ac:dyDescent="0.25">
      <c r="A547">
        <f>Rifles!C547</f>
        <v>57504398</v>
      </c>
      <c r="B547" t="str">
        <f>_xlfn.XLOOKUP($A547, Rifles!$C$2:$C$419,Rifles!D$2:D$419,"N/A",0)</f>
        <v>N/A</v>
      </c>
      <c r="C547" t="str">
        <f>_xlfn.XLOOKUP($A547, Rifles!$C$2:$C$419,Rifles!F$2:F$419,"N/A",0)</f>
        <v>N/A</v>
      </c>
      <c r="D547" t="str">
        <f>_xlfn.XLOOKUP($A547, Rifles!$C$2:$C$419,Rifles!G$2:G$419,"N/A",0)</f>
        <v>N/A</v>
      </c>
      <c r="E547">
        <f>_xlfn.XLOOKUP($A547,Pistols!$C:$C,Pistols!H:H,0,0)</f>
        <v>0</v>
      </c>
      <c r="F547">
        <f>_xlfn.XLOOKUP($A547,Pistols!$C:$C,Pistols!I:I,0,0)</f>
        <v>0</v>
      </c>
      <c r="G547">
        <f>_xlfn.XLOOKUP($A547,Pistols!$C:$C,Pistols!J:J,0,0)</f>
        <v>0</v>
      </c>
      <c r="H547">
        <f>_xlfn.XLOOKUP($A547,Pistols!$C:$C,Pistols!K:K,0,0)</f>
        <v>0</v>
      </c>
      <c r="I547">
        <f>_xlfn.XLOOKUP($A547,Pistols!$C:$C,Pistols!L:L,0,0)</f>
        <v>0</v>
      </c>
      <c r="J547">
        <f>_xlfn.XLOOKUP($A547,Pistols!$C:$C,Pistols!M:M,0,0)</f>
        <v>1</v>
      </c>
      <c r="K547">
        <f>_xlfn.XLOOKUP($A547,Pistols!$C:$C,Pistols!N:N,0,0)</f>
        <v>1</v>
      </c>
      <c r="L547">
        <f>_xlfn.XLOOKUP($A547,Revolvers!$C:$C,Revolvers!O:O,0,0)</f>
        <v>0</v>
      </c>
      <c r="M547">
        <f>_xlfn.XLOOKUP($A547,Revolvers!$C:$C,Revolvers!P:P,0,0)</f>
        <v>0</v>
      </c>
      <c r="N547">
        <f>_xlfn.XLOOKUP($A547,Revolvers!$C:$C,Revolvers!Q:Q,0,0)</f>
        <v>0</v>
      </c>
      <c r="O547">
        <f>_xlfn.XLOOKUP($A547,Revolvers!$C:$C,Revolvers!R:R,0,0)</f>
        <v>0</v>
      </c>
      <c r="P547">
        <f>_xlfn.XLOOKUP($A547,Revolvers!$C:$C,Revolvers!S:S,0,0)</f>
        <v>0</v>
      </c>
      <c r="Q547">
        <f>_xlfn.XLOOKUP($A547,Revolvers!$C:$C,Revolvers!T:T,0,0)</f>
        <v>0</v>
      </c>
      <c r="R547">
        <f>_xlfn.XLOOKUP($A547,Rifles!C:C,Rifles!H:H,0,0)</f>
        <v>21</v>
      </c>
      <c r="S547">
        <f>_xlfn.XLOOKUP($A547,Shotguns!C:C,Shotguns!H:H,0,0)</f>
        <v>0</v>
      </c>
      <c r="T547">
        <f t="shared" si="8"/>
        <v>22</v>
      </c>
    </row>
    <row r="548" spans="1:20" x14ac:dyDescent="0.25">
      <c r="A548">
        <f>Rifles!C548</f>
        <v>57502754</v>
      </c>
      <c r="B548" t="str">
        <f>_xlfn.XLOOKUP($A548, Rifles!$C$2:$C$419,Rifles!D$2:D$419,"N/A",0)</f>
        <v>N/A</v>
      </c>
      <c r="C548" t="str">
        <f>_xlfn.XLOOKUP($A548, Rifles!$C$2:$C$419,Rifles!F$2:F$419,"N/A",0)</f>
        <v>N/A</v>
      </c>
      <c r="D548" t="str">
        <f>_xlfn.XLOOKUP($A548, Rifles!$C$2:$C$419,Rifles!G$2:G$419,"N/A",0)</f>
        <v>N/A</v>
      </c>
      <c r="E548">
        <f>_xlfn.XLOOKUP($A548,Pistols!$C:$C,Pistols!H:H,0,0)</f>
        <v>0</v>
      </c>
      <c r="F548">
        <f>_xlfn.XLOOKUP($A548,Pistols!$C:$C,Pistols!I:I,0,0)</f>
        <v>0</v>
      </c>
      <c r="G548">
        <f>_xlfn.XLOOKUP($A548,Pistols!$C:$C,Pistols!J:J,0,0)</f>
        <v>11</v>
      </c>
      <c r="H548">
        <f>_xlfn.XLOOKUP($A548,Pistols!$C:$C,Pistols!K:K,0,0)</f>
        <v>0</v>
      </c>
      <c r="I548">
        <f>_xlfn.XLOOKUP($A548,Pistols!$C:$C,Pistols!L:L,0,0)</f>
        <v>0</v>
      </c>
      <c r="J548">
        <f>_xlfn.XLOOKUP($A548,Pistols!$C:$C,Pistols!M:M,0,0)</f>
        <v>0</v>
      </c>
      <c r="K548">
        <f>_xlfn.XLOOKUP($A548,Pistols!$C:$C,Pistols!N:N,0,0)</f>
        <v>11</v>
      </c>
      <c r="L548">
        <f>_xlfn.XLOOKUP($A548,Revolvers!$C:$C,Revolvers!O:O,0,0)</f>
        <v>0</v>
      </c>
      <c r="M548">
        <f>_xlfn.XLOOKUP($A548,Revolvers!$C:$C,Revolvers!P:P,0,0)</f>
        <v>0</v>
      </c>
      <c r="N548">
        <f>_xlfn.XLOOKUP($A548,Revolvers!$C:$C,Revolvers!Q:Q,0,0)</f>
        <v>0</v>
      </c>
      <c r="O548">
        <f>_xlfn.XLOOKUP($A548,Revolvers!$C:$C,Revolvers!R:R,0,0)</f>
        <v>0</v>
      </c>
      <c r="P548">
        <f>_xlfn.XLOOKUP($A548,Revolvers!$C:$C,Revolvers!S:S,0,0)</f>
        <v>0</v>
      </c>
      <c r="Q548">
        <f>_xlfn.XLOOKUP($A548,Revolvers!$C:$C,Revolvers!T:T,0,0)</f>
        <v>0</v>
      </c>
      <c r="R548">
        <f>_xlfn.XLOOKUP($A548,Rifles!C:C,Rifles!H:H,0,0)</f>
        <v>57</v>
      </c>
      <c r="S548">
        <f>_xlfn.XLOOKUP($A548,Shotguns!C:C,Shotguns!H:H,0,0)</f>
        <v>0</v>
      </c>
      <c r="T548">
        <f t="shared" si="8"/>
        <v>68</v>
      </c>
    </row>
    <row r="549" spans="1:20" x14ac:dyDescent="0.25">
      <c r="A549">
        <f>Rifles!C549</f>
        <v>57505190</v>
      </c>
      <c r="B549" t="str">
        <f>_xlfn.XLOOKUP($A549, Rifles!$C$2:$C$419,Rifles!D$2:D$419,"N/A",0)</f>
        <v>N/A</v>
      </c>
      <c r="C549" t="str">
        <f>_xlfn.XLOOKUP($A549, Rifles!$C$2:$C$419,Rifles!F$2:F$419,"N/A",0)</f>
        <v>N/A</v>
      </c>
      <c r="D549" t="str">
        <f>_xlfn.XLOOKUP($A549, Rifles!$C$2:$C$419,Rifles!G$2:G$419,"N/A",0)</f>
        <v>N/A</v>
      </c>
      <c r="E549">
        <f>_xlfn.XLOOKUP($A549,Pistols!$C:$C,Pistols!H:H,0,0)</f>
        <v>0</v>
      </c>
      <c r="F549">
        <f>_xlfn.XLOOKUP($A549,Pistols!$C:$C,Pistols!I:I,0,0)</f>
        <v>0</v>
      </c>
      <c r="G549">
        <f>_xlfn.XLOOKUP($A549,Pistols!$C:$C,Pistols!J:J,0,0)</f>
        <v>0</v>
      </c>
      <c r="H549">
        <f>_xlfn.XLOOKUP($A549,Pistols!$C:$C,Pistols!K:K,0,0)</f>
        <v>0</v>
      </c>
      <c r="I549">
        <f>_xlfn.XLOOKUP($A549,Pistols!$C:$C,Pistols!L:L,0,0)</f>
        <v>0</v>
      </c>
      <c r="J549">
        <f>_xlfn.XLOOKUP($A549,Pistols!$C:$C,Pistols!M:M,0,0)</f>
        <v>0</v>
      </c>
      <c r="K549">
        <f>_xlfn.XLOOKUP($A549,Pistols!$C:$C,Pistols!N:N,0,0)</f>
        <v>0</v>
      </c>
      <c r="L549">
        <f>_xlfn.XLOOKUP($A549,Revolvers!$C:$C,Revolvers!O:O,0,0)</f>
        <v>0</v>
      </c>
      <c r="M549">
        <f>_xlfn.XLOOKUP($A549,Revolvers!$C:$C,Revolvers!P:P,0,0)</f>
        <v>0</v>
      </c>
      <c r="N549">
        <f>_xlfn.XLOOKUP($A549,Revolvers!$C:$C,Revolvers!Q:Q,0,0)</f>
        <v>0</v>
      </c>
      <c r="O549">
        <f>_xlfn.XLOOKUP($A549,Revolvers!$C:$C,Revolvers!R:R,0,0)</f>
        <v>0</v>
      </c>
      <c r="P549">
        <f>_xlfn.XLOOKUP($A549,Revolvers!$C:$C,Revolvers!S:S,0,0)</f>
        <v>0</v>
      </c>
      <c r="Q549">
        <f>_xlfn.XLOOKUP($A549,Revolvers!$C:$C,Revolvers!T:T,0,0)</f>
        <v>0</v>
      </c>
      <c r="R549">
        <f>_xlfn.XLOOKUP($A549,Rifles!C:C,Rifles!H:H,0,0)</f>
        <v>1</v>
      </c>
      <c r="S549">
        <f>_xlfn.XLOOKUP($A549,Shotguns!C:C,Shotguns!H:H,0,0)</f>
        <v>0</v>
      </c>
      <c r="T549">
        <f t="shared" si="8"/>
        <v>1</v>
      </c>
    </row>
    <row r="550" spans="1:20" x14ac:dyDescent="0.25">
      <c r="A550">
        <f>Rifles!C550</f>
        <v>57402334</v>
      </c>
      <c r="B550" t="str">
        <f>_xlfn.XLOOKUP($A550, Rifles!$C$2:$C$419,Rifles!D$2:D$419,"N/A",0)</f>
        <v>N/A</v>
      </c>
      <c r="C550" t="str">
        <f>_xlfn.XLOOKUP($A550, Rifles!$C$2:$C$419,Rifles!F$2:F$419,"N/A",0)</f>
        <v>N/A</v>
      </c>
      <c r="D550" t="str">
        <f>_xlfn.XLOOKUP($A550, Rifles!$C$2:$C$419,Rifles!G$2:G$419,"N/A",0)</f>
        <v>N/A</v>
      </c>
      <c r="E550">
        <f>_xlfn.XLOOKUP($A550,Pistols!$C:$C,Pistols!H:H,0,0)</f>
        <v>0</v>
      </c>
      <c r="F550">
        <f>_xlfn.XLOOKUP($A550,Pistols!$C:$C,Pistols!I:I,0,0)</f>
        <v>0</v>
      </c>
      <c r="G550">
        <f>_xlfn.XLOOKUP($A550,Pistols!$C:$C,Pistols!J:J,0,0)</f>
        <v>0</v>
      </c>
      <c r="H550">
        <f>_xlfn.XLOOKUP($A550,Pistols!$C:$C,Pistols!K:K,0,0)</f>
        <v>0</v>
      </c>
      <c r="I550">
        <f>_xlfn.XLOOKUP($A550,Pistols!$C:$C,Pistols!L:L,0,0)</f>
        <v>0</v>
      </c>
      <c r="J550">
        <f>_xlfn.XLOOKUP($A550,Pistols!$C:$C,Pistols!M:M,0,0)</f>
        <v>4</v>
      </c>
      <c r="K550">
        <f>_xlfn.XLOOKUP($A550,Pistols!$C:$C,Pistols!N:N,0,0)</f>
        <v>4</v>
      </c>
      <c r="L550">
        <f>_xlfn.XLOOKUP($A550,Revolvers!$C:$C,Revolvers!O:O,0,0)</f>
        <v>0</v>
      </c>
      <c r="M550">
        <f>_xlfn.XLOOKUP($A550,Revolvers!$C:$C,Revolvers!P:P,0,0)</f>
        <v>0</v>
      </c>
      <c r="N550">
        <f>_xlfn.XLOOKUP($A550,Revolvers!$C:$C,Revolvers!Q:Q,0,0)</f>
        <v>0</v>
      </c>
      <c r="O550">
        <f>_xlfn.XLOOKUP($A550,Revolvers!$C:$C,Revolvers!R:R,0,0)</f>
        <v>0</v>
      </c>
      <c r="P550">
        <f>_xlfn.XLOOKUP($A550,Revolvers!$C:$C,Revolvers!S:S,0,0)</f>
        <v>0</v>
      </c>
      <c r="Q550">
        <f>_xlfn.XLOOKUP($A550,Revolvers!$C:$C,Revolvers!T:T,0,0)</f>
        <v>0</v>
      </c>
      <c r="R550">
        <f>_xlfn.XLOOKUP($A550,Rifles!C:C,Rifles!H:H,0,0)</f>
        <v>25</v>
      </c>
      <c r="S550">
        <f>_xlfn.XLOOKUP($A550,Shotguns!C:C,Shotguns!H:H,0,0)</f>
        <v>0</v>
      </c>
      <c r="T550">
        <f t="shared" si="8"/>
        <v>29</v>
      </c>
    </row>
    <row r="551" spans="1:20" x14ac:dyDescent="0.25">
      <c r="A551">
        <f>Rifles!C551</f>
        <v>57500624</v>
      </c>
      <c r="B551" t="str">
        <f>_xlfn.XLOOKUP($A551, Rifles!$C$2:$C$419,Rifles!D$2:D$419,"N/A",0)</f>
        <v>N/A</v>
      </c>
      <c r="C551" t="str">
        <f>_xlfn.XLOOKUP($A551, Rifles!$C$2:$C$419,Rifles!F$2:F$419,"N/A",0)</f>
        <v>N/A</v>
      </c>
      <c r="D551" t="str">
        <f>_xlfn.XLOOKUP($A551, Rifles!$C$2:$C$419,Rifles!G$2:G$419,"N/A",0)</f>
        <v>N/A</v>
      </c>
      <c r="E551">
        <f>_xlfn.XLOOKUP($A551,Pistols!$C:$C,Pistols!H:H,0,0)</f>
        <v>0</v>
      </c>
      <c r="F551">
        <f>_xlfn.XLOOKUP($A551,Pistols!$C:$C,Pistols!I:I,0,0)</f>
        <v>0</v>
      </c>
      <c r="G551">
        <f>_xlfn.XLOOKUP($A551,Pistols!$C:$C,Pistols!J:J,0,0)</f>
        <v>0</v>
      </c>
      <c r="H551">
        <f>_xlfn.XLOOKUP($A551,Pistols!$C:$C,Pistols!K:K,0,0)</f>
        <v>0</v>
      </c>
      <c r="I551">
        <f>_xlfn.XLOOKUP($A551,Pistols!$C:$C,Pistols!L:L,0,0)</f>
        <v>0</v>
      </c>
      <c r="J551">
        <f>_xlfn.XLOOKUP($A551,Pistols!$C:$C,Pistols!M:M,0,0)</f>
        <v>0</v>
      </c>
      <c r="K551">
        <f>_xlfn.XLOOKUP($A551,Pistols!$C:$C,Pistols!N:N,0,0)</f>
        <v>0</v>
      </c>
      <c r="L551">
        <f>_xlfn.XLOOKUP($A551,Revolvers!$C:$C,Revolvers!O:O,0,0)</f>
        <v>0</v>
      </c>
      <c r="M551">
        <f>_xlfn.XLOOKUP($A551,Revolvers!$C:$C,Revolvers!P:P,0,0)</f>
        <v>0</v>
      </c>
      <c r="N551">
        <f>_xlfn.XLOOKUP($A551,Revolvers!$C:$C,Revolvers!Q:Q,0,0)</f>
        <v>0</v>
      </c>
      <c r="O551">
        <f>_xlfn.XLOOKUP($A551,Revolvers!$C:$C,Revolvers!R:R,0,0)</f>
        <v>0</v>
      </c>
      <c r="P551">
        <f>_xlfn.XLOOKUP($A551,Revolvers!$C:$C,Revolvers!S:S,0,0)</f>
        <v>0</v>
      </c>
      <c r="Q551">
        <f>_xlfn.XLOOKUP($A551,Revolvers!$C:$C,Revolvers!T:T,0,0)</f>
        <v>0</v>
      </c>
      <c r="R551">
        <f>_xlfn.XLOOKUP($A551,Rifles!C:C,Rifles!H:H,0,0)</f>
        <v>8</v>
      </c>
      <c r="S551">
        <f>_xlfn.XLOOKUP($A551,Shotguns!C:C,Shotguns!H:H,0,0)</f>
        <v>0</v>
      </c>
      <c r="T551">
        <f t="shared" si="8"/>
        <v>8</v>
      </c>
    </row>
    <row r="552" spans="1:20" x14ac:dyDescent="0.25">
      <c r="A552">
        <f>Rifles!C552</f>
        <v>57503181</v>
      </c>
      <c r="B552" t="str">
        <f>_xlfn.XLOOKUP($A552, Rifles!$C$2:$C$419,Rifles!D$2:D$419,"N/A",0)</f>
        <v>N/A</v>
      </c>
      <c r="C552" t="str">
        <f>_xlfn.XLOOKUP($A552, Rifles!$C$2:$C$419,Rifles!F$2:F$419,"N/A",0)</f>
        <v>N/A</v>
      </c>
      <c r="D552" t="str">
        <f>_xlfn.XLOOKUP($A552, Rifles!$C$2:$C$419,Rifles!G$2:G$419,"N/A",0)</f>
        <v>N/A</v>
      </c>
      <c r="E552">
        <f>_xlfn.XLOOKUP($A552,Pistols!$C:$C,Pistols!H:H,0,0)</f>
        <v>0</v>
      </c>
      <c r="F552">
        <f>_xlfn.XLOOKUP($A552,Pistols!$C:$C,Pistols!I:I,0,0)</f>
        <v>2</v>
      </c>
      <c r="G552">
        <f>_xlfn.XLOOKUP($A552,Pistols!$C:$C,Pistols!J:J,0,0)</f>
        <v>0</v>
      </c>
      <c r="H552">
        <f>_xlfn.XLOOKUP($A552,Pistols!$C:$C,Pistols!K:K,0,0)</f>
        <v>0</v>
      </c>
      <c r="I552">
        <f>_xlfn.XLOOKUP($A552,Pistols!$C:$C,Pistols!L:L,0,0)</f>
        <v>0</v>
      </c>
      <c r="J552">
        <f>_xlfn.XLOOKUP($A552,Pistols!$C:$C,Pistols!M:M,0,0)</f>
        <v>0</v>
      </c>
      <c r="K552">
        <f>_xlfn.XLOOKUP($A552,Pistols!$C:$C,Pistols!N:N,0,0)</f>
        <v>2</v>
      </c>
      <c r="L552">
        <f>_xlfn.XLOOKUP($A552,Revolvers!$C:$C,Revolvers!O:O,0,0)</f>
        <v>0</v>
      </c>
      <c r="M552">
        <f>_xlfn.XLOOKUP($A552,Revolvers!$C:$C,Revolvers!P:P,0,0)</f>
        <v>0</v>
      </c>
      <c r="N552">
        <f>_xlfn.XLOOKUP($A552,Revolvers!$C:$C,Revolvers!Q:Q,0,0)</f>
        <v>0</v>
      </c>
      <c r="O552">
        <f>_xlfn.XLOOKUP($A552,Revolvers!$C:$C,Revolvers!R:R,0,0)</f>
        <v>0</v>
      </c>
      <c r="P552">
        <f>_xlfn.XLOOKUP($A552,Revolvers!$C:$C,Revolvers!S:S,0,0)</f>
        <v>0</v>
      </c>
      <c r="Q552">
        <f>_xlfn.XLOOKUP($A552,Revolvers!$C:$C,Revolvers!T:T,0,0)</f>
        <v>0</v>
      </c>
      <c r="R552">
        <f>_xlfn.XLOOKUP($A552,Rifles!C:C,Rifles!H:H,0,0)</f>
        <v>1</v>
      </c>
      <c r="S552">
        <f>_xlfn.XLOOKUP($A552,Shotguns!C:C,Shotguns!H:H,0,0)</f>
        <v>0</v>
      </c>
      <c r="T552">
        <f t="shared" si="8"/>
        <v>3</v>
      </c>
    </row>
    <row r="553" spans="1:20" x14ac:dyDescent="0.25">
      <c r="A553">
        <f>Rifles!C553</f>
        <v>57403767</v>
      </c>
      <c r="B553" t="str">
        <f>_xlfn.XLOOKUP($A553, Rifles!$C$2:$C$419,Rifles!D$2:D$419,"N/A",0)</f>
        <v>N/A</v>
      </c>
      <c r="C553" t="str">
        <f>_xlfn.XLOOKUP($A553, Rifles!$C$2:$C$419,Rifles!F$2:F$419,"N/A",0)</f>
        <v>N/A</v>
      </c>
      <c r="D553" t="str">
        <f>_xlfn.XLOOKUP($A553, Rifles!$C$2:$C$419,Rifles!G$2:G$419,"N/A",0)</f>
        <v>N/A</v>
      </c>
      <c r="E553">
        <f>_xlfn.XLOOKUP($A553,Pistols!$C:$C,Pistols!H:H,0,0)</f>
        <v>0</v>
      </c>
      <c r="F553">
        <f>_xlfn.XLOOKUP($A553,Pistols!$C:$C,Pistols!I:I,0,0)</f>
        <v>0</v>
      </c>
      <c r="G553">
        <f>_xlfn.XLOOKUP($A553,Pistols!$C:$C,Pistols!J:J,0,0)</f>
        <v>0</v>
      </c>
      <c r="H553">
        <f>_xlfn.XLOOKUP($A553,Pistols!$C:$C,Pistols!K:K,0,0)</f>
        <v>0</v>
      </c>
      <c r="I553">
        <f>_xlfn.XLOOKUP($A553,Pistols!$C:$C,Pistols!L:L,0,0)</f>
        <v>0</v>
      </c>
      <c r="J553">
        <f>_xlfn.XLOOKUP($A553,Pistols!$C:$C,Pistols!M:M,0,0)</f>
        <v>0</v>
      </c>
      <c r="K553">
        <f>_xlfn.XLOOKUP($A553,Pistols!$C:$C,Pistols!N:N,0,0)</f>
        <v>0</v>
      </c>
      <c r="L553">
        <f>_xlfn.XLOOKUP($A553,Revolvers!$C:$C,Revolvers!O:O,0,0)</f>
        <v>0</v>
      </c>
      <c r="M553">
        <f>_xlfn.XLOOKUP($A553,Revolvers!$C:$C,Revolvers!P:P,0,0)</f>
        <v>0</v>
      </c>
      <c r="N553">
        <f>_xlfn.XLOOKUP($A553,Revolvers!$C:$C,Revolvers!Q:Q,0,0)</f>
        <v>0</v>
      </c>
      <c r="O553">
        <f>_xlfn.XLOOKUP($A553,Revolvers!$C:$C,Revolvers!R:R,0,0)</f>
        <v>0</v>
      </c>
      <c r="P553">
        <f>_xlfn.XLOOKUP($A553,Revolvers!$C:$C,Revolvers!S:S,0,0)</f>
        <v>0</v>
      </c>
      <c r="Q553">
        <f>_xlfn.XLOOKUP($A553,Revolvers!$C:$C,Revolvers!T:T,0,0)</f>
        <v>0</v>
      </c>
      <c r="R553">
        <f>_xlfn.XLOOKUP($A553,Rifles!C:C,Rifles!H:H,0,0)</f>
        <v>16</v>
      </c>
      <c r="S553">
        <f>_xlfn.XLOOKUP($A553,Shotguns!C:C,Shotguns!H:H,0,0)</f>
        <v>0</v>
      </c>
      <c r="T553">
        <f t="shared" si="8"/>
        <v>16</v>
      </c>
    </row>
    <row r="554" spans="1:20" x14ac:dyDescent="0.25">
      <c r="A554">
        <f>Rifles!C554</f>
        <v>57504587</v>
      </c>
      <c r="B554" t="str">
        <f>_xlfn.XLOOKUP($A554, Rifles!$C$2:$C$419,Rifles!D$2:D$419,"N/A",0)</f>
        <v>N/A</v>
      </c>
      <c r="C554" t="str">
        <f>_xlfn.XLOOKUP($A554, Rifles!$C$2:$C$419,Rifles!F$2:F$419,"N/A",0)</f>
        <v>N/A</v>
      </c>
      <c r="D554" t="str">
        <f>_xlfn.XLOOKUP($A554, Rifles!$C$2:$C$419,Rifles!G$2:G$419,"N/A",0)</f>
        <v>N/A</v>
      </c>
      <c r="E554">
        <f>_xlfn.XLOOKUP($A554,Pistols!$C:$C,Pistols!H:H,0,0)</f>
        <v>0</v>
      </c>
      <c r="F554">
        <f>_xlfn.XLOOKUP($A554,Pistols!$C:$C,Pistols!I:I,0,0)</f>
        <v>0</v>
      </c>
      <c r="G554">
        <f>_xlfn.XLOOKUP($A554,Pistols!$C:$C,Pistols!J:J,0,0)</f>
        <v>0</v>
      </c>
      <c r="H554">
        <f>_xlfn.XLOOKUP($A554,Pistols!$C:$C,Pistols!K:K,0,0)</f>
        <v>0</v>
      </c>
      <c r="I554">
        <f>_xlfn.XLOOKUP($A554,Pistols!$C:$C,Pistols!L:L,0,0)</f>
        <v>0</v>
      </c>
      <c r="J554">
        <f>_xlfn.XLOOKUP($A554,Pistols!$C:$C,Pistols!M:M,0,0)</f>
        <v>0</v>
      </c>
      <c r="K554">
        <f>_xlfn.XLOOKUP($A554,Pistols!$C:$C,Pistols!N:N,0,0)</f>
        <v>0</v>
      </c>
      <c r="L554">
        <f>_xlfn.XLOOKUP($A554,Revolvers!$C:$C,Revolvers!O:O,0,0)</f>
        <v>0</v>
      </c>
      <c r="M554">
        <f>_xlfn.XLOOKUP($A554,Revolvers!$C:$C,Revolvers!P:P,0,0)</f>
        <v>0</v>
      </c>
      <c r="N554">
        <f>_xlfn.XLOOKUP($A554,Revolvers!$C:$C,Revolvers!Q:Q,0,0)</f>
        <v>0</v>
      </c>
      <c r="O554">
        <f>_xlfn.XLOOKUP($A554,Revolvers!$C:$C,Revolvers!R:R,0,0)</f>
        <v>0</v>
      </c>
      <c r="P554">
        <f>_xlfn.XLOOKUP($A554,Revolvers!$C:$C,Revolvers!S:S,0,0)</f>
        <v>0</v>
      </c>
      <c r="Q554">
        <f>_xlfn.XLOOKUP($A554,Revolvers!$C:$C,Revolvers!T:T,0,0)</f>
        <v>0</v>
      </c>
      <c r="R554">
        <f>_xlfn.XLOOKUP($A554,Rifles!C:C,Rifles!H:H,0,0)</f>
        <v>11</v>
      </c>
      <c r="S554">
        <f>_xlfn.XLOOKUP($A554,Shotguns!C:C,Shotguns!H:H,0,0)</f>
        <v>0</v>
      </c>
      <c r="T554">
        <f t="shared" si="8"/>
        <v>11</v>
      </c>
    </row>
    <row r="555" spans="1:20" x14ac:dyDescent="0.25">
      <c r="A555">
        <f>Rifles!C555</f>
        <v>57501654</v>
      </c>
      <c r="B555" t="str">
        <f>_xlfn.XLOOKUP($A555, Rifles!$C$2:$C$419,Rifles!D$2:D$419,"N/A",0)</f>
        <v>N/A</v>
      </c>
      <c r="C555" t="str">
        <f>_xlfn.XLOOKUP($A555, Rifles!$C$2:$C$419,Rifles!F$2:F$419,"N/A",0)</f>
        <v>N/A</v>
      </c>
      <c r="D555" t="str">
        <f>_xlfn.XLOOKUP($A555, Rifles!$C$2:$C$419,Rifles!G$2:G$419,"N/A",0)</f>
        <v>N/A</v>
      </c>
      <c r="E555">
        <f>_xlfn.XLOOKUP($A555,Pistols!$C:$C,Pistols!H:H,0,0)</f>
        <v>0</v>
      </c>
      <c r="F555">
        <f>_xlfn.XLOOKUP($A555,Pistols!$C:$C,Pistols!I:I,0,0)</f>
        <v>0</v>
      </c>
      <c r="G555">
        <f>_xlfn.XLOOKUP($A555,Pistols!$C:$C,Pistols!J:J,0,0)</f>
        <v>0</v>
      </c>
      <c r="H555">
        <f>_xlfn.XLOOKUP($A555,Pistols!$C:$C,Pistols!K:K,0,0)</f>
        <v>0</v>
      </c>
      <c r="I555">
        <f>_xlfn.XLOOKUP($A555,Pistols!$C:$C,Pistols!L:L,0,0)</f>
        <v>0</v>
      </c>
      <c r="J555">
        <f>_xlfn.XLOOKUP($A555,Pistols!$C:$C,Pistols!M:M,0,0)</f>
        <v>0</v>
      </c>
      <c r="K555">
        <f>_xlfn.XLOOKUP($A555,Pistols!$C:$C,Pistols!N:N,0,0)</f>
        <v>0</v>
      </c>
      <c r="L555">
        <f>_xlfn.XLOOKUP($A555,Revolvers!$C:$C,Revolvers!O:O,0,0)</f>
        <v>0</v>
      </c>
      <c r="M555">
        <f>_xlfn.XLOOKUP($A555,Revolvers!$C:$C,Revolvers!P:P,0,0)</f>
        <v>0</v>
      </c>
      <c r="N555">
        <f>_xlfn.XLOOKUP($A555,Revolvers!$C:$C,Revolvers!Q:Q,0,0)</f>
        <v>0</v>
      </c>
      <c r="O555">
        <f>_xlfn.XLOOKUP($A555,Revolvers!$C:$C,Revolvers!R:R,0,0)</f>
        <v>0</v>
      </c>
      <c r="P555">
        <f>_xlfn.XLOOKUP($A555,Revolvers!$C:$C,Revolvers!S:S,0,0)</f>
        <v>0</v>
      </c>
      <c r="Q555">
        <f>_xlfn.XLOOKUP($A555,Revolvers!$C:$C,Revolvers!T:T,0,0)</f>
        <v>0</v>
      </c>
      <c r="R555">
        <f>_xlfn.XLOOKUP($A555,Rifles!C:C,Rifles!H:H,0,0)</f>
        <v>22</v>
      </c>
      <c r="S555">
        <f>_xlfn.XLOOKUP($A555,Shotguns!C:C,Shotguns!H:H,0,0)</f>
        <v>1</v>
      </c>
      <c r="T555">
        <f t="shared" si="8"/>
        <v>23</v>
      </c>
    </row>
    <row r="556" spans="1:20" x14ac:dyDescent="0.25">
      <c r="A556">
        <f>Rifles!C556</f>
        <v>57504227</v>
      </c>
      <c r="B556" t="str">
        <f>_xlfn.XLOOKUP($A556, Rifles!$C$2:$C$419,Rifles!D$2:D$419,"N/A",0)</f>
        <v>N/A</v>
      </c>
      <c r="C556" t="str">
        <f>_xlfn.XLOOKUP($A556, Rifles!$C$2:$C$419,Rifles!F$2:F$419,"N/A",0)</f>
        <v>N/A</v>
      </c>
      <c r="D556" t="str">
        <f>_xlfn.XLOOKUP($A556, Rifles!$C$2:$C$419,Rifles!G$2:G$419,"N/A",0)</f>
        <v>N/A</v>
      </c>
      <c r="E556">
        <f>_xlfn.XLOOKUP($A556,Pistols!$C:$C,Pistols!H:H,0,0)</f>
        <v>0</v>
      </c>
      <c r="F556">
        <f>_xlfn.XLOOKUP($A556,Pistols!$C:$C,Pistols!I:I,0,0)</f>
        <v>0</v>
      </c>
      <c r="G556">
        <f>_xlfn.XLOOKUP($A556,Pistols!$C:$C,Pistols!J:J,0,0)</f>
        <v>0</v>
      </c>
      <c r="H556">
        <f>_xlfn.XLOOKUP($A556,Pistols!$C:$C,Pistols!K:K,0,0)</f>
        <v>0</v>
      </c>
      <c r="I556">
        <f>_xlfn.XLOOKUP($A556,Pistols!$C:$C,Pistols!L:L,0,0)</f>
        <v>0</v>
      </c>
      <c r="J556">
        <f>_xlfn.XLOOKUP($A556,Pistols!$C:$C,Pistols!M:M,0,0)</f>
        <v>0</v>
      </c>
      <c r="K556">
        <f>_xlfn.XLOOKUP($A556,Pistols!$C:$C,Pistols!N:N,0,0)</f>
        <v>0</v>
      </c>
      <c r="L556">
        <f>_xlfn.XLOOKUP($A556,Revolvers!$C:$C,Revolvers!O:O,0,0)</f>
        <v>0</v>
      </c>
      <c r="M556">
        <f>_xlfn.XLOOKUP($A556,Revolvers!$C:$C,Revolvers!P:P,0,0)</f>
        <v>0</v>
      </c>
      <c r="N556">
        <f>_xlfn.XLOOKUP($A556,Revolvers!$C:$C,Revolvers!Q:Q,0,0)</f>
        <v>0</v>
      </c>
      <c r="O556">
        <f>_xlfn.XLOOKUP($A556,Revolvers!$C:$C,Revolvers!R:R,0,0)</f>
        <v>0</v>
      </c>
      <c r="P556">
        <f>_xlfn.XLOOKUP($A556,Revolvers!$C:$C,Revolvers!S:S,0,0)</f>
        <v>0</v>
      </c>
      <c r="Q556">
        <f>_xlfn.XLOOKUP($A556,Revolvers!$C:$C,Revolvers!T:T,0,0)</f>
        <v>0</v>
      </c>
      <c r="R556">
        <f>_xlfn.XLOOKUP($A556,Rifles!C:C,Rifles!H:H,0,0)</f>
        <v>1</v>
      </c>
      <c r="S556">
        <f>_xlfn.XLOOKUP($A556,Shotguns!C:C,Shotguns!H:H,0,0)</f>
        <v>0</v>
      </c>
      <c r="T556">
        <f t="shared" si="8"/>
        <v>1</v>
      </c>
    </row>
    <row r="557" spans="1:20" x14ac:dyDescent="0.25">
      <c r="A557">
        <f>Rifles!C557</f>
        <v>57504427</v>
      </c>
      <c r="B557" t="str">
        <f>_xlfn.XLOOKUP($A557, Rifles!$C$2:$C$419,Rifles!D$2:D$419,"N/A",0)</f>
        <v>N/A</v>
      </c>
      <c r="C557" t="str">
        <f>_xlfn.XLOOKUP($A557, Rifles!$C$2:$C$419,Rifles!F$2:F$419,"N/A",0)</f>
        <v>N/A</v>
      </c>
      <c r="D557" t="str">
        <f>_xlfn.XLOOKUP($A557, Rifles!$C$2:$C$419,Rifles!G$2:G$419,"N/A",0)</f>
        <v>N/A</v>
      </c>
      <c r="E557">
        <f>_xlfn.XLOOKUP($A557,Pistols!$C:$C,Pistols!H:H,0,0)</f>
        <v>0</v>
      </c>
      <c r="F557">
        <f>_xlfn.XLOOKUP($A557,Pistols!$C:$C,Pistols!I:I,0,0)</f>
        <v>0</v>
      </c>
      <c r="G557">
        <f>_xlfn.XLOOKUP($A557,Pistols!$C:$C,Pistols!J:J,0,0)</f>
        <v>0</v>
      </c>
      <c r="H557">
        <f>_xlfn.XLOOKUP($A557,Pistols!$C:$C,Pistols!K:K,0,0)</f>
        <v>0</v>
      </c>
      <c r="I557">
        <f>_xlfn.XLOOKUP($A557,Pistols!$C:$C,Pistols!L:L,0,0)</f>
        <v>0</v>
      </c>
      <c r="J557">
        <f>_xlfn.XLOOKUP($A557,Pistols!$C:$C,Pistols!M:M,0,0)</f>
        <v>0</v>
      </c>
      <c r="K557">
        <f>_xlfn.XLOOKUP($A557,Pistols!$C:$C,Pistols!N:N,0,0)</f>
        <v>0</v>
      </c>
      <c r="L557">
        <f>_xlfn.XLOOKUP($A557,Revolvers!$C:$C,Revolvers!O:O,0,0)</f>
        <v>0</v>
      </c>
      <c r="M557">
        <f>_xlfn.XLOOKUP($A557,Revolvers!$C:$C,Revolvers!P:P,0,0)</f>
        <v>0</v>
      </c>
      <c r="N557">
        <f>_xlfn.XLOOKUP($A557,Revolvers!$C:$C,Revolvers!Q:Q,0,0)</f>
        <v>0</v>
      </c>
      <c r="O557">
        <f>_xlfn.XLOOKUP($A557,Revolvers!$C:$C,Revolvers!R:R,0,0)</f>
        <v>0</v>
      </c>
      <c r="P557">
        <f>_xlfn.XLOOKUP($A557,Revolvers!$C:$C,Revolvers!S:S,0,0)</f>
        <v>0</v>
      </c>
      <c r="Q557">
        <f>_xlfn.XLOOKUP($A557,Revolvers!$C:$C,Revolvers!T:T,0,0)</f>
        <v>0</v>
      </c>
      <c r="R557">
        <f>_xlfn.XLOOKUP($A557,Rifles!C:C,Rifles!H:H,0,0)</f>
        <v>49</v>
      </c>
      <c r="S557">
        <f>_xlfn.XLOOKUP($A557,Shotguns!C:C,Shotguns!H:H,0,0)</f>
        <v>0</v>
      </c>
      <c r="T557">
        <f t="shared" si="8"/>
        <v>49</v>
      </c>
    </row>
    <row r="558" spans="1:20" x14ac:dyDescent="0.25">
      <c r="A558">
        <f>Rifles!C558</f>
        <v>57504178</v>
      </c>
      <c r="B558" t="str">
        <f>_xlfn.XLOOKUP($A558, Rifles!$C$2:$C$419,Rifles!D$2:D$419,"N/A",0)</f>
        <v>N/A</v>
      </c>
      <c r="C558" t="str">
        <f>_xlfn.XLOOKUP($A558, Rifles!$C$2:$C$419,Rifles!F$2:F$419,"N/A",0)</f>
        <v>N/A</v>
      </c>
      <c r="D558" t="str">
        <f>_xlfn.XLOOKUP($A558, Rifles!$C$2:$C$419,Rifles!G$2:G$419,"N/A",0)</f>
        <v>N/A</v>
      </c>
      <c r="E558">
        <f>_xlfn.XLOOKUP($A558,Pistols!$C:$C,Pistols!H:H,0,0)</f>
        <v>0</v>
      </c>
      <c r="F558">
        <f>_xlfn.XLOOKUP($A558,Pistols!$C:$C,Pistols!I:I,0,0)</f>
        <v>0</v>
      </c>
      <c r="G558">
        <f>_xlfn.XLOOKUP($A558,Pistols!$C:$C,Pistols!J:J,0,0)</f>
        <v>0</v>
      </c>
      <c r="H558">
        <f>_xlfn.XLOOKUP($A558,Pistols!$C:$C,Pistols!K:K,0,0)</f>
        <v>0</v>
      </c>
      <c r="I558">
        <f>_xlfn.XLOOKUP($A558,Pistols!$C:$C,Pistols!L:L,0,0)</f>
        <v>0</v>
      </c>
      <c r="J558">
        <f>_xlfn.XLOOKUP($A558,Pistols!$C:$C,Pistols!M:M,0,0)</f>
        <v>0</v>
      </c>
      <c r="K558">
        <f>_xlfn.XLOOKUP($A558,Pistols!$C:$C,Pistols!N:N,0,0)</f>
        <v>0</v>
      </c>
      <c r="L558">
        <f>_xlfn.XLOOKUP($A558,Revolvers!$C:$C,Revolvers!O:O,0,0)</f>
        <v>0</v>
      </c>
      <c r="M558">
        <f>_xlfn.XLOOKUP($A558,Revolvers!$C:$C,Revolvers!P:P,0,0)</f>
        <v>0</v>
      </c>
      <c r="N558">
        <f>_xlfn.XLOOKUP($A558,Revolvers!$C:$C,Revolvers!Q:Q,0,0)</f>
        <v>0</v>
      </c>
      <c r="O558">
        <f>_xlfn.XLOOKUP($A558,Revolvers!$C:$C,Revolvers!R:R,0,0)</f>
        <v>0</v>
      </c>
      <c r="P558">
        <f>_xlfn.XLOOKUP($A558,Revolvers!$C:$C,Revolvers!S:S,0,0)</f>
        <v>0</v>
      </c>
      <c r="Q558">
        <f>_xlfn.XLOOKUP($A558,Revolvers!$C:$C,Revolvers!T:T,0,0)</f>
        <v>0</v>
      </c>
      <c r="R558">
        <f>_xlfn.XLOOKUP($A558,Rifles!C:C,Rifles!H:H,0,0)</f>
        <v>21</v>
      </c>
      <c r="S558">
        <f>_xlfn.XLOOKUP($A558,Shotguns!C:C,Shotguns!H:H,0,0)</f>
        <v>0</v>
      </c>
      <c r="T558">
        <f t="shared" si="8"/>
        <v>21</v>
      </c>
    </row>
    <row r="559" spans="1:20" x14ac:dyDescent="0.25">
      <c r="A559">
        <f>Rifles!C559</f>
        <v>57504911</v>
      </c>
      <c r="B559" t="str">
        <f>_xlfn.XLOOKUP($A559, Rifles!$C$2:$C$419,Rifles!D$2:D$419,"N/A",0)</f>
        <v>N/A</v>
      </c>
      <c r="C559" t="str">
        <f>_xlfn.XLOOKUP($A559, Rifles!$C$2:$C$419,Rifles!F$2:F$419,"N/A",0)</f>
        <v>N/A</v>
      </c>
      <c r="D559" t="str">
        <f>_xlfn.XLOOKUP($A559, Rifles!$C$2:$C$419,Rifles!G$2:G$419,"N/A",0)</f>
        <v>N/A</v>
      </c>
      <c r="E559">
        <f>_xlfn.XLOOKUP($A559,Pistols!$C:$C,Pistols!H:H,0,0)</f>
        <v>0</v>
      </c>
      <c r="F559">
        <f>_xlfn.XLOOKUP($A559,Pistols!$C:$C,Pistols!I:I,0,0)</f>
        <v>0</v>
      </c>
      <c r="G559">
        <f>_xlfn.XLOOKUP($A559,Pistols!$C:$C,Pistols!J:J,0,0)</f>
        <v>0</v>
      </c>
      <c r="H559">
        <f>_xlfn.XLOOKUP($A559,Pistols!$C:$C,Pistols!K:K,0,0)</f>
        <v>0</v>
      </c>
      <c r="I559">
        <f>_xlfn.XLOOKUP($A559,Pistols!$C:$C,Pistols!L:L,0,0)</f>
        <v>0</v>
      </c>
      <c r="J559">
        <f>_xlfn.XLOOKUP($A559,Pistols!$C:$C,Pistols!M:M,0,0)</f>
        <v>0</v>
      </c>
      <c r="K559">
        <f>_xlfn.XLOOKUP($A559,Pistols!$C:$C,Pistols!N:N,0,0)</f>
        <v>0</v>
      </c>
      <c r="L559">
        <f>_xlfn.XLOOKUP($A559,Revolvers!$C:$C,Revolvers!O:O,0,0)</f>
        <v>0</v>
      </c>
      <c r="M559">
        <f>_xlfn.XLOOKUP($A559,Revolvers!$C:$C,Revolvers!P:P,0,0)</f>
        <v>0</v>
      </c>
      <c r="N559">
        <f>_xlfn.XLOOKUP($A559,Revolvers!$C:$C,Revolvers!Q:Q,0,0)</f>
        <v>0</v>
      </c>
      <c r="O559">
        <f>_xlfn.XLOOKUP($A559,Revolvers!$C:$C,Revolvers!R:R,0,0)</f>
        <v>0</v>
      </c>
      <c r="P559">
        <f>_xlfn.XLOOKUP($A559,Revolvers!$C:$C,Revolvers!S:S,0,0)</f>
        <v>0</v>
      </c>
      <c r="Q559">
        <f>_xlfn.XLOOKUP($A559,Revolvers!$C:$C,Revolvers!T:T,0,0)</f>
        <v>0</v>
      </c>
      <c r="R559">
        <f>_xlfn.XLOOKUP($A559,Rifles!C:C,Rifles!H:H,0,0)</f>
        <v>1</v>
      </c>
      <c r="S559">
        <f>_xlfn.XLOOKUP($A559,Shotguns!C:C,Shotguns!H:H,0,0)</f>
        <v>0</v>
      </c>
      <c r="T559">
        <f t="shared" si="8"/>
        <v>1</v>
      </c>
    </row>
    <row r="560" spans="1:20" x14ac:dyDescent="0.25">
      <c r="A560">
        <f>Rifles!C560</f>
        <v>57602120</v>
      </c>
      <c r="B560" t="str">
        <f>_xlfn.XLOOKUP($A560, Rifles!$C$2:$C$419,Rifles!D$2:D$419,"N/A",0)</f>
        <v>N/A</v>
      </c>
      <c r="C560" t="str">
        <f>_xlfn.XLOOKUP($A560, Rifles!$C$2:$C$419,Rifles!F$2:F$419,"N/A",0)</f>
        <v>N/A</v>
      </c>
      <c r="D560" t="str">
        <f>_xlfn.XLOOKUP($A560, Rifles!$C$2:$C$419,Rifles!G$2:G$419,"N/A",0)</f>
        <v>N/A</v>
      </c>
      <c r="E560">
        <f>_xlfn.XLOOKUP($A560,Pistols!$C:$C,Pistols!H:H,0,0)</f>
        <v>2</v>
      </c>
      <c r="F560">
        <f>_xlfn.XLOOKUP($A560,Pistols!$C:$C,Pistols!I:I,0,0)</f>
        <v>0</v>
      </c>
      <c r="G560">
        <f>_xlfn.XLOOKUP($A560,Pistols!$C:$C,Pistols!J:J,0,0)</f>
        <v>0</v>
      </c>
      <c r="H560">
        <f>_xlfn.XLOOKUP($A560,Pistols!$C:$C,Pistols!K:K,0,0)</f>
        <v>0</v>
      </c>
      <c r="I560">
        <f>_xlfn.XLOOKUP($A560,Pistols!$C:$C,Pistols!L:L,0,0)</f>
        <v>0</v>
      </c>
      <c r="J560">
        <f>_xlfn.XLOOKUP($A560,Pistols!$C:$C,Pistols!M:M,0,0)</f>
        <v>0</v>
      </c>
      <c r="K560">
        <f>_xlfn.XLOOKUP($A560,Pistols!$C:$C,Pistols!N:N,0,0)</f>
        <v>2</v>
      </c>
      <c r="L560">
        <f>_xlfn.XLOOKUP($A560,Revolvers!$C:$C,Revolvers!O:O,0,0)</f>
        <v>0</v>
      </c>
      <c r="M560">
        <f>_xlfn.XLOOKUP($A560,Revolvers!$C:$C,Revolvers!P:P,0,0)</f>
        <v>0</v>
      </c>
      <c r="N560">
        <f>_xlfn.XLOOKUP($A560,Revolvers!$C:$C,Revolvers!Q:Q,0,0)</f>
        <v>0</v>
      </c>
      <c r="O560">
        <f>_xlfn.XLOOKUP($A560,Revolvers!$C:$C,Revolvers!R:R,0,0)</f>
        <v>0</v>
      </c>
      <c r="P560">
        <f>_xlfn.XLOOKUP($A560,Revolvers!$C:$C,Revolvers!S:S,0,0)</f>
        <v>0</v>
      </c>
      <c r="Q560">
        <f>_xlfn.XLOOKUP($A560,Revolvers!$C:$C,Revolvers!T:T,0,0)</f>
        <v>0</v>
      </c>
      <c r="R560">
        <f>_xlfn.XLOOKUP($A560,Rifles!C:C,Rifles!H:H,0,0)</f>
        <v>20</v>
      </c>
      <c r="S560">
        <f>_xlfn.XLOOKUP($A560,Shotguns!C:C,Shotguns!H:H,0,0)</f>
        <v>0</v>
      </c>
      <c r="T560">
        <f t="shared" si="8"/>
        <v>22</v>
      </c>
    </row>
    <row r="561" spans="1:20" x14ac:dyDescent="0.25">
      <c r="A561">
        <f>Rifles!C561</f>
        <v>57503222</v>
      </c>
      <c r="B561" t="str">
        <f>_xlfn.XLOOKUP($A561, Rifles!$C$2:$C$419,Rifles!D$2:D$419,"N/A",0)</f>
        <v>N/A</v>
      </c>
      <c r="C561" t="str">
        <f>_xlfn.XLOOKUP($A561, Rifles!$C$2:$C$419,Rifles!F$2:F$419,"N/A",0)</f>
        <v>N/A</v>
      </c>
      <c r="D561" t="str">
        <f>_xlfn.XLOOKUP($A561, Rifles!$C$2:$C$419,Rifles!G$2:G$419,"N/A",0)</f>
        <v>N/A</v>
      </c>
      <c r="E561">
        <f>_xlfn.XLOOKUP($A561,Pistols!$C:$C,Pistols!H:H,0,0)</f>
        <v>0</v>
      </c>
      <c r="F561">
        <f>_xlfn.XLOOKUP($A561,Pistols!$C:$C,Pistols!I:I,0,0)</f>
        <v>0</v>
      </c>
      <c r="G561">
        <f>_xlfn.XLOOKUP($A561,Pistols!$C:$C,Pistols!J:J,0,0)</f>
        <v>161</v>
      </c>
      <c r="H561">
        <f>_xlfn.XLOOKUP($A561,Pistols!$C:$C,Pistols!K:K,0,0)</f>
        <v>0</v>
      </c>
      <c r="I561">
        <f>_xlfn.XLOOKUP($A561,Pistols!$C:$C,Pistols!L:L,0,0)</f>
        <v>68</v>
      </c>
      <c r="J561">
        <f>_xlfn.XLOOKUP($A561,Pistols!$C:$C,Pistols!M:M,0,0)</f>
        <v>0</v>
      </c>
      <c r="K561">
        <f>_xlfn.XLOOKUP($A561,Pistols!$C:$C,Pistols!N:N,0,0)</f>
        <v>229</v>
      </c>
      <c r="L561">
        <f>_xlfn.XLOOKUP($A561,Revolvers!$C:$C,Revolvers!O:O,0,0)</f>
        <v>0</v>
      </c>
      <c r="M561">
        <f>_xlfn.XLOOKUP($A561,Revolvers!$C:$C,Revolvers!P:P,0,0)</f>
        <v>0</v>
      </c>
      <c r="N561">
        <f>_xlfn.XLOOKUP($A561,Revolvers!$C:$C,Revolvers!Q:Q,0,0)</f>
        <v>0</v>
      </c>
      <c r="O561">
        <f>_xlfn.XLOOKUP($A561,Revolvers!$C:$C,Revolvers!R:R,0,0)</f>
        <v>0</v>
      </c>
      <c r="P561">
        <f>_xlfn.XLOOKUP($A561,Revolvers!$C:$C,Revolvers!S:S,0,0)</f>
        <v>0</v>
      </c>
      <c r="Q561">
        <f>_xlfn.XLOOKUP($A561,Revolvers!$C:$C,Revolvers!T:T,0,0)</f>
        <v>0</v>
      </c>
      <c r="R561">
        <f>_xlfn.XLOOKUP($A561,Rifles!C:C,Rifles!H:H,0,0)</f>
        <v>117</v>
      </c>
      <c r="S561">
        <f>_xlfn.XLOOKUP($A561,Shotguns!C:C,Shotguns!H:H,0,0)</f>
        <v>0</v>
      </c>
      <c r="T561">
        <f t="shared" si="8"/>
        <v>346</v>
      </c>
    </row>
    <row r="562" spans="1:20" x14ac:dyDescent="0.25">
      <c r="A562">
        <f>Rifles!C562</f>
        <v>57601591</v>
      </c>
      <c r="B562" t="str">
        <f>_xlfn.XLOOKUP($A562, Rifles!$C$2:$C$419,Rifles!D$2:D$419,"N/A",0)</f>
        <v>N/A</v>
      </c>
      <c r="C562" t="str">
        <f>_xlfn.XLOOKUP($A562, Rifles!$C$2:$C$419,Rifles!F$2:F$419,"N/A",0)</f>
        <v>N/A</v>
      </c>
      <c r="D562" t="str">
        <f>_xlfn.XLOOKUP($A562, Rifles!$C$2:$C$419,Rifles!G$2:G$419,"N/A",0)</f>
        <v>N/A</v>
      </c>
      <c r="E562">
        <f>_xlfn.XLOOKUP($A562,Pistols!$C:$C,Pistols!H:H,0,0)</f>
        <v>0</v>
      </c>
      <c r="F562">
        <f>_xlfn.XLOOKUP($A562,Pistols!$C:$C,Pistols!I:I,0,0)</f>
        <v>0</v>
      </c>
      <c r="G562">
        <f>_xlfn.XLOOKUP($A562,Pistols!$C:$C,Pistols!J:J,0,0)</f>
        <v>0</v>
      </c>
      <c r="H562">
        <f>_xlfn.XLOOKUP($A562,Pistols!$C:$C,Pistols!K:K,0,0)</f>
        <v>0</v>
      </c>
      <c r="I562">
        <f>_xlfn.XLOOKUP($A562,Pistols!$C:$C,Pistols!L:L,0,0)</f>
        <v>0</v>
      </c>
      <c r="J562">
        <f>_xlfn.XLOOKUP($A562,Pistols!$C:$C,Pistols!M:M,0,0)</f>
        <v>0</v>
      </c>
      <c r="K562">
        <f>_xlfn.XLOOKUP($A562,Pistols!$C:$C,Pistols!N:N,0,0)</f>
        <v>0</v>
      </c>
      <c r="L562">
        <f>_xlfn.XLOOKUP($A562,Revolvers!$C:$C,Revolvers!O:O,0,0)</f>
        <v>0</v>
      </c>
      <c r="M562">
        <f>_xlfn.XLOOKUP($A562,Revolvers!$C:$C,Revolvers!P:P,0,0)</f>
        <v>0</v>
      </c>
      <c r="N562">
        <f>_xlfn.XLOOKUP($A562,Revolvers!$C:$C,Revolvers!Q:Q,0,0)</f>
        <v>0</v>
      </c>
      <c r="O562">
        <f>_xlfn.XLOOKUP($A562,Revolvers!$C:$C,Revolvers!R:R,0,0)</f>
        <v>0</v>
      </c>
      <c r="P562">
        <f>_xlfn.XLOOKUP($A562,Revolvers!$C:$C,Revolvers!S:S,0,0)</f>
        <v>0</v>
      </c>
      <c r="Q562">
        <f>_xlfn.XLOOKUP($A562,Revolvers!$C:$C,Revolvers!T:T,0,0)</f>
        <v>0</v>
      </c>
      <c r="R562">
        <f>_xlfn.XLOOKUP($A562,Rifles!C:C,Rifles!H:H,0,0)</f>
        <v>41</v>
      </c>
      <c r="S562">
        <f>_xlfn.XLOOKUP($A562,Shotguns!C:C,Shotguns!H:H,0,0)</f>
        <v>0</v>
      </c>
      <c r="T562">
        <f t="shared" si="8"/>
        <v>41</v>
      </c>
    </row>
    <row r="563" spans="1:20" x14ac:dyDescent="0.25">
      <c r="A563">
        <f>Rifles!C563</f>
        <v>57403915</v>
      </c>
      <c r="B563" t="str">
        <f>_xlfn.XLOOKUP($A563, Rifles!$C$2:$C$419,Rifles!D$2:D$419,"N/A",0)</f>
        <v>N/A</v>
      </c>
      <c r="C563" t="str">
        <f>_xlfn.XLOOKUP($A563, Rifles!$C$2:$C$419,Rifles!F$2:F$419,"N/A",0)</f>
        <v>N/A</v>
      </c>
      <c r="D563" t="str">
        <f>_xlfn.XLOOKUP($A563, Rifles!$C$2:$C$419,Rifles!G$2:G$419,"N/A",0)</f>
        <v>N/A</v>
      </c>
      <c r="E563">
        <f>_xlfn.XLOOKUP($A563,Pistols!$C:$C,Pistols!H:H,0,0)</f>
        <v>0</v>
      </c>
      <c r="F563">
        <f>_xlfn.XLOOKUP($A563,Pistols!$C:$C,Pistols!I:I,0,0)</f>
        <v>0</v>
      </c>
      <c r="G563">
        <f>_xlfn.XLOOKUP($A563,Pistols!$C:$C,Pistols!J:J,0,0)</f>
        <v>0</v>
      </c>
      <c r="H563">
        <f>_xlfn.XLOOKUP($A563,Pistols!$C:$C,Pistols!K:K,0,0)</f>
        <v>0</v>
      </c>
      <c r="I563">
        <f>_xlfn.XLOOKUP($A563,Pistols!$C:$C,Pistols!L:L,0,0)</f>
        <v>0</v>
      </c>
      <c r="J563">
        <f>_xlfn.XLOOKUP($A563,Pistols!$C:$C,Pistols!M:M,0,0)</f>
        <v>0</v>
      </c>
      <c r="K563">
        <f>_xlfn.XLOOKUP($A563,Pistols!$C:$C,Pistols!N:N,0,0)</f>
        <v>0</v>
      </c>
      <c r="L563">
        <f>_xlfn.XLOOKUP($A563,Revolvers!$C:$C,Revolvers!O:O,0,0)</f>
        <v>0</v>
      </c>
      <c r="M563">
        <f>_xlfn.XLOOKUP($A563,Revolvers!$C:$C,Revolvers!P:P,0,0)</f>
        <v>0</v>
      </c>
      <c r="N563">
        <f>_xlfn.XLOOKUP($A563,Revolvers!$C:$C,Revolvers!Q:Q,0,0)</f>
        <v>0</v>
      </c>
      <c r="O563">
        <f>_xlfn.XLOOKUP($A563,Revolvers!$C:$C,Revolvers!R:R,0,0)</f>
        <v>0</v>
      </c>
      <c r="P563">
        <f>_xlfn.XLOOKUP($A563,Revolvers!$C:$C,Revolvers!S:S,0,0)</f>
        <v>0</v>
      </c>
      <c r="Q563">
        <f>_xlfn.XLOOKUP($A563,Revolvers!$C:$C,Revolvers!T:T,0,0)</f>
        <v>0</v>
      </c>
      <c r="R563">
        <f>_xlfn.XLOOKUP($A563,Rifles!C:C,Rifles!H:H,0,0)</f>
        <v>3</v>
      </c>
      <c r="S563">
        <f>_xlfn.XLOOKUP($A563,Shotguns!C:C,Shotguns!H:H,0,0)</f>
        <v>0</v>
      </c>
      <c r="T563">
        <f t="shared" si="8"/>
        <v>3</v>
      </c>
    </row>
    <row r="564" spans="1:20" x14ac:dyDescent="0.25">
      <c r="A564">
        <f>Rifles!C564</f>
        <v>57602197</v>
      </c>
      <c r="B564" t="str">
        <f>_xlfn.XLOOKUP($A564, Rifles!$C$2:$C$419,Rifles!D$2:D$419,"N/A",0)</f>
        <v>N/A</v>
      </c>
      <c r="C564" t="str">
        <f>_xlfn.XLOOKUP($A564, Rifles!$C$2:$C$419,Rifles!F$2:F$419,"N/A",0)</f>
        <v>N/A</v>
      </c>
      <c r="D564" t="str">
        <f>_xlfn.XLOOKUP($A564, Rifles!$C$2:$C$419,Rifles!G$2:G$419,"N/A",0)</f>
        <v>N/A</v>
      </c>
      <c r="E564">
        <f>_xlfn.XLOOKUP($A564,Pistols!$C:$C,Pistols!H:H,0,0)</f>
        <v>0</v>
      </c>
      <c r="F564">
        <f>_xlfn.XLOOKUP($A564,Pistols!$C:$C,Pistols!I:I,0,0)</f>
        <v>0</v>
      </c>
      <c r="G564">
        <f>_xlfn.XLOOKUP($A564,Pistols!$C:$C,Pistols!J:J,0,0)</f>
        <v>0</v>
      </c>
      <c r="H564">
        <f>_xlfn.XLOOKUP($A564,Pistols!$C:$C,Pistols!K:K,0,0)</f>
        <v>0</v>
      </c>
      <c r="I564">
        <f>_xlfn.XLOOKUP($A564,Pistols!$C:$C,Pistols!L:L,0,0)</f>
        <v>0</v>
      </c>
      <c r="J564">
        <f>_xlfn.XLOOKUP($A564,Pistols!$C:$C,Pistols!M:M,0,0)</f>
        <v>0</v>
      </c>
      <c r="K564">
        <f>_xlfn.XLOOKUP($A564,Pistols!$C:$C,Pistols!N:N,0,0)</f>
        <v>0</v>
      </c>
      <c r="L564">
        <f>_xlfn.XLOOKUP($A564,Revolvers!$C:$C,Revolvers!O:O,0,0)</f>
        <v>0</v>
      </c>
      <c r="M564">
        <f>_xlfn.XLOOKUP($A564,Revolvers!$C:$C,Revolvers!P:P,0,0)</f>
        <v>0</v>
      </c>
      <c r="N564">
        <f>_xlfn.XLOOKUP($A564,Revolvers!$C:$C,Revolvers!Q:Q,0,0)</f>
        <v>0</v>
      </c>
      <c r="O564">
        <f>_xlfn.XLOOKUP($A564,Revolvers!$C:$C,Revolvers!R:R,0,0)</f>
        <v>0</v>
      </c>
      <c r="P564">
        <f>_xlfn.XLOOKUP($A564,Revolvers!$C:$C,Revolvers!S:S,0,0)</f>
        <v>0</v>
      </c>
      <c r="Q564">
        <f>_xlfn.XLOOKUP($A564,Revolvers!$C:$C,Revolvers!T:T,0,0)</f>
        <v>0</v>
      </c>
      <c r="R564">
        <f>_xlfn.XLOOKUP($A564,Rifles!C:C,Rifles!H:H,0,0)</f>
        <v>9</v>
      </c>
      <c r="S564">
        <f>_xlfn.XLOOKUP($A564,Shotguns!C:C,Shotguns!H:H,0,0)</f>
        <v>0</v>
      </c>
      <c r="T564">
        <f t="shared" si="8"/>
        <v>9</v>
      </c>
    </row>
    <row r="565" spans="1:20" x14ac:dyDescent="0.25">
      <c r="A565">
        <f>Rifles!C565</f>
        <v>57601901</v>
      </c>
      <c r="B565" t="str">
        <f>_xlfn.XLOOKUP($A565, Rifles!$C$2:$C$419,Rifles!D$2:D$419,"N/A",0)</f>
        <v>N/A</v>
      </c>
      <c r="C565" t="str">
        <f>_xlfn.XLOOKUP($A565, Rifles!$C$2:$C$419,Rifles!F$2:F$419,"N/A",0)</f>
        <v>N/A</v>
      </c>
      <c r="D565" t="str">
        <f>_xlfn.XLOOKUP($A565, Rifles!$C$2:$C$419,Rifles!G$2:G$419,"N/A",0)</f>
        <v>N/A</v>
      </c>
      <c r="E565">
        <f>_xlfn.XLOOKUP($A565,Pistols!$C:$C,Pistols!H:H,0,0)</f>
        <v>0</v>
      </c>
      <c r="F565">
        <f>_xlfn.XLOOKUP($A565,Pistols!$C:$C,Pistols!I:I,0,0)</f>
        <v>0</v>
      </c>
      <c r="G565">
        <f>_xlfn.XLOOKUP($A565,Pistols!$C:$C,Pistols!J:J,0,0)</f>
        <v>0</v>
      </c>
      <c r="H565">
        <f>_xlfn.XLOOKUP($A565,Pistols!$C:$C,Pistols!K:K,0,0)</f>
        <v>0</v>
      </c>
      <c r="I565">
        <f>_xlfn.XLOOKUP($A565,Pistols!$C:$C,Pistols!L:L,0,0)</f>
        <v>0</v>
      </c>
      <c r="J565">
        <f>_xlfn.XLOOKUP($A565,Pistols!$C:$C,Pistols!M:M,0,0)</f>
        <v>0</v>
      </c>
      <c r="K565">
        <f>_xlfn.XLOOKUP($A565,Pistols!$C:$C,Pistols!N:N,0,0)</f>
        <v>0</v>
      </c>
      <c r="L565">
        <f>_xlfn.XLOOKUP($A565,Revolvers!$C:$C,Revolvers!O:O,0,0)</f>
        <v>0</v>
      </c>
      <c r="M565">
        <f>_xlfn.XLOOKUP($A565,Revolvers!$C:$C,Revolvers!P:P,0,0)</f>
        <v>0</v>
      </c>
      <c r="N565">
        <f>_xlfn.XLOOKUP($A565,Revolvers!$C:$C,Revolvers!Q:Q,0,0)</f>
        <v>0</v>
      </c>
      <c r="O565">
        <f>_xlfn.XLOOKUP($A565,Revolvers!$C:$C,Revolvers!R:R,0,0)</f>
        <v>0</v>
      </c>
      <c r="P565">
        <f>_xlfn.XLOOKUP($A565,Revolvers!$C:$C,Revolvers!S:S,0,0)</f>
        <v>0</v>
      </c>
      <c r="Q565">
        <f>_xlfn.XLOOKUP($A565,Revolvers!$C:$C,Revolvers!T:T,0,0)</f>
        <v>0</v>
      </c>
      <c r="R565">
        <f>_xlfn.XLOOKUP($A565,Rifles!C:C,Rifles!H:H,0,0)</f>
        <v>21</v>
      </c>
      <c r="S565">
        <f>_xlfn.XLOOKUP($A565,Shotguns!C:C,Shotguns!H:H,0,0)</f>
        <v>0</v>
      </c>
      <c r="T565">
        <f t="shared" si="8"/>
        <v>21</v>
      </c>
    </row>
    <row r="566" spans="1:20" x14ac:dyDescent="0.25">
      <c r="A566">
        <f>Rifles!C566</f>
        <v>57504236</v>
      </c>
      <c r="B566" t="str">
        <f>_xlfn.XLOOKUP($A566, Rifles!$C$2:$C$419,Rifles!D$2:D$419,"N/A",0)</f>
        <v>N/A</v>
      </c>
      <c r="C566" t="str">
        <f>_xlfn.XLOOKUP($A566, Rifles!$C$2:$C$419,Rifles!F$2:F$419,"N/A",0)</f>
        <v>N/A</v>
      </c>
      <c r="D566" t="str">
        <f>_xlfn.XLOOKUP($A566, Rifles!$C$2:$C$419,Rifles!G$2:G$419,"N/A",0)</f>
        <v>N/A</v>
      </c>
      <c r="E566">
        <f>_xlfn.XLOOKUP($A566,Pistols!$C:$C,Pistols!H:H,0,0)</f>
        <v>0</v>
      </c>
      <c r="F566">
        <f>_xlfn.XLOOKUP($A566,Pistols!$C:$C,Pistols!I:I,0,0)</f>
        <v>0</v>
      </c>
      <c r="G566">
        <f>_xlfn.XLOOKUP($A566,Pistols!$C:$C,Pistols!J:J,0,0)</f>
        <v>0</v>
      </c>
      <c r="H566">
        <f>_xlfn.XLOOKUP($A566,Pistols!$C:$C,Pistols!K:K,0,0)</f>
        <v>0</v>
      </c>
      <c r="I566">
        <f>_xlfn.XLOOKUP($A566,Pistols!$C:$C,Pistols!L:L,0,0)</f>
        <v>0</v>
      </c>
      <c r="J566">
        <f>_xlfn.XLOOKUP($A566,Pistols!$C:$C,Pistols!M:M,0,0)</f>
        <v>0</v>
      </c>
      <c r="K566">
        <f>_xlfn.XLOOKUP($A566,Pistols!$C:$C,Pistols!N:N,0,0)</f>
        <v>0</v>
      </c>
      <c r="L566">
        <f>_xlfn.XLOOKUP($A566,Revolvers!$C:$C,Revolvers!O:O,0,0)</f>
        <v>0</v>
      </c>
      <c r="M566">
        <f>_xlfn.XLOOKUP($A566,Revolvers!$C:$C,Revolvers!P:P,0,0)</f>
        <v>0</v>
      </c>
      <c r="N566">
        <f>_xlfn.XLOOKUP($A566,Revolvers!$C:$C,Revolvers!Q:Q,0,0)</f>
        <v>0</v>
      </c>
      <c r="O566">
        <f>_xlfn.XLOOKUP($A566,Revolvers!$C:$C,Revolvers!R:R,0,0)</f>
        <v>0</v>
      </c>
      <c r="P566">
        <f>_xlfn.XLOOKUP($A566,Revolvers!$C:$C,Revolvers!S:S,0,0)</f>
        <v>0</v>
      </c>
      <c r="Q566">
        <f>_xlfn.XLOOKUP($A566,Revolvers!$C:$C,Revolvers!T:T,0,0)</f>
        <v>0</v>
      </c>
      <c r="R566">
        <f>_xlfn.XLOOKUP($A566,Rifles!C:C,Rifles!H:H,0,0)</f>
        <v>7</v>
      </c>
      <c r="S566">
        <f>_xlfn.XLOOKUP($A566,Shotguns!C:C,Shotguns!H:H,0,0)</f>
        <v>0</v>
      </c>
      <c r="T566">
        <f t="shared" si="8"/>
        <v>7</v>
      </c>
    </row>
    <row r="567" spans="1:20" x14ac:dyDescent="0.25">
      <c r="A567">
        <f>Rifles!C567</f>
        <v>57602214</v>
      </c>
      <c r="B567" t="str">
        <f>_xlfn.XLOOKUP($A567, Rifles!$C$2:$C$419,Rifles!D$2:D$419,"N/A",0)</f>
        <v>N/A</v>
      </c>
      <c r="C567" t="str">
        <f>_xlfn.XLOOKUP($A567, Rifles!$C$2:$C$419,Rifles!F$2:F$419,"N/A",0)</f>
        <v>N/A</v>
      </c>
      <c r="D567" t="str">
        <f>_xlfn.XLOOKUP($A567, Rifles!$C$2:$C$419,Rifles!G$2:G$419,"N/A",0)</f>
        <v>N/A</v>
      </c>
      <c r="E567">
        <f>_xlfn.XLOOKUP($A567,Pistols!$C:$C,Pistols!H:H,0,0)</f>
        <v>0</v>
      </c>
      <c r="F567">
        <f>_xlfn.XLOOKUP($A567,Pistols!$C:$C,Pistols!I:I,0,0)</f>
        <v>0</v>
      </c>
      <c r="G567">
        <f>_xlfn.XLOOKUP($A567,Pistols!$C:$C,Pistols!J:J,0,0)</f>
        <v>0</v>
      </c>
      <c r="H567">
        <f>_xlfn.XLOOKUP($A567,Pistols!$C:$C,Pistols!K:K,0,0)</f>
        <v>0</v>
      </c>
      <c r="I567">
        <f>_xlfn.XLOOKUP($A567,Pistols!$C:$C,Pistols!L:L,0,0)</f>
        <v>0</v>
      </c>
      <c r="J567">
        <f>_xlfn.XLOOKUP($A567,Pistols!$C:$C,Pistols!M:M,0,0)</f>
        <v>0</v>
      </c>
      <c r="K567">
        <f>_xlfn.XLOOKUP($A567,Pistols!$C:$C,Pistols!N:N,0,0)</f>
        <v>0</v>
      </c>
      <c r="L567">
        <f>_xlfn.XLOOKUP($A567,Revolvers!$C:$C,Revolvers!O:O,0,0)</f>
        <v>0</v>
      </c>
      <c r="M567">
        <f>_xlfn.XLOOKUP($A567,Revolvers!$C:$C,Revolvers!P:P,0,0)</f>
        <v>0</v>
      </c>
      <c r="N567">
        <f>_xlfn.XLOOKUP($A567,Revolvers!$C:$C,Revolvers!Q:Q,0,0)</f>
        <v>0</v>
      </c>
      <c r="O567">
        <f>_xlfn.XLOOKUP($A567,Revolvers!$C:$C,Revolvers!R:R,0,0)</f>
        <v>0</v>
      </c>
      <c r="P567">
        <f>_xlfn.XLOOKUP($A567,Revolvers!$C:$C,Revolvers!S:S,0,0)</f>
        <v>0</v>
      </c>
      <c r="Q567">
        <f>_xlfn.XLOOKUP($A567,Revolvers!$C:$C,Revolvers!T:T,0,0)</f>
        <v>0</v>
      </c>
      <c r="R567">
        <f>_xlfn.XLOOKUP($A567,Rifles!C:C,Rifles!H:H,0,0)</f>
        <v>8</v>
      </c>
      <c r="S567">
        <f>_xlfn.XLOOKUP($A567,Shotguns!C:C,Shotguns!H:H,0,0)</f>
        <v>0</v>
      </c>
      <c r="T567">
        <f t="shared" si="8"/>
        <v>8</v>
      </c>
    </row>
    <row r="568" spans="1:20" x14ac:dyDescent="0.25">
      <c r="A568">
        <f>Rifles!C568</f>
        <v>57602343</v>
      </c>
      <c r="B568" t="str">
        <f>_xlfn.XLOOKUP($A568, Rifles!$C$2:$C$419,Rifles!D$2:D$419,"N/A",0)</f>
        <v>N/A</v>
      </c>
      <c r="C568" t="str">
        <f>_xlfn.XLOOKUP($A568, Rifles!$C$2:$C$419,Rifles!F$2:F$419,"N/A",0)</f>
        <v>N/A</v>
      </c>
      <c r="D568" t="str">
        <f>_xlfn.XLOOKUP($A568, Rifles!$C$2:$C$419,Rifles!G$2:G$419,"N/A",0)</f>
        <v>N/A</v>
      </c>
      <c r="E568">
        <f>_xlfn.XLOOKUP($A568,Pistols!$C:$C,Pistols!H:H,0,0)</f>
        <v>0</v>
      </c>
      <c r="F568">
        <f>_xlfn.XLOOKUP($A568,Pistols!$C:$C,Pistols!I:I,0,0)</f>
        <v>0</v>
      </c>
      <c r="G568">
        <f>_xlfn.XLOOKUP($A568,Pistols!$C:$C,Pistols!J:J,0,0)</f>
        <v>0</v>
      </c>
      <c r="H568">
        <f>_xlfn.XLOOKUP($A568,Pistols!$C:$C,Pistols!K:K,0,0)</f>
        <v>0</v>
      </c>
      <c r="I568">
        <f>_xlfn.XLOOKUP($A568,Pistols!$C:$C,Pistols!L:L,0,0)</f>
        <v>0</v>
      </c>
      <c r="J568">
        <f>_xlfn.XLOOKUP($A568,Pistols!$C:$C,Pistols!M:M,0,0)</f>
        <v>0</v>
      </c>
      <c r="K568">
        <f>_xlfn.XLOOKUP($A568,Pistols!$C:$C,Pistols!N:N,0,0)</f>
        <v>0</v>
      </c>
      <c r="L568">
        <f>_xlfn.XLOOKUP($A568,Revolvers!$C:$C,Revolvers!O:O,0,0)</f>
        <v>0</v>
      </c>
      <c r="M568">
        <f>_xlfn.XLOOKUP($A568,Revolvers!$C:$C,Revolvers!P:P,0,0)</f>
        <v>0</v>
      </c>
      <c r="N568">
        <f>_xlfn.XLOOKUP($A568,Revolvers!$C:$C,Revolvers!Q:Q,0,0)</f>
        <v>0</v>
      </c>
      <c r="O568">
        <f>_xlfn.XLOOKUP($A568,Revolvers!$C:$C,Revolvers!R:R,0,0)</f>
        <v>0</v>
      </c>
      <c r="P568">
        <f>_xlfn.XLOOKUP($A568,Revolvers!$C:$C,Revolvers!S:S,0,0)</f>
        <v>0</v>
      </c>
      <c r="Q568">
        <f>_xlfn.XLOOKUP($A568,Revolvers!$C:$C,Revolvers!T:T,0,0)</f>
        <v>0</v>
      </c>
      <c r="R568">
        <f>_xlfn.XLOOKUP($A568,Rifles!C:C,Rifles!H:H,0,0)</f>
        <v>1</v>
      </c>
      <c r="S568">
        <f>_xlfn.XLOOKUP($A568,Shotguns!C:C,Shotguns!H:H,0,0)</f>
        <v>0</v>
      </c>
      <c r="T568">
        <f t="shared" si="8"/>
        <v>1</v>
      </c>
    </row>
    <row r="569" spans="1:20" x14ac:dyDescent="0.25">
      <c r="A569">
        <f>Rifles!C569</f>
        <v>57601795</v>
      </c>
      <c r="B569" t="str">
        <f>_xlfn.XLOOKUP($A569, Rifles!$C$2:$C$419,Rifles!D$2:D$419,"N/A",0)</f>
        <v>N/A</v>
      </c>
      <c r="C569" t="str">
        <f>_xlfn.XLOOKUP($A569, Rifles!$C$2:$C$419,Rifles!F$2:F$419,"N/A",0)</f>
        <v>N/A</v>
      </c>
      <c r="D569" t="str">
        <f>_xlfn.XLOOKUP($A569, Rifles!$C$2:$C$419,Rifles!G$2:G$419,"N/A",0)</f>
        <v>N/A</v>
      </c>
      <c r="E569">
        <f>_xlfn.XLOOKUP($A569,Pistols!$C:$C,Pistols!H:H,0,0)</f>
        <v>0</v>
      </c>
      <c r="F569">
        <f>_xlfn.XLOOKUP($A569,Pistols!$C:$C,Pistols!I:I,0,0)</f>
        <v>0</v>
      </c>
      <c r="G569">
        <f>_xlfn.XLOOKUP($A569,Pistols!$C:$C,Pistols!J:J,0,0)</f>
        <v>0</v>
      </c>
      <c r="H569">
        <f>_xlfn.XLOOKUP($A569,Pistols!$C:$C,Pistols!K:K,0,0)</f>
        <v>0</v>
      </c>
      <c r="I569">
        <f>_xlfn.XLOOKUP($A569,Pistols!$C:$C,Pistols!L:L,0,0)</f>
        <v>0</v>
      </c>
      <c r="J569">
        <f>_xlfn.XLOOKUP($A569,Pistols!$C:$C,Pistols!M:M,0,0)</f>
        <v>1</v>
      </c>
      <c r="K569">
        <f>_xlfn.XLOOKUP($A569,Pistols!$C:$C,Pistols!N:N,0,0)</f>
        <v>1</v>
      </c>
      <c r="L569">
        <f>_xlfn.XLOOKUP($A569,Revolvers!$C:$C,Revolvers!O:O,0,0)</f>
        <v>0</v>
      </c>
      <c r="M569">
        <f>_xlfn.XLOOKUP($A569,Revolvers!$C:$C,Revolvers!P:P,0,0)</f>
        <v>0</v>
      </c>
      <c r="N569">
        <f>_xlfn.XLOOKUP($A569,Revolvers!$C:$C,Revolvers!Q:Q,0,0)</f>
        <v>0</v>
      </c>
      <c r="O569">
        <f>_xlfn.XLOOKUP($A569,Revolvers!$C:$C,Revolvers!R:R,0,0)</f>
        <v>0</v>
      </c>
      <c r="P569">
        <f>_xlfn.XLOOKUP($A569,Revolvers!$C:$C,Revolvers!S:S,0,0)</f>
        <v>0</v>
      </c>
      <c r="Q569">
        <f>_xlfn.XLOOKUP($A569,Revolvers!$C:$C,Revolvers!T:T,0,0)</f>
        <v>0</v>
      </c>
      <c r="R569">
        <f>_xlfn.XLOOKUP($A569,Rifles!C:C,Rifles!H:H,0,0)</f>
        <v>19</v>
      </c>
      <c r="S569">
        <f>_xlfn.XLOOKUP($A569,Shotguns!C:C,Shotguns!H:H,0,0)</f>
        <v>0</v>
      </c>
      <c r="T569">
        <f t="shared" si="8"/>
        <v>20</v>
      </c>
    </row>
    <row r="570" spans="1:20" x14ac:dyDescent="0.25">
      <c r="A570">
        <f>Rifles!C570</f>
        <v>57501803</v>
      </c>
      <c r="B570" t="str">
        <f>_xlfn.XLOOKUP($A570, Rifles!$C$2:$C$419,Rifles!D$2:D$419,"N/A",0)</f>
        <v>N/A</v>
      </c>
      <c r="C570" t="str">
        <f>_xlfn.XLOOKUP($A570, Rifles!$C$2:$C$419,Rifles!F$2:F$419,"N/A",0)</f>
        <v>N/A</v>
      </c>
      <c r="D570" t="str">
        <f>_xlfn.XLOOKUP($A570, Rifles!$C$2:$C$419,Rifles!G$2:G$419,"N/A",0)</f>
        <v>N/A</v>
      </c>
      <c r="E570">
        <f>_xlfn.XLOOKUP($A570,Pistols!$C:$C,Pistols!H:H,0,0)</f>
        <v>0</v>
      </c>
      <c r="F570">
        <f>_xlfn.XLOOKUP($A570,Pistols!$C:$C,Pistols!I:I,0,0)</f>
        <v>0</v>
      </c>
      <c r="G570">
        <f>_xlfn.XLOOKUP($A570,Pistols!$C:$C,Pistols!J:J,0,0)</f>
        <v>0</v>
      </c>
      <c r="H570">
        <f>_xlfn.XLOOKUP($A570,Pistols!$C:$C,Pistols!K:K,0,0)</f>
        <v>0</v>
      </c>
      <c r="I570">
        <f>_xlfn.XLOOKUP($A570,Pistols!$C:$C,Pistols!L:L,0,0)</f>
        <v>0</v>
      </c>
      <c r="J570">
        <f>_xlfn.XLOOKUP($A570,Pistols!$C:$C,Pistols!M:M,0,0)</f>
        <v>0</v>
      </c>
      <c r="K570">
        <f>_xlfn.XLOOKUP($A570,Pistols!$C:$C,Pistols!N:N,0,0)</f>
        <v>0</v>
      </c>
      <c r="L570">
        <f>_xlfn.XLOOKUP($A570,Revolvers!$C:$C,Revolvers!O:O,0,0)</f>
        <v>0</v>
      </c>
      <c r="M570">
        <f>_xlfn.XLOOKUP($A570,Revolvers!$C:$C,Revolvers!P:P,0,0)</f>
        <v>0</v>
      </c>
      <c r="N570">
        <f>_xlfn.XLOOKUP($A570,Revolvers!$C:$C,Revolvers!Q:Q,0,0)</f>
        <v>0</v>
      </c>
      <c r="O570">
        <f>_xlfn.XLOOKUP($A570,Revolvers!$C:$C,Revolvers!R:R,0,0)</f>
        <v>0</v>
      </c>
      <c r="P570">
        <f>_xlfn.XLOOKUP($A570,Revolvers!$C:$C,Revolvers!S:S,0,0)</f>
        <v>0</v>
      </c>
      <c r="Q570">
        <f>_xlfn.XLOOKUP($A570,Revolvers!$C:$C,Revolvers!T:T,0,0)</f>
        <v>0</v>
      </c>
      <c r="R570">
        <f>_xlfn.XLOOKUP($A570,Rifles!C:C,Rifles!H:H,0,0)</f>
        <v>7</v>
      </c>
      <c r="S570">
        <f>_xlfn.XLOOKUP($A570,Shotguns!C:C,Shotguns!H:H,0,0)</f>
        <v>0</v>
      </c>
      <c r="T570">
        <f t="shared" si="8"/>
        <v>7</v>
      </c>
    </row>
    <row r="571" spans="1:20" x14ac:dyDescent="0.25">
      <c r="A571">
        <f>Rifles!C571</f>
        <v>57502590</v>
      </c>
      <c r="B571" t="str">
        <f>_xlfn.XLOOKUP($A571, Rifles!$C$2:$C$419,Rifles!D$2:D$419,"N/A",0)</f>
        <v>N/A</v>
      </c>
      <c r="C571" t="str">
        <f>_xlfn.XLOOKUP($A571, Rifles!$C$2:$C$419,Rifles!F$2:F$419,"N/A",0)</f>
        <v>N/A</v>
      </c>
      <c r="D571" t="str">
        <f>_xlfn.XLOOKUP($A571, Rifles!$C$2:$C$419,Rifles!G$2:G$419,"N/A",0)</f>
        <v>N/A</v>
      </c>
      <c r="E571">
        <f>_xlfn.XLOOKUP($A571,Pistols!$C:$C,Pistols!H:H,0,0)</f>
        <v>0</v>
      </c>
      <c r="F571">
        <f>_xlfn.XLOOKUP($A571,Pistols!$C:$C,Pistols!I:I,0,0)</f>
        <v>0</v>
      </c>
      <c r="G571">
        <f>_xlfn.XLOOKUP($A571,Pistols!$C:$C,Pistols!J:J,0,0)</f>
        <v>442</v>
      </c>
      <c r="H571">
        <f>_xlfn.XLOOKUP($A571,Pistols!$C:$C,Pistols!K:K,0,0)</f>
        <v>0</v>
      </c>
      <c r="I571">
        <f>_xlfn.XLOOKUP($A571,Pistols!$C:$C,Pistols!L:L,0,0)</f>
        <v>15</v>
      </c>
      <c r="J571">
        <f>_xlfn.XLOOKUP($A571,Pistols!$C:$C,Pistols!M:M,0,0)</f>
        <v>0</v>
      </c>
      <c r="K571">
        <f>_xlfn.XLOOKUP($A571,Pistols!$C:$C,Pistols!N:N,0,0)</f>
        <v>457</v>
      </c>
      <c r="L571">
        <f>_xlfn.XLOOKUP($A571,Revolvers!$C:$C,Revolvers!O:O,0,0)</f>
        <v>0</v>
      </c>
      <c r="M571">
        <f>_xlfn.XLOOKUP($A571,Revolvers!$C:$C,Revolvers!P:P,0,0)</f>
        <v>0</v>
      </c>
      <c r="N571">
        <f>_xlfn.XLOOKUP($A571,Revolvers!$C:$C,Revolvers!Q:Q,0,0)</f>
        <v>0</v>
      </c>
      <c r="O571">
        <f>_xlfn.XLOOKUP($A571,Revolvers!$C:$C,Revolvers!R:R,0,0)</f>
        <v>0</v>
      </c>
      <c r="P571">
        <f>_xlfn.XLOOKUP($A571,Revolvers!$C:$C,Revolvers!S:S,0,0)</f>
        <v>0</v>
      </c>
      <c r="Q571">
        <f>_xlfn.XLOOKUP($A571,Revolvers!$C:$C,Revolvers!T:T,0,0)</f>
        <v>0</v>
      </c>
      <c r="R571">
        <f>_xlfn.XLOOKUP($A571,Rifles!C:C,Rifles!H:H,0,0)</f>
        <v>4731</v>
      </c>
      <c r="S571">
        <f>_xlfn.XLOOKUP($A571,Shotguns!C:C,Shotguns!H:H,0,0)</f>
        <v>0</v>
      </c>
      <c r="T571">
        <f t="shared" si="8"/>
        <v>5188</v>
      </c>
    </row>
    <row r="572" spans="1:20" x14ac:dyDescent="0.25">
      <c r="A572">
        <f>Rifles!C572</f>
        <v>57402595</v>
      </c>
      <c r="B572" t="str">
        <f>_xlfn.XLOOKUP($A572, Rifles!$C$2:$C$419,Rifles!D$2:D$419,"N/A",0)</f>
        <v>N/A</v>
      </c>
      <c r="C572" t="str">
        <f>_xlfn.XLOOKUP($A572, Rifles!$C$2:$C$419,Rifles!F$2:F$419,"N/A",0)</f>
        <v>N/A</v>
      </c>
      <c r="D572" t="str">
        <f>_xlfn.XLOOKUP($A572, Rifles!$C$2:$C$419,Rifles!G$2:G$419,"N/A",0)</f>
        <v>N/A</v>
      </c>
      <c r="E572">
        <f>_xlfn.XLOOKUP($A572,Pistols!$C:$C,Pistols!H:H,0,0)</f>
        <v>0</v>
      </c>
      <c r="F572">
        <f>_xlfn.XLOOKUP($A572,Pistols!$C:$C,Pistols!I:I,0,0)</f>
        <v>0</v>
      </c>
      <c r="G572">
        <f>_xlfn.XLOOKUP($A572,Pistols!$C:$C,Pistols!J:J,0,0)</f>
        <v>0</v>
      </c>
      <c r="H572">
        <f>_xlfn.XLOOKUP($A572,Pistols!$C:$C,Pistols!K:K,0,0)</f>
        <v>0</v>
      </c>
      <c r="I572">
        <f>_xlfn.XLOOKUP($A572,Pistols!$C:$C,Pistols!L:L,0,0)</f>
        <v>0</v>
      </c>
      <c r="J572">
        <f>_xlfn.XLOOKUP($A572,Pistols!$C:$C,Pistols!M:M,0,0)</f>
        <v>0</v>
      </c>
      <c r="K572">
        <f>_xlfn.XLOOKUP($A572,Pistols!$C:$C,Pistols!N:N,0,0)</f>
        <v>0</v>
      </c>
      <c r="L572">
        <f>_xlfn.XLOOKUP($A572,Revolvers!$C:$C,Revolvers!O:O,0,0)</f>
        <v>0</v>
      </c>
      <c r="M572">
        <f>_xlfn.XLOOKUP($A572,Revolvers!$C:$C,Revolvers!P:P,0,0)</f>
        <v>0</v>
      </c>
      <c r="N572">
        <f>_xlfn.XLOOKUP($A572,Revolvers!$C:$C,Revolvers!Q:Q,0,0)</f>
        <v>0</v>
      </c>
      <c r="O572">
        <f>_xlfn.XLOOKUP($A572,Revolvers!$C:$C,Revolvers!R:R,0,0)</f>
        <v>0</v>
      </c>
      <c r="P572">
        <f>_xlfn.XLOOKUP($A572,Revolvers!$C:$C,Revolvers!S:S,0,0)</f>
        <v>0</v>
      </c>
      <c r="Q572">
        <f>_xlfn.XLOOKUP($A572,Revolvers!$C:$C,Revolvers!T:T,0,0)</f>
        <v>0</v>
      </c>
      <c r="R572">
        <f>_xlfn.XLOOKUP($A572,Rifles!C:C,Rifles!H:H,0,0)</f>
        <v>1</v>
      </c>
      <c r="S572">
        <f>_xlfn.XLOOKUP($A572,Shotguns!C:C,Shotguns!H:H,0,0)</f>
        <v>0</v>
      </c>
      <c r="T572">
        <f t="shared" si="8"/>
        <v>1</v>
      </c>
    </row>
    <row r="573" spans="1:20" x14ac:dyDescent="0.25">
      <c r="A573">
        <f>Rifles!C573</f>
        <v>98787363</v>
      </c>
      <c r="B573" t="str">
        <f>_xlfn.XLOOKUP($A573, Rifles!$C$2:$C$419,Rifles!D$2:D$419,"N/A",0)</f>
        <v>N/A</v>
      </c>
      <c r="C573" t="str">
        <f>_xlfn.XLOOKUP($A573, Rifles!$C$2:$C$419,Rifles!F$2:F$419,"N/A",0)</f>
        <v>N/A</v>
      </c>
      <c r="D573" t="str">
        <f>_xlfn.XLOOKUP($A573, Rifles!$C$2:$C$419,Rifles!G$2:G$419,"N/A",0)</f>
        <v>N/A</v>
      </c>
      <c r="E573">
        <f>_xlfn.XLOOKUP($A573,Pistols!$C:$C,Pistols!H:H,0,0)</f>
        <v>33639</v>
      </c>
      <c r="F573">
        <f>_xlfn.XLOOKUP($A573,Pistols!$C:$C,Pistols!I:I,0,0)</f>
        <v>0</v>
      </c>
      <c r="G573">
        <f>_xlfn.XLOOKUP($A573,Pistols!$C:$C,Pistols!J:J,0,0)</f>
        <v>0</v>
      </c>
      <c r="H573">
        <f>_xlfn.XLOOKUP($A573,Pistols!$C:$C,Pistols!K:K,0,0)</f>
        <v>0</v>
      </c>
      <c r="I573">
        <f>_xlfn.XLOOKUP($A573,Pistols!$C:$C,Pistols!L:L,0,0)</f>
        <v>0</v>
      </c>
      <c r="J573">
        <f>_xlfn.XLOOKUP($A573,Pistols!$C:$C,Pistols!M:M,0,0)</f>
        <v>0</v>
      </c>
      <c r="K573">
        <f>_xlfn.XLOOKUP($A573,Pistols!$C:$C,Pistols!N:N,0,0)</f>
        <v>33639</v>
      </c>
      <c r="L573">
        <f>_xlfn.XLOOKUP($A573,Revolvers!$C:$C,Revolvers!O:O,0,0)</f>
        <v>0</v>
      </c>
      <c r="M573">
        <f>_xlfn.XLOOKUP($A573,Revolvers!$C:$C,Revolvers!P:P,0,0)</f>
        <v>0</v>
      </c>
      <c r="N573">
        <f>_xlfn.XLOOKUP($A573,Revolvers!$C:$C,Revolvers!Q:Q,0,0)</f>
        <v>0</v>
      </c>
      <c r="O573">
        <f>_xlfn.XLOOKUP($A573,Revolvers!$C:$C,Revolvers!R:R,0,0)</f>
        <v>0</v>
      </c>
      <c r="P573">
        <f>_xlfn.XLOOKUP($A573,Revolvers!$C:$C,Revolvers!S:S,0,0)</f>
        <v>0</v>
      </c>
      <c r="Q573">
        <f>_xlfn.XLOOKUP($A573,Revolvers!$C:$C,Revolvers!T:T,0,0)</f>
        <v>0</v>
      </c>
      <c r="R573">
        <f>_xlfn.XLOOKUP($A573,Rifles!C:C,Rifles!H:H,0,0)</f>
        <v>355</v>
      </c>
      <c r="S573">
        <f>_xlfn.XLOOKUP($A573,Shotguns!C:C,Shotguns!H:H,0,0)</f>
        <v>0</v>
      </c>
      <c r="T573">
        <f t="shared" si="8"/>
        <v>33994</v>
      </c>
    </row>
    <row r="574" spans="1:20" x14ac:dyDescent="0.25">
      <c r="A574">
        <f>Rifles!C574</f>
        <v>98701082</v>
      </c>
      <c r="B574" t="str">
        <f>_xlfn.XLOOKUP($A574, Rifles!$C$2:$C$419,Rifles!D$2:D$419,"N/A",0)</f>
        <v>N/A</v>
      </c>
      <c r="C574" t="str">
        <f>_xlfn.XLOOKUP($A574, Rifles!$C$2:$C$419,Rifles!F$2:F$419,"N/A",0)</f>
        <v>N/A</v>
      </c>
      <c r="D574" t="str">
        <f>_xlfn.XLOOKUP($A574, Rifles!$C$2:$C$419,Rifles!G$2:G$419,"N/A",0)</f>
        <v>N/A</v>
      </c>
      <c r="E574">
        <f>_xlfn.XLOOKUP($A574,Pistols!$C:$C,Pistols!H:H,0,0)</f>
        <v>0</v>
      </c>
      <c r="F574">
        <f>_xlfn.XLOOKUP($A574,Pistols!$C:$C,Pistols!I:I,0,0)</f>
        <v>0</v>
      </c>
      <c r="G574">
        <f>_xlfn.XLOOKUP($A574,Pistols!$C:$C,Pistols!J:J,0,0)</f>
        <v>0</v>
      </c>
      <c r="H574">
        <f>_xlfn.XLOOKUP($A574,Pistols!$C:$C,Pistols!K:K,0,0)</f>
        <v>0</v>
      </c>
      <c r="I574">
        <f>_xlfn.XLOOKUP($A574,Pistols!$C:$C,Pistols!L:L,0,0)</f>
        <v>0</v>
      </c>
      <c r="J574">
        <f>_xlfn.XLOOKUP($A574,Pistols!$C:$C,Pistols!M:M,0,0)</f>
        <v>0</v>
      </c>
      <c r="K574">
        <f>_xlfn.XLOOKUP($A574,Pistols!$C:$C,Pistols!N:N,0,0)</f>
        <v>0</v>
      </c>
      <c r="L574">
        <f>_xlfn.XLOOKUP($A574,Revolvers!$C:$C,Revolvers!O:O,0,0)</f>
        <v>0</v>
      </c>
      <c r="M574">
        <f>_xlfn.XLOOKUP($A574,Revolvers!$C:$C,Revolvers!P:P,0,0)</f>
        <v>0</v>
      </c>
      <c r="N574">
        <f>_xlfn.XLOOKUP($A574,Revolvers!$C:$C,Revolvers!Q:Q,0,0)</f>
        <v>0</v>
      </c>
      <c r="O574">
        <f>_xlfn.XLOOKUP($A574,Revolvers!$C:$C,Revolvers!R:R,0,0)</f>
        <v>0</v>
      </c>
      <c r="P574">
        <f>_xlfn.XLOOKUP($A574,Revolvers!$C:$C,Revolvers!S:S,0,0)</f>
        <v>0</v>
      </c>
      <c r="Q574">
        <f>_xlfn.XLOOKUP($A574,Revolvers!$C:$C,Revolvers!T:T,0,0)</f>
        <v>0</v>
      </c>
      <c r="R574">
        <f>_xlfn.XLOOKUP($A574,Rifles!C:C,Rifles!H:H,0,0)</f>
        <v>24</v>
      </c>
      <c r="S574">
        <f>_xlfn.XLOOKUP($A574,Shotguns!C:C,Shotguns!H:H,0,0)</f>
        <v>0</v>
      </c>
      <c r="T574">
        <f t="shared" si="8"/>
        <v>24</v>
      </c>
    </row>
    <row r="575" spans="1:20" x14ac:dyDescent="0.25">
      <c r="A575">
        <f>Rifles!C575</f>
        <v>98701005</v>
      </c>
      <c r="B575" t="str">
        <f>_xlfn.XLOOKUP($A575, Rifles!$C$2:$C$419,Rifles!D$2:D$419,"N/A",0)</f>
        <v>N/A</v>
      </c>
      <c r="C575" t="str">
        <f>_xlfn.XLOOKUP($A575, Rifles!$C$2:$C$419,Rifles!F$2:F$419,"N/A",0)</f>
        <v>N/A</v>
      </c>
      <c r="D575" t="str">
        <f>_xlfn.XLOOKUP($A575, Rifles!$C$2:$C$419,Rifles!G$2:G$419,"N/A",0)</f>
        <v>N/A</v>
      </c>
      <c r="E575">
        <f>_xlfn.XLOOKUP($A575,Pistols!$C:$C,Pistols!H:H,0,0)</f>
        <v>7</v>
      </c>
      <c r="F575">
        <f>_xlfn.XLOOKUP($A575,Pistols!$C:$C,Pistols!I:I,0,0)</f>
        <v>0</v>
      </c>
      <c r="G575">
        <f>_xlfn.XLOOKUP($A575,Pistols!$C:$C,Pistols!J:J,0,0)</f>
        <v>0</v>
      </c>
      <c r="H575">
        <f>_xlfn.XLOOKUP($A575,Pistols!$C:$C,Pistols!K:K,0,0)</f>
        <v>0</v>
      </c>
      <c r="I575">
        <f>_xlfn.XLOOKUP($A575,Pistols!$C:$C,Pistols!L:L,0,0)</f>
        <v>0</v>
      </c>
      <c r="J575">
        <f>_xlfn.XLOOKUP($A575,Pistols!$C:$C,Pistols!M:M,0,0)</f>
        <v>0</v>
      </c>
      <c r="K575">
        <f>_xlfn.XLOOKUP($A575,Pistols!$C:$C,Pistols!N:N,0,0)</f>
        <v>7</v>
      </c>
      <c r="L575">
        <f>_xlfn.XLOOKUP($A575,Revolvers!$C:$C,Revolvers!O:O,0,0)</f>
        <v>0</v>
      </c>
      <c r="M575">
        <f>_xlfn.XLOOKUP($A575,Revolvers!$C:$C,Revolvers!P:P,0,0)</f>
        <v>0</v>
      </c>
      <c r="N575">
        <f>_xlfn.XLOOKUP($A575,Revolvers!$C:$C,Revolvers!Q:Q,0,0)</f>
        <v>0</v>
      </c>
      <c r="O575">
        <f>_xlfn.XLOOKUP($A575,Revolvers!$C:$C,Revolvers!R:R,0,0)</f>
        <v>0</v>
      </c>
      <c r="P575">
        <f>_xlfn.XLOOKUP($A575,Revolvers!$C:$C,Revolvers!S:S,0,0)</f>
        <v>0</v>
      </c>
      <c r="Q575">
        <f>_xlfn.XLOOKUP($A575,Revolvers!$C:$C,Revolvers!T:T,0,0)</f>
        <v>0</v>
      </c>
      <c r="R575">
        <f>_xlfn.XLOOKUP($A575,Rifles!C:C,Rifles!H:H,0,0)</f>
        <v>2</v>
      </c>
      <c r="S575">
        <f>_xlfn.XLOOKUP($A575,Shotguns!C:C,Shotguns!H:H,0,0)</f>
        <v>2</v>
      </c>
      <c r="T575">
        <f t="shared" si="8"/>
        <v>11</v>
      </c>
    </row>
    <row r="576" spans="1:20" x14ac:dyDescent="0.25">
      <c r="A576">
        <f>Rifles!C576</f>
        <v>98700716</v>
      </c>
      <c r="B576" t="str">
        <f>_xlfn.XLOOKUP($A576, Rifles!$C$2:$C$419,Rifles!D$2:D$419,"N/A",0)</f>
        <v>N/A</v>
      </c>
      <c r="C576" t="str">
        <f>_xlfn.XLOOKUP($A576, Rifles!$C$2:$C$419,Rifles!F$2:F$419,"N/A",0)</f>
        <v>N/A</v>
      </c>
      <c r="D576" t="str">
        <f>_xlfn.XLOOKUP($A576, Rifles!$C$2:$C$419,Rifles!G$2:G$419,"N/A",0)</f>
        <v>N/A</v>
      </c>
      <c r="E576">
        <f>_xlfn.XLOOKUP($A576,Pistols!$C:$C,Pistols!H:H,0,0)</f>
        <v>0</v>
      </c>
      <c r="F576">
        <f>_xlfn.XLOOKUP($A576,Pistols!$C:$C,Pistols!I:I,0,0)</f>
        <v>0</v>
      </c>
      <c r="G576">
        <f>_xlfn.XLOOKUP($A576,Pistols!$C:$C,Pistols!J:J,0,0)</f>
        <v>0</v>
      </c>
      <c r="H576">
        <f>_xlfn.XLOOKUP($A576,Pistols!$C:$C,Pistols!K:K,0,0)</f>
        <v>0</v>
      </c>
      <c r="I576">
        <f>_xlfn.XLOOKUP($A576,Pistols!$C:$C,Pistols!L:L,0,0)</f>
        <v>0</v>
      </c>
      <c r="J576">
        <f>_xlfn.XLOOKUP($A576,Pistols!$C:$C,Pistols!M:M,0,0)</f>
        <v>0</v>
      </c>
      <c r="K576">
        <f>_xlfn.XLOOKUP($A576,Pistols!$C:$C,Pistols!N:N,0,0)</f>
        <v>0</v>
      </c>
      <c r="L576">
        <f>_xlfn.XLOOKUP($A576,Revolvers!$C:$C,Revolvers!O:O,0,0)</f>
        <v>0</v>
      </c>
      <c r="M576">
        <f>_xlfn.XLOOKUP($A576,Revolvers!$C:$C,Revolvers!P:P,0,0)</f>
        <v>0</v>
      </c>
      <c r="N576">
        <f>_xlfn.XLOOKUP($A576,Revolvers!$C:$C,Revolvers!Q:Q,0,0)</f>
        <v>0</v>
      </c>
      <c r="O576">
        <f>_xlfn.XLOOKUP($A576,Revolvers!$C:$C,Revolvers!R:R,0,0)</f>
        <v>0</v>
      </c>
      <c r="P576">
        <f>_xlfn.XLOOKUP($A576,Revolvers!$C:$C,Revolvers!S:S,0,0)</f>
        <v>0</v>
      </c>
      <c r="Q576">
        <f>_xlfn.XLOOKUP($A576,Revolvers!$C:$C,Revolvers!T:T,0,0)</f>
        <v>0</v>
      </c>
      <c r="R576">
        <f>_xlfn.XLOOKUP($A576,Rifles!C:C,Rifles!H:H,0,0)</f>
        <v>32</v>
      </c>
      <c r="S576">
        <f>_xlfn.XLOOKUP($A576,Shotguns!C:C,Shotguns!H:H,0,0)</f>
        <v>0</v>
      </c>
      <c r="T576">
        <f t="shared" si="8"/>
        <v>32</v>
      </c>
    </row>
    <row r="577" spans="1:20" x14ac:dyDescent="0.25">
      <c r="A577">
        <f>Rifles!C577</f>
        <v>98700554</v>
      </c>
      <c r="B577" t="str">
        <f>_xlfn.XLOOKUP($A577, Rifles!$C$2:$C$419,Rifles!D$2:D$419,"N/A",0)</f>
        <v>N/A</v>
      </c>
      <c r="C577" t="str">
        <f>_xlfn.XLOOKUP($A577, Rifles!$C$2:$C$419,Rifles!F$2:F$419,"N/A",0)</f>
        <v>N/A</v>
      </c>
      <c r="D577" t="str">
        <f>_xlfn.XLOOKUP($A577, Rifles!$C$2:$C$419,Rifles!G$2:G$419,"N/A",0)</f>
        <v>N/A</v>
      </c>
      <c r="E577">
        <f>_xlfn.XLOOKUP($A577,Pistols!$C:$C,Pistols!H:H,0,0)</f>
        <v>0</v>
      </c>
      <c r="F577">
        <f>_xlfn.XLOOKUP($A577,Pistols!$C:$C,Pistols!I:I,0,0)</f>
        <v>0</v>
      </c>
      <c r="G577">
        <f>_xlfn.XLOOKUP($A577,Pistols!$C:$C,Pistols!J:J,0,0)</f>
        <v>0</v>
      </c>
      <c r="H577">
        <f>_xlfn.XLOOKUP($A577,Pistols!$C:$C,Pistols!K:K,0,0)</f>
        <v>0</v>
      </c>
      <c r="I577">
        <f>_xlfn.XLOOKUP($A577,Pistols!$C:$C,Pistols!L:L,0,0)</f>
        <v>0</v>
      </c>
      <c r="J577">
        <f>_xlfn.XLOOKUP($A577,Pistols!$C:$C,Pistols!M:M,0,0)</f>
        <v>0</v>
      </c>
      <c r="K577">
        <f>_xlfn.XLOOKUP($A577,Pistols!$C:$C,Pistols!N:N,0,0)</f>
        <v>0</v>
      </c>
      <c r="L577">
        <f>_xlfn.XLOOKUP($A577,Revolvers!$C:$C,Revolvers!O:O,0,0)</f>
        <v>0</v>
      </c>
      <c r="M577">
        <f>_xlfn.XLOOKUP($A577,Revolvers!$C:$C,Revolvers!P:P,0,0)</f>
        <v>0</v>
      </c>
      <c r="N577">
        <f>_xlfn.XLOOKUP($A577,Revolvers!$C:$C,Revolvers!Q:Q,0,0)</f>
        <v>0</v>
      </c>
      <c r="O577">
        <f>_xlfn.XLOOKUP($A577,Revolvers!$C:$C,Revolvers!R:R,0,0)</f>
        <v>0</v>
      </c>
      <c r="P577">
        <f>_xlfn.XLOOKUP($A577,Revolvers!$C:$C,Revolvers!S:S,0,0)</f>
        <v>0</v>
      </c>
      <c r="Q577">
        <f>_xlfn.XLOOKUP($A577,Revolvers!$C:$C,Revolvers!T:T,0,0)</f>
        <v>0</v>
      </c>
      <c r="R577">
        <f>_xlfn.XLOOKUP($A577,Rifles!C:C,Rifles!H:H,0,0)</f>
        <v>9</v>
      </c>
      <c r="S577">
        <f>_xlfn.XLOOKUP($A577,Shotguns!C:C,Shotguns!H:H,0,0)</f>
        <v>0</v>
      </c>
      <c r="T577">
        <f t="shared" si="8"/>
        <v>9</v>
      </c>
    </row>
    <row r="578" spans="1:20" x14ac:dyDescent="0.25">
      <c r="A578">
        <f>Rifles!C578</f>
        <v>98701067</v>
      </c>
      <c r="B578" t="str">
        <f>_xlfn.XLOOKUP($A578, Rifles!$C$2:$C$419,Rifles!D$2:D$419,"N/A",0)</f>
        <v>N/A</v>
      </c>
      <c r="C578" t="str">
        <f>_xlfn.XLOOKUP($A578, Rifles!$C$2:$C$419,Rifles!F$2:F$419,"N/A",0)</f>
        <v>N/A</v>
      </c>
      <c r="D578" t="str">
        <f>_xlfn.XLOOKUP($A578, Rifles!$C$2:$C$419,Rifles!G$2:G$419,"N/A",0)</f>
        <v>N/A</v>
      </c>
      <c r="E578">
        <f>_xlfn.XLOOKUP($A578,Pistols!$C:$C,Pistols!H:H,0,0)</f>
        <v>0</v>
      </c>
      <c r="F578">
        <f>_xlfn.XLOOKUP($A578,Pistols!$C:$C,Pistols!I:I,0,0)</f>
        <v>0</v>
      </c>
      <c r="G578">
        <f>_xlfn.XLOOKUP($A578,Pistols!$C:$C,Pistols!J:J,0,0)</f>
        <v>0</v>
      </c>
      <c r="H578">
        <f>_xlfn.XLOOKUP($A578,Pistols!$C:$C,Pistols!K:K,0,0)</f>
        <v>0</v>
      </c>
      <c r="I578">
        <f>_xlfn.XLOOKUP($A578,Pistols!$C:$C,Pistols!L:L,0,0)</f>
        <v>0</v>
      </c>
      <c r="J578">
        <f>_xlfn.XLOOKUP($A578,Pistols!$C:$C,Pistols!M:M,0,0)</f>
        <v>0</v>
      </c>
      <c r="K578">
        <f>_xlfn.XLOOKUP($A578,Pistols!$C:$C,Pistols!N:N,0,0)</f>
        <v>0</v>
      </c>
      <c r="L578">
        <f>_xlfn.XLOOKUP($A578,Revolvers!$C:$C,Revolvers!O:O,0,0)</f>
        <v>0</v>
      </c>
      <c r="M578">
        <f>_xlfn.XLOOKUP($A578,Revolvers!$C:$C,Revolvers!P:P,0,0)</f>
        <v>0</v>
      </c>
      <c r="N578">
        <f>_xlfn.XLOOKUP($A578,Revolvers!$C:$C,Revolvers!Q:Q,0,0)</f>
        <v>0</v>
      </c>
      <c r="O578">
        <f>_xlfn.XLOOKUP($A578,Revolvers!$C:$C,Revolvers!R:R,0,0)</f>
        <v>0</v>
      </c>
      <c r="P578">
        <f>_xlfn.XLOOKUP($A578,Revolvers!$C:$C,Revolvers!S:S,0,0)</f>
        <v>0</v>
      </c>
      <c r="Q578">
        <f>_xlfn.XLOOKUP($A578,Revolvers!$C:$C,Revolvers!T:T,0,0)</f>
        <v>0</v>
      </c>
      <c r="R578">
        <f>_xlfn.XLOOKUP($A578,Rifles!C:C,Rifles!H:H,0,0)</f>
        <v>66</v>
      </c>
      <c r="S578">
        <f>_xlfn.XLOOKUP($A578,Shotguns!C:C,Shotguns!H:H,0,0)</f>
        <v>0</v>
      </c>
      <c r="T578">
        <f t="shared" si="8"/>
        <v>66</v>
      </c>
    </row>
    <row r="579" spans="1:20" x14ac:dyDescent="0.25">
      <c r="A579">
        <f>Rifles!C579</f>
        <v>98700869</v>
      </c>
      <c r="B579" t="str">
        <f>_xlfn.XLOOKUP($A579, Rifles!$C$2:$C$419,Rifles!D$2:D$419,"N/A",0)</f>
        <v>N/A</v>
      </c>
      <c r="C579" t="str">
        <f>_xlfn.XLOOKUP($A579, Rifles!$C$2:$C$419,Rifles!F$2:F$419,"N/A",0)</f>
        <v>N/A</v>
      </c>
      <c r="D579" t="str">
        <f>_xlfn.XLOOKUP($A579, Rifles!$C$2:$C$419,Rifles!G$2:G$419,"N/A",0)</f>
        <v>N/A</v>
      </c>
      <c r="E579">
        <f>_xlfn.XLOOKUP($A579,Pistols!$C:$C,Pistols!H:H,0,0)</f>
        <v>0</v>
      </c>
      <c r="F579">
        <f>_xlfn.XLOOKUP($A579,Pistols!$C:$C,Pistols!I:I,0,0)</f>
        <v>0</v>
      </c>
      <c r="G579">
        <f>_xlfn.XLOOKUP($A579,Pistols!$C:$C,Pistols!J:J,0,0)</f>
        <v>0</v>
      </c>
      <c r="H579">
        <f>_xlfn.XLOOKUP($A579,Pistols!$C:$C,Pistols!K:K,0,0)</f>
        <v>0</v>
      </c>
      <c r="I579">
        <f>_xlfn.XLOOKUP($A579,Pistols!$C:$C,Pistols!L:L,0,0)</f>
        <v>0</v>
      </c>
      <c r="J579">
        <f>_xlfn.XLOOKUP($A579,Pistols!$C:$C,Pistols!M:M,0,0)</f>
        <v>0</v>
      </c>
      <c r="K579">
        <f>_xlfn.XLOOKUP($A579,Pistols!$C:$C,Pistols!N:N,0,0)</f>
        <v>0</v>
      </c>
      <c r="L579">
        <f>_xlfn.XLOOKUP($A579,Revolvers!$C:$C,Revolvers!O:O,0,0)</f>
        <v>0</v>
      </c>
      <c r="M579">
        <f>_xlfn.XLOOKUP($A579,Revolvers!$C:$C,Revolvers!P:P,0,0)</f>
        <v>0</v>
      </c>
      <c r="N579">
        <f>_xlfn.XLOOKUP($A579,Revolvers!$C:$C,Revolvers!Q:Q,0,0)</f>
        <v>0</v>
      </c>
      <c r="O579">
        <f>_xlfn.XLOOKUP($A579,Revolvers!$C:$C,Revolvers!R:R,0,0)</f>
        <v>0</v>
      </c>
      <c r="P579">
        <f>_xlfn.XLOOKUP($A579,Revolvers!$C:$C,Revolvers!S:S,0,0)</f>
        <v>0</v>
      </c>
      <c r="Q579">
        <f>_xlfn.XLOOKUP($A579,Revolvers!$C:$C,Revolvers!T:T,0,0)</f>
        <v>0</v>
      </c>
      <c r="R579">
        <f>_xlfn.XLOOKUP($A579,Rifles!C:C,Rifles!H:H,0,0)</f>
        <v>11</v>
      </c>
      <c r="S579">
        <f>_xlfn.XLOOKUP($A579,Shotguns!C:C,Shotguns!H:H,0,0)</f>
        <v>0</v>
      </c>
      <c r="T579">
        <f t="shared" ref="T579:T642" si="9">K579+P579+R579+S579</f>
        <v>11</v>
      </c>
    </row>
    <row r="580" spans="1:20" x14ac:dyDescent="0.25">
      <c r="A580">
        <f>Rifles!C580</f>
        <v>98706281</v>
      </c>
      <c r="B580" t="str">
        <f>_xlfn.XLOOKUP($A580, Rifles!$C$2:$C$419,Rifles!D$2:D$419,"N/A",0)</f>
        <v>N/A</v>
      </c>
      <c r="C580" t="str">
        <f>_xlfn.XLOOKUP($A580, Rifles!$C$2:$C$419,Rifles!F$2:F$419,"N/A",0)</f>
        <v>N/A</v>
      </c>
      <c r="D580" t="str">
        <f>_xlfn.XLOOKUP($A580, Rifles!$C$2:$C$419,Rifles!G$2:G$419,"N/A",0)</f>
        <v>N/A</v>
      </c>
      <c r="E580">
        <f>_xlfn.XLOOKUP($A580,Pistols!$C:$C,Pistols!H:H,0,0)</f>
        <v>0</v>
      </c>
      <c r="F580">
        <f>_xlfn.XLOOKUP($A580,Pistols!$C:$C,Pistols!I:I,0,0)</f>
        <v>0</v>
      </c>
      <c r="G580">
        <f>_xlfn.XLOOKUP($A580,Pistols!$C:$C,Pistols!J:J,0,0)</f>
        <v>0</v>
      </c>
      <c r="H580">
        <f>_xlfn.XLOOKUP($A580,Pistols!$C:$C,Pistols!K:K,0,0)</f>
        <v>0</v>
      </c>
      <c r="I580">
        <f>_xlfn.XLOOKUP($A580,Pistols!$C:$C,Pistols!L:L,0,0)</f>
        <v>0</v>
      </c>
      <c r="J580">
        <f>_xlfn.XLOOKUP($A580,Pistols!$C:$C,Pistols!M:M,0,0)</f>
        <v>0</v>
      </c>
      <c r="K580">
        <f>_xlfn.XLOOKUP($A580,Pistols!$C:$C,Pistols!N:N,0,0)</f>
        <v>0</v>
      </c>
      <c r="L580">
        <f>_xlfn.XLOOKUP($A580,Revolvers!$C:$C,Revolvers!O:O,0,0)</f>
        <v>0</v>
      </c>
      <c r="M580">
        <f>_xlfn.XLOOKUP($A580,Revolvers!$C:$C,Revolvers!P:P,0,0)</f>
        <v>0</v>
      </c>
      <c r="N580">
        <f>_xlfn.XLOOKUP($A580,Revolvers!$C:$C,Revolvers!Q:Q,0,0)</f>
        <v>0</v>
      </c>
      <c r="O580">
        <f>_xlfn.XLOOKUP($A580,Revolvers!$C:$C,Revolvers!R:R,0,0)</f>
        <v>0</v>
      </c>
      <c r="P580">
        <f>_xlfn.XLOOKUP($A580,Revolvers!$C:$C,Revolvers!S:S,0,0)</f>
        <v>0</v>
      </c>
      <c r="Q580">
        <f>_xlfn.XLOOKUP($A580,Revolvers!$C:$C,Revolvers!T:T,0,0)</f>
        <v>0</v>
      </c>
      <c r="R580">
        <f>_xlfn.XLOOKUP($A580,Rifles!C:C,Rifles!H:H,0,0)</f>
        <v>10</v>
      </c>
      <c r="S580">
        <f>_xlfn.XLOOKUP($A580,Shotguns!C:C,Shotguns!H:H,0,0)</f>
        <v>0</v>
      </c>
      <c r="T580">
        <f t="shared" si="9"/>
        <v>10</v>
      </c>
    </row>
    <row r="581" spans="1:20" x14ac:dyDescent="0.25">
      <c r="A581">
        <f>Rifles!C581</f>
        <v>98701235</v>
      </c>
      <c r="B581" t="str">
        <f>_xlfn.XLOOKUP($A581, Rifles!$C$2:$C$419,Rifles!D$2:D$419,"N/A",0)</f>
        <v>N/A</v>
      </c>
      <c r="C581" t="str">
        <f>_xlfn.XLOOKUP($A581, Rifles!$C$2:$C$419,Rifles!F$2:F$419,"N/A",0)</f>
        <v>N/A</v>
      </c>
      <c r="D581" t="str">
        <f>_xlfn.XLOOKUP($A581, Rifles!$C$2:$C$419,Rifles!G$2:G$419,"N/A",0)</f>
        <v>N/A</v>
      </c>
      <c r="E581">
        <f>_xlfn.XLOOKUP($A581,Pistols!$C:$C,Pistols!H:H,0,0)</f>
        <v>0</v>
      </c>
      <c r="F581">
        <f>_xlfn.XLOOKUP($A581,Pistols!$C:$C,Pistols!I:I,0,0)</f>
        <v>0</v>
      </c>
      <c r="G581">
        <f>_xlfn.XLOOKUP($A581,Pistols!$C:$C,Pistols!J:J,0,0)</f>
        <v>0</v>
      </c>
      <c r="H581">
        <f>_xlfn.XLOOKUP($A581,Pistols!$C:$C,Pistols!K:K,0,0)</f>
        <v>0</v>
      </c>
      <c r="I581">
        <f>_xlfn.XLOOKUP($A581,Pistols!$C:$C,Pistols!L:L,0,0)</f>
        <v>0</v>
      </c>
      <c r="J581">
        <f>_xlfn.XLOOKUP($A581,Pistols!$C:$C,Pistols!M:M,0,0)</f>
        <v>0</v>
      </c>
      <c r="K581">
        <f>_xlfn.XLOOKUP($A581,Pistols!$C:$C,Pistols!N:N,0,0)</f>
        <v>0</v>
      </c>
      <c r="L581">
        <f>_xlfn.XLOOKUP($A581,Revolvers!$C:$C,Revolvers!O:O,0,0)</f>
        <v>0</v>
      </c>
      <c r="M581">
        <f>_xlfn.XLOOKUP($A581,Revolvers!$C:$C,Revolvers!P:P,0,0)</f>
        <v>0</v>
      </c>
      <c r="N581">
        <f>_xlfn.XLOOKUP($A581,Revolvers!$C:$C,Revolvers!Q:Q,0,0)</f>
        <v>0</v>
      </c>
      <c r="O581">
        <f>_xlfn.XLOOKUP($A581,Revolvers!$C:$C,Revolvers!R:R,0,0)</f>
        <v>0</v>
      </c>
      <c r="P581">
        <f>_xlfn.XLOOKUP($A581,Revolvers!$C:$C,Revolvers!S:S,0,0)</f>
        <v>0</v>
      </c>
      <c r="Q581">
        <f>_xlfn.XLOOKUP($A581,Revolvers!$C:$C,Revolvers!T:T,0,0)</f>
        <v>0</v>
      </c>
      <c r="R581">
        <f>_xlfn.XLOOKUP($A581,Rifles!C:C,Rifles!H:H,0,0)</f>
        <v>2</v>
      </c>
      <c r="S581">
        <f>_xlfn.XLOOKUP($A581,Shotguns!C:C,Shotguns!H:H,0,0)</f>
        <v>0</v>
      </c>
      <c r="T581">
        <f t="shared" si="9"/>
        <v>2</v>
      </c>
    </row>
    <row r="582" spans="1:20" x14ac:dyDescent="0.25">
      <c r="A582">
        <f>Rifles!C582</f>
        <v>98700778</v>
      </c>
      <c r="B582" t="str">
        <f>_xlfn.XLOOKUP($A582, Rifles!$C$2:$C$419,Rifles!D$2:D$419,"N/A",0)</f>
        <v>N/A</v>
      </c>
      <c r="C582" t="str">
        <f>_xlfn.XLOOKUP($A582, Rifles!$C$2:$C$419,Rifles!F$2:F$419,"N/A",0)</f>
        <v>N/A</v>
      </c>
      <c r="D582" t="str">
        <f>_xlfn.XLOOKUP($A582, Rifles!$C$2:$C$419,Rifles!G$2:G$419,"N/A",0)</f>
        <v>N/A</v>
      </c>
      <c r="E582">
        <f>_xlfn.XLOOKUP($A582,Pistols!$C:$C,Pistols!H:H,0,0)</f>
        <v>0</v>
      </c>
      <c r="F582">
        <f>_xlfn.XLOOKUP($A582,Pistols!$C:$C,Pistols!I:I,0,0)</f>
        <v>0</v>
      </c>
      <c r="G582">
        <f>_xlfn.XLOOKUP($A582,Pistols!$C:$C,Pistols!J:J,0,0)</f>
        <v>0</v>
      </c>
      <c r="H582">
        <f>_xlfn.XLOOKUP($A582,Pistols!$C:$C,Pistols!K:K,0,0)</f>
        <v>0</v>
      </c>
      <c r="I582">
        <f>_xlfn.XLOOKUP($A582,Pistols!$C:$C,Pistols!L:L,0,0)</f>
        <v>0</v>
      </c>
      <c r="J582">
        <f>_xlfn.XLOOKUP($A582,Pistols!$C:$C,Pistols!M:M,0,0)</f>
        <v>0</v>
      </c>
      <c r="K582">
        <f>_xlfn.XLOOKUP($A582,Pistols!$C:$C,Pistols!N:N,0,0)</f>
        <v>0</v>
      </c>
      <c r="L582">
        <f>_xlfn.XLOOKUP($A582,Revolvers!$C:$C,Revolvers!O:O,0,0)</f>
        <v>0</v>
      </c>
      <c r="M582">
        <f>_xlfn.XLOOKUP($A582,Revolvers!$C:$C,Revolvers!P:P,0,0)</f>
        <v>0</v>
      </c>
      <c r="N582">
        <f>_xlfn.XLOOKUP($A582,Revolvers!$C:$C,Revolvers!Q:Q,0,0)</f>
        <v>0</v>
      </c>
      <c r="O582">
        <f>_xlfn.XLOOKUP($A582,Revolvers!$C:$C,Revolvers!R:R,0,0)</f>
        <v>0</v>
      </c>
      <c r="P582">
        <f>_xlfn.XLOOKUP($A582,Revolvers!$C:$C,Revolvers!S:S,0,0)</f>
        <v>0</v>
      </c>
      <c r="Q582">
        <f>_xlfn.XLOOKUP($A582,Revolvers!$C:$C,Revolvers!T:T,0,0)</f>
        <v>0</v>
      </c>
      <c r="R582">
        <f>_xlfn.XLOOKUP($A582,Rifles!C:C,Rifles!H:H,0,0)</f>
        <v>1</v>
      </c>
      <c r="S582">
        <f>_xlfn.XLOOKUP($A582,Shotguns!C:C,Shotguns!H:H,0,0)</f>
        <v>0</v>
      </c>
      <c r="T582">
        <f t="shared" si="9"/>
        <v>1</v>
      </c>
    </row>
    <row r="583" spans="1:20" x14ac:dyDescent="0.25">
      <c r="A583">
        <f>Rifles!C583</f>
        <v>98701245</v>
      </c>
      <c r="B583" t="str">
        <f>_xlfn.XLOOKUP($A583, Rifles!$C$2:$C$419,Rifles!D$2:D$419,"N/A",0)</f>
        <v>N/A</v>
      </c>
      <c r="C583" t="str">
        <f>_xlfn.XLOOKUP($A583, Rifles!$C$2:$C$419,Rifles!F$2:F$419,"N/A",0)</f>
        <v>N/A</v>
      </c>
      <c r="D583" t="str">
        <f>_xlfn.XLOOKUP($A583, Rifles!$C$2:$C$419,Rifles!G$2:G$419,"N/A",0)</f>
        <v>N/A</v>
      </c>
      <c r="E583">
        <f>_xlfn.XLOOKUP($A583,Pistols!$C:$C,Pistols!H:H,0,0)</f>
        <v>0</v>
      </c>
      <c r="F583">
        <f>_xlfn.XLOOKUP($A583,Pistols!$C:$C,Pistols!I:I,0,0)</f>
        <v>0</v>
      </c>
      <c r="G583">
        <f>_xlfn.XLOOKUP($A583,Pistols!$C:$C,Pistols!J:J,0,0)</f>
        <v>0</v>
      </c>
      <c r="H583">
        <f>_xlfn.XLOOKUP($A583,Pistols!$C:$C,Pistols!K:K,0,0)</f>
        <v>0</v>
      </c>
      <c r="I583">
        <f>_xlfn.XLOOKUP($A583,Pistols!$C:$C,Pistols!L:L,0,0)</f>
        <v>0</v>
      </c>
      <c r="J583">
        <f>_xlfn.XLOOKUP($A583,Pistols!$C:$C,Pistols!M:M,0,0)</f>
        <v>0</v>
      </c>
      <c r="K583">
        <f>_xlfn.XLOOKUP($A583,Pistols!$C:$C,Pistols!N:N,0,0)</f>
        <v>0</v>
      </c>
      <c r="L583">
        <f>_xlfn.XLOOKUP($A583,Revolvers!$C:$C,Revolvers!O:O,0,0)</f>
        <v>0</v>
      </c>
      <c r="M583">
        <f>_xlfn.XLOOKUP($A583,Revolvers!$C:$C,Revolvers!P:P,0,0)</f>
        <v>0</v>
      </c>
      <c r="N583">
        <f>_xlfn.XLOOKUP($A583,Revolvers!$C:$C,Revolvers!Q:Q,0,0)</f>
        <v>0</v>
      </c>
      <c r="O583">
        <f>_xlfn.XLOOKUP($A583,Revolvers!$C:$C,Revolvers!R:R,0,0)</f>
        <v>0</v>
      </c>
      <c r="P583">
        <f>_xlfn.XLOOKUP($A583,Revolvers!$C:$C,Revolvers!S:S,0,0)</f>
        <v>0</v>
      </c>
      <c r="Q583">
        <f>_xlfn.XLOOKUP($A583,Revolvers!$C:$C,Revolvers!T:T,0,0)</f>
        <v>0</v>
      </c>
      <c r="R583">
        <f>_xlfn.XLOOKUP($A583,Rifles!C:C,Rifles!H:H,0,0)</f>
        <v>26</v>
      </c>
      <c r="S583">
        <f>_xlfn.XLOOKUP($A583,Shotguns!C:C,Shotguns!H:H,0,0)</f>
        <v>0</v>
      </c>
      <c r="T583">
        <f t="shared" si="9"/>
        <v>26</v>
      </c>
    </row>
    <row r="584" spans="1:20" x14ac:dyDescent="0.25">
      <c r="A584">
        <f>Rifles!C584</f>
        <v>98701000</v>
      </c>
      <c r="B584" t="str">
        <f>_xlfn.XLOOKUP($A584, Rifles!$C$2:$C$419,Rifles!D$2:D$419,"N/A",0)</f>
        <v>N/A</v>
      </c>
      <c r="C584" t="str">
        <f>_xlfn.XLOOKUP($A584, Rifles!$C$2:$C$419,Rifles!F$2:F$419,"N/A",0)</f>
        <v>N/A</v>
      </c>
      <c r="D584" t="str">
        <f>_xlfn.XLOOKUP($A584, Rifles!$C$2:$C$419,Rifles!G$2:G$419,"N/A",0)</f>
        <v>N/A</v>
      </c>
      <c r="E584">
        <f>_xlfn.XLOOKUP($A584,Pistols!$C:$C,Pistols!H:H,0,0)</f>
        <v>0</v>
      </c>
      <c r="F584">
        <f>_xlfn.XLOOKUP($A584,Pistols!$C:$C,Pistols!I:I,0,0)</f>
        <v>0</v>
      </c>
      <c r="G584">
        <f>_xlfn.XLOOKUP($A584,Pistols!$C:$C,Pistols!J:J,0,0)</f>
        <v>0</v>
      </c>
      <c r="H584">
        <f>_xlfn.XLOOKUP($A584,Pistols!$C:$C,Pistols!K:K,0,0)</f>
        <v>0</v>
      </c>
      <c r="I584">
        <f>_xlfn.XLOOKUP($A584,Pistols!$C:$C,Pistols!L:L,0,0)</f>
        <v>0</v>
      </c>
      <c r="J584">
        <f>_xlfn.XLOOKUP($A584,Pistols!$C:$C,Pistols!M:M,0,0)</f>
        <v>0</v>
      </c>
      <c r="K584">
        <f>_xlfn.XLOOKUP($A584,Pistols!$C:$C,Pistols!N:N,0,0)</f>
        <v>0</v>
      </c>
      <c r="L584">
        <f>_xlfn.XLOOKUP($A584,Revolvers!$C:$C,Revolvers!O:O,0,0)</f>
        <v>0</v>
      </c>
      <c r="M584">
        <f>_xlfn.XLOOKUP($A584,Revolvers!$C:$C,Revolvers!P:P,0,0)</f>
        <v>0</v>
      </c>
      <c r="N584">
        <f>_xlfn.XLOOKUP($A584,Revolvers!$C:$C,Revolvers!Q:Q,0,0)</f>
        <v>0</v>
      </c>
      <c r="O584">
        <f>_xlfn.XLOOKUP($A584,Revolvers!$C:$C,Revolvers!R:R,0,0)</f>
        <v>0</v>
      </c>
      <c r="P584">
        <f>_xlfn.XLOOKUP($A584,Revolvers!$C:$C,Revolvers!S:S,0,0)</f>
        <v>0</v>
      </c>
      <c r="Q584">
        <f>_xlfn.XLOOKUP($A584,Revolvers!$C:$C,Revolvers!T:T,0,0)</f>
        <v>0</v>
      </c>
      <c r="R584">
        <f>_xlfn.XLOOKUP($A584,Rifles!C:C,Rifles!H:H,0,0)</f>
        <v>11</v>
      </c>
      <c r="S584">
        <f>_xlfn.XLOOKUP($A584,Shotguns!C:C,Shotguns!H:H,0,0)</f>
        <v>0</v>
      </c>
      <c r="T584">
        <f t="shared" si="9"/>
        <v>11</v>
      </c>
    </row>
    <row r="585" spans="1:20" x14ac:dyDescent="0.25">
      <c r="A585">
        <f>Rifles!C585</f>
        <v>98700728</v>
      </c>
      <c r="B585" t="str">
        <f>_xlfn.XLOOKUP($A585, Rifles!$C$2:$C$419,Rifles!D$2:D$419,"N/A",0)</f>
        <v>N/A</v>
      </c>
      <c r="C585" t="str">
        <f>_xlfn.XLOOKUP($A585, Rifles!$C$2:$C$419,Rifles!F$2:F$419,"N/A",0)</f>
        <v>N/A</v>
      </c>
      <c r="D585" t="str">
        <f>_xlfn.XLOOKUP($A585, Rifles!$C$2:$C$419,Rifles!G$2:G$419,"N/A",0)</f>
        <v>N/A</v>
      </c>
      <c r="E585">
        <f>_xlfn.XLOOKUP($A585,Pistols!$C:$C,Pistols!H:H,0,0)</f>
        <v>0</v>
      </c>
      <c r="F585">
        <f>_xlfn.XLOOKUP($A585,Pistols!$C:$C,Pistols!I:I,0,0)</f>
        <v>0</v>
      </c>
      <c r="G585">
        <f>_xlfn.XLOOKUP($A585,Pistols!$C:$C,Pistols!J:J,0,0)</f>
        <v>0</v>
      </c>
      <c r="H585">
        <f>_xlfn.XLOOKUP($A585,Pistols!$C:$C,Pistols!K:K,0,0)</f>
        <v>0</v>
      </c>
      <c r="I585">
        <f>_xlfn.XLOOKUP($A585,Pistols!$C:$C,Pistols!L:L,0,0)</f>
        <v>0</v>
      </c>
      <c r="J585">
        <f>_xlfn.XLOOKUP($A585,Pistols!$C:$C,Pistols!M:M,0,0)</f>
        <v>0</v>
      </c>
      <c r="K585">
        <f>_xlfn.XLOOKUP($A585,Pistols!$C:$C,Pistols!N:N,0,0)</f>
        <v>0</v>
      </c>
      <c r="L585">
        <f>_xlfn.XLOOKUP($A585,Revolvers!$C:$C,Revolvers!O:O,0,0)</f>
        <v>0</v>
      </c>
      <c r="M585">
        <f>_xlfn.XLOOKUP($A585,Revolvers!$C:$C,Revolvers!P:P,0,0)</f>
        <v>0</v>
      </c>
      <c r="N585">
        <f>_xlfn.XLOOKUP($A585,Revolvers!$C:$C,Revolvers!Q:Q,0,0)</f>
        <v>0</v>
      </c>
      <c r="O585">
        <f>_xlfn.XLOOKUP($A585,Revolvers!$C:$C,Revolvers!R:R,0,0)</f>
        <v>0</v>
      </c>
      <c r="P585">
        <f>_xlfn.XLOOKUP($A585,Revolvers!$C:$C,Revolvers!S:S,0,0)</f>
        <v>0</v>
      </c>
      <c r="Q585">
        <f>_xlfn.XLOOKUP($A585,Revolvers!$C:$C,Revolvers!T:T,0,0)</f>
        <v>0</v>
      </c>
      <c r="R585">
        <f>_xlfn.XLOOKUP($A585,Rifles!C:C,Rifles!H:H,0,0)</f>
        <v>2</v>
      </c>
      <c r="S585">
        <f>_xlfn.XLOOKUP($A585,Shotguns!C:C,Shotguns!H:H,0,0)</f>
        <v>0</v>
      </c>
      <c r="T585">
        <f t="shared" si="9"/>
        <v>2</v>
      </c>
    </row>
    <row r="586" spans="1:20" x14ac:dyDescent="0.25">
      <c r="A586">
        <f>Rifles!C586</f>
        <v>98700368</v>
      </c>
      <c r="B586" t="str">
        <f>_xlfn.XLOOKUP($A586, Rifles!$C$2:$C$419,Rifles!D$2:D$419,"N/A",0)</f>
        <v>N/A</v>
      </c>
      <c r="C586" t="str">
        <f>_xlfn.XLOOKUP($A586, Rifles!$C$2:$C$419,Rifles!F$2:F$419,"N/A",0)</f>
        <v>N/A</v>
      </c>
      <c r="D586" t="str">
        <f>_xlfn.XLOOKUP($A586, Rifles!$C$2:$C$419,Rifles!G$2:G$419,"N/A",0)</f>
        <v>N/A</v>
      </c>
      <c r="E586">
        <f>_xlfn.XLOOKUP($A586,Pistols!$C:$C,Pistols!H:H,0,0)</f>
        <v>84</v>
      </c>
      <c r="F586">
        <f>_xlfn.XLOOKUP($A586,Pistols!$C:$C,Pistols!I:I,0,0)</f>
        <v>56</v>
      </c>
      <c r="G586">
        <f>_xlfn.XLOOKUP($A586,Pistols!$C:$C,Pistols!J:J,0,0)</f>
        <v>0</v>
      </c>
      <c r="H586">
        <f>_xlfn.XLOOKUP($A586,Pistols!$C:$C,Pistols!K:K,0,0)</f>
        <v>0</v>
      </c>
      <c r="I586">
        <f>_xlfn.XLOOKUP($A586,Pistols!$C:$C,Pistols!L:L,0,0)</f>
        <v>118</v>
      </c>
      <c r="J586">
        <f>_xlfn.XLOOKUP($A586,Pistols!$C:$C,Pistols!M:M,0,0)</f>
        <v>2</v>
      </c>
      <c r="K586">
        <f>_xlfn.XLOOKUP($A586,Pistols!$C:$C,Pistols!N:N,0,0)</f>
        <v>260</v>
      </c>
      <c r="L586">
        <f>_xlfn.XLOOKUP($A586,Revolvers!$C:$C,Revolvers!O:O,0,0)</f>
        <v>0</v>
      </c>
      <c r="M586">
        <f>_xlfn.XLOOKUP($A586,Revolvers!$C:$C,Revolvers!P:P,0,0)</f>
        <v>0</v>
      </c>
      <c r="N586">
        <f>_xlfn.XLOOKUP($A586,Revolvers!$C:$C,Revolvers!Q:Q,0,0)</f>
        <v>0</v>
      </c>
      <c r="O586">
        <f>_xlfn.XLOOKUP($A586,Revolvers!$C:$C,Revolvers!R:R,0,0)</f>
        <v>0</v>
      </c>
      <c r="P586">
        <f>_xlfn.XLOOKUP($A586,Revolvers!$C:$C,Revolvers!S:S,0,0)</f>
        <v>0</v>
      </c>
      <c r="Q586">
        <f>_xlfn.XLOOKUP($A586,Revolvers!$C:$C,Revolvers!T:T,0,0)</f>
        <v>0</v>
      </c>
      <c r="R586">
        <f>_xlfn.XLOOKUP($A586,Rifles!C:C,Rifles!H:H,0,0)</f>
        <v>501</v>
      </c>
      <c r="S586">
        <f>_xlfn.XLOOKUP($A586,Shotguns!C:C,Shotguns!H:H,0,0)</f>
        <v>0</v>
      </c>
      <c r="T586">
        <f t="shared" si="9"/>
        <v>761</v>
      </c>
    </row>
    <row r="587" spans="1:20" x14ac:dyDescent="0.25">
      <c r="A587">
        <f>Rifles!C587</f>
        <v>98701053</v>
      </c>
      <c r="B587" t="str">
        <f>_xlfn.XLOOKUP($A587, Rifles!$C$2:$C$419,Rifles!D$2:D$419,"N/A",0)</f>
        <v>N/A</v>
      </c>
      <c r="C587" t="str">
        <f>_xlfn.XLOOKUP($A587, Rifles!$C$2:$C$419,Rifles!F$2:F$419,"N/A",0)</f>
        <v>N/A</v>
      </c>
      <c r="D587" t="str">
        <f>_xlfn.XLOOKUP($A587, Rifles!$C$2:$C$419,Rifles!G$2:G$419,"N/A",0)</f>
        <v>N/A</v>
      </c>
      <c r="E587">
        <f>_xlfn.XLOOKUP($A587,Pistols!$C:$C,Pistols!H:H,0,0)</f>
        <v>0</v>
      </c>
      <c r="F587">
        <f>_xlfn.XLOOKUP($A587,Pistols!$C:$C,Pistols!I:I,0,0)</f>
        <v>0</v>
      </c>
      <c r="G587">
        <f>_xlfn.XLOOKUP($A587,Pistols!$C:$C,Pistols!J:J,0,0)</f>
        <v>0</v>
      </c>
      <c r="H587">
        <f>_xlfn.XLOOKUP($A587,Pistols!$C:$C,Pistols!K:K,0,0)</f>
        <v>0</v>
      </c>
      <c r="I587">
        <f>_xlfn.XLOOKUP($A587,Pistols!$C:$C,Pistols!L:L,0,0)</f>
        <v>0</v>
      </c>
      <c r="J587">
        <f>_xlfn.XLOOKUP($A587,Pistols!$C:$C,Pistols!M:M,0,0)</f>
        <v>0</v>
      </c>
      <c r="K587">
        <f>_xlfn.XLOOKUP($A587,Pistols!$C:$C,Pistols!N:N,0,0)</f>
        <v>0</v>
      </c>
      <c r="L587">
        <f>_xlfn.XLOOKUP($A587,Revolvers!$C:$C,Revolvers!O:O,0,0)</f>
        <v>0</v>
      </c>
      <c r="M587">
        <f>_xlfn.XLOOKUP($A587,Revolvers!$C:$C,Revolvers!P:P,0,0)</f>
        <v>0</v>
      </c>
      <c r="N587">
        <f>_xlfn.XLOOKUP($A587,Revolvers!$C:$C,Revolvers!Q:Q,0,0)</f>
        <v>0</v>
      </c>
      <c r="O587">
        <f>_xlfn.XLOOKUP($A587,Revolvers!$C:$C,Revolvers!R:R,0,0)</f>
        <v>0</v>
      </c>
      <c r="P587">
        <f>_xlfn.XLOOKUP($A587,Revolvers!$C:$C,Revolvers!S:S,0,0)</f>
        <v>0</v>
      </c>
      <c r="Q587">
        <f>_xlfn.XLOOKUP($A587,Revolvers!$C:$C,Revolvers!T:T,0,0)</f>
        <v>0</v>
      </c>
      <c r="R587">
        <f>_xlfn.XLOOKUP($A587,Rifles!C:C,Rifles!H:H,0,0)</f>
        <v>15</v>
      </c>
      <c r="S587">
        <f>_xlfn.XLOOKUP($A587,Shotguns!C:C,Shotguns!H:H,0,0)</f>
        <v>0</v>
      </c>
      <c r="T587">
        <f t="shared" si="9"/>
        <v>15</v>
      </c>
    </row>
    <row r="588" spans="1:20" x14ac:dyDescent="0.25">
      <c r="A588">
        <f>Rifles!C588</f>
        <v>98734724</v>
      </c>
      <c r="B588" t="str">
        <f>_xlfn.XLOOKUP($A588, Rifles!$C$2:$C$419,Rifles!D$2:D$419,"N/A",0)</f>
        <v>N/A</v>
      </c>
      <c r="C588" t="str">
        <f>_xlfn.XLOOKUP($A588, Rifles!$C$2:$C$419,Rifles!F$2:F$419,"N/A",0)</f>
        <v>N/A</v>
      </c>
      <c r="D588" t="str">
        <f>_xlfn.XLOOKUP($A588, Rifles!$C$2:$C$419,Rifles!G$2:G$419,"N/A",0)</f>
        <v>N/A</v>
      </c>
      <c r="E588">
        <f>_xlfn.XLOOKUP($A588,Pistols!$C:$C,Pistols!H:H,0,0)</f>
        <v>15</v>
      </c>
      <c r="F588">
        <f>_xlfn.XLOOKUP($A588,Pistols!$C:$C,Pistols!I:I,0,0)</f>
        <v>0</v>
      </c>
      <c r="G588">
        <f>_xlfn.XLOOKUP($A588,Pistols!$C:$C,Pistols!J:J,0,0)</f>
        <v>7</v>
      </c>
      <c r="H588">
        <f>_xlfn.XLOOKUP($A588,Pistols!$C:$C,Pistols!K:K,0,0)</f>
        <v>0</v>
      </c>
      <c r="I588">
        <f>_xlfn.XLOOKUP($A588,Pistols!$C:$C,Pistols!L:L,0,0)</f>
        <v>0</v>
      </c>
      <c r="J588">
        <f>_xlfn.XLOOKUP($A588,Pistols!$C:$C,Pistols!M:M,0,0)</f>
        <v>0</v>
      </c>
      <c r="K588">
        <f>_xlfn.XLOOKUP($A588,Pistols!$C:$C,Pistols!N:N,0,0)</f>
        <v>22</v>
      </c>
      <c r="L588">
        <f>_xlfn.XLOOKUP($A588,Revolvers!$C:$C,Revolvers!O:O,0,0)</f>
        <v>0</v>
      </c>
      <c r="M588">
        <f>_xlfn.XLOOKUP($A588,Revolvers!$C:$C,Revolvers!P:P,0,0)</f>
        <v>0</v>
      </c>
      <c r="N588">
        <f>_xlfn.XLOOKUP($A588,Revolvers!$C:$C,Revolvers!Q:Q,0,0)</f>
        <v>0</v>
      </c>
      <c r="O588">
        <f>_xlfn.XLOOKUP($A588,Revolvers!$C:$C,Revolvers!R:R,0,0)</f>
        <v>0</v>
      </c>
      <c r="P588">
        <f>_xlfn.XLOOKUP($A588,Revolvers!$C:$C,Revolvers!S:S,0,0)</f>
        <v>0</v>
      </c>
      <c r="Q588">
        <f>_xlfn.XLOOKUP($A588,Revolvers!$C:$C,Revolvers!T:T,0,0)</f>
        <v>0</v>
      </c>
      <c r="R588">
        <f>_xlfn.XLOOKUP($A588,Rifles!C:C,Rifles!H:H,0,0)</f>
        <v>1605</v>
      </c>
      <c r="S588">
        <f>_xlfn.XLOOKUP($A588,Shotguns!C:C,Shotguns!H:H,0,0)</f>
        <v>0</v>
      </c>
      <c r="T588">
        <f t="shared" si="9"/>
        <v>1627</v>
      </c>
    </row>
    <row r="589" spans="1:20" x14ac:dyDescent="0.25">
      <c r="A589">
        <f>Rifles!C589</f>
        <v>15403245</v>
      </c>
      <c r="B589" t="str">
        <f>_xlfn.XLOOKUP($A589, Rifles!$C$2:$C$419,Rifles!D$2:D$419,"N/A",0)</f>
        <v>N/A</v>
      </c>
      <c r="C589" t="str">
        <f>_xlfn.XLOOKUP($A589, Rifles!$C$2:$C$419,Rifles!F$2:F$419,"N/A",0)</f>
        <v>N/A</v>
      </c>
      <c r="D589" t="str">
        <f>_xlfn.XLOOKUP($A589, Rifles!$C$2:$C$419,Rifles!G$2:G$419,"N/A",0)</f>
        <v>N/A</v>
      </c>
      <c r="E589">
        <f>_xlfn.XLOOKUP($A589,Pistols!$C:$C,Pistols!H:H,0,0)</f>
        <v>0</v>
      </c>
      <c r="F589">
        <f>_xlfn.XLOOKUP($A589,Pistols!$C:$C,Pistols!I:I,0,0)</f>
        <v>0</v>
      </c>
      <c r="G589">
        <f>_xlfn.XLOOKUP($A589,Pistols!$C:$C,Pistols!J:J,0,0)</f>
        <v>0</v>
      </c>
      <c r="H589">
        <f>_xlfn.XLOOKUP($A589,Pistols!$C:$C,Pistols!K:K,0,0)</f>
        <v>0</v>
      </c>
      <c r="I589">
        <f>_xlfn.XLOOKUP($A589,Pistols!$C:$C,Pistols!L:L,0,0)</f>
        <v>0</v>
      </c>
      <c r="J589">
        <f>_xlfn.XLOOKUP($A589,Pistols!$C:$C,Pistols!M:M,0,0)</f>
        <v>0</v>
      </c>
      <c r="K589">
        <f>_xlfn.XLOOKUP($A589,Pistols!$C:$C,Pistols!N:N,0,0)</f>
        <v>0</v>
      </c>
      <c r="L589">
        <f>_xlfn.XLOOKUP($A589,Revolvers!$C:$C,Revolvers!O:O,0,0)</f>
        <v>0</v>
      </c>
      <c r="M589">
        <f>_xlfn.XLOOKUP($A589,Revolvers!$C:$C,Revolvers!P:P,0,0)</f>
        <v>0</v>
      </c>
      <c r="N589">
        <f>_xlfn.XLOOKUP($A589,Revolvers!$C:$C,Revolvers!Q:Q,0,0)</f>
        <v>0</v>
      </c>
      <c r="O589">
        <f>_xlfn.XLOOKUP($A589,Revolvers!$C:$C,Revolvers!R:R,0,0)</f>
        <v>0</v>
      </c>
      <c r="P589">
        <f>_xlfn.XLOOKUP($A589,Revolvers!$C:$C,Revolvers!S:S,0,0)</f>
        <v>0</v>
      </c>
      <c r="Q589">
        <f>_xlfn.XLOOKUP($A589,Revolvers!$C:$C,Revolvers!T:T,0,0)</f>
        <v>0</v>
      </c>
      <c r="R589">
        <f>_xlfn.XLOOKUP($A589,Rifles!C:C,Rifles!H:H,0,0)</f>
        <v>1059</v>
      </c>
      <c r="S589">
        <f>_xlfn.XLOOKUP($A589,Shotguns!C:C,Shotguns!H:H,0,0)</f>
        <v>0</v>
      </c>
      <c r="T589">
        <f t="shared" si="9"/>
        <v>1059</v>
      </c>
    </row>
    <row r="590" spans="1:20" x14ac:dyDescent="0.25">
      <c r="A590">
        <f>Rifles!C590</f>
        <v>15405440</v>
      </c>
      <c r="B590" t="str">
        <f>_xlfn.XLOOKUP($A590, Rifles!$C$2:$C$419,Rifles!D$2:D$419,"N/A",0)</f>
        <v>N/A</v>
      </c>
      <c r="C590" t="str">
        <f>_xlfn.XLOOKUP($A590, Rifles!$C$2:$C$419,Rifles!F$2:F$419,"N/A",0)</f>
        <v>N/A</v>
      </c>
      <c r="D590" t="str">
        <f>_xlfn.XLOOKUP($A590, Rifles!$C$2:$C$419,Rifles!G$2:G$419,"N/A",0)</f>
        <v>N/A</v>
      </c>
      <c r="E590">
        <f>_xlfn.XLOOKUP($A590,Pistols!$C:$C,Pistols!H:H,0,0)</f>
        <v>0</v>
      </c>
      <c r="F590">
        <f>_xlfn.XLOOKUP($A590,Pistols!$C:$C,Pistols!I:I,0,0)</f>
        <v>0</v>
      </c>
      <c r="G590">
        <f>_xlfn.XLOOKUP($A590,Pistols!$C:$C,Pistols!J:J,0,0)</f>
        <v>0</v>
      </c>
      <c r="H590">
        <f>_xlfn.XLOOKUP($A590,Pistols!$C:$C,Pistols!K:K,0,0)</f>
        <v>0</v>
      </c>
      <c r="I590">
        <f>_xlfn.XLOOKUP($A590,Pistols!$C:$C,Pistols!L:L,0,0)</f>
        <v>0</v>
      </c>
      <c r="J590">
        <f>_xlfn.XLOOKUP($A590,Pistols!$C:$C,Pistols!M:M,0,0)</f>
        <v>0</v>
      </c>
      <c r="K590">
        <f>_xlfn.XLOOKUP($A590,Pistols!$C:$C,Pistols!N:N,0,0)</f>
        <v>0</v>
      </c>
      <c r="L590">
        <f>_xlfn.XLOOKUP($A590,Revolvers!$C:$C,Revolvers!O:O,0,0)</f>
        <v>0</v>
      </c>
      <c r="M590">
        <f>_xlfn.XLOOKUP($A590,Revolvers!$C:$C,Revolvers!P:P,0,0)</f>
        <v>0</v>
      </c>
      <c r="N590">
        <f>_xlfn.XLOOKUP($A590,Revolvers!$C:$C,Revolvers!Q:Q,0,0)</f>
        <v>0</v>
      </c>
      <c r="O590">
        <f>_xlfn.XLOOKUP($A590,Revolvers!$C:$C,Revolvers!R:R,0,0)</f>
        <v>0</v>
      </c>
      <c r="P590">
        <f>_xlfn.XLOOKUP($A590,Revolvers!$C:$C,Revolvers!S:S,0,0)</f>
        <v>0</v>
      </c>
      <c r="Q590">
        <f>_xlfn.XLOOKUP($A590,Revolvers!$C:$C,Revolvers!T:T,0,0)</f>
        <v>0</v>
      </c>
      <c r="R590">
        <f>_xlfn.XLOOKUP($A590,Rifles!C:C,Rifles!H:H,0,0)</f>
        <v>3</v>
      </c>
      <c r="S590">
        <f>_xlfn.XLOOKUP($A590,Shotguns!C:C,Shotguns!H:H,0,0)</f>
        <v>0</v>
      </c>
      <c r="T590">
        <f t="shared" si="9"/>
        <v>3</v>
      </c>
    </row>
    <row r="591" spans="1:20" x14ac:dyDescent="0.25">
      <c r="A591">
        <f>Rifles!C591</f>
        <v>15403538</v>
      </c>
      <c r="B591" t="str">
        <f>_xlfn.XLOOKUP($A591, Rifles!$C$2:$C$419,Rifles!D$2:D$419,"N/A",0)</f>
        <v>N/A</v>
      </c>
      <c r="C591" t="str">
        <f>_xlfn.XLOOKUP($A591, Rifles!$C$2:$C$419,Rifles!F$2:F$419,"N/A",0)</f>
        <v>N/A</v>
      </c>
      <c r="D591" t="str">
        <f>_xlfn.XLOOKUP($A591, Rifles!$C$2:$C$419,Rifles!G$2:G$419,"N/A",0)</f>
        <v>N/A</v>
      </c>
      <c r="E591">
        <f>_xlfn.XLOOKUP($A591,Pistols!$C:$C,Pistols!H:H,0,0)</f>
        <v>0</v>
      </c>
      <c r="F591">
        <f>_xlfn.XLOOKUP($A591,Pistols!$C:$C,Pistols!I:I,0,0)</f>
        <v>0</v>
      </c>
      <c r="G591">
        <f>_xlfn.XLOOKUP($A591,Pistols!$C:$C,Pistols!J:J,0,0)</f>
        <v>0</v>
      </c>
      <c r="H591">
        <f>_xlfn.XLOOKUP($A591,Pistols!$C:$C,Pistols!K:K,0,0)</f>
        <v>0</v>
      </c>
      <c r="I591">
        <f>_xlfn.XLOOKUP($A591,Pistols!$C:$C,Pistols!L:L,0,0)</f>
        <v>0</v>
      </c>
      <c r="J591">
        <f>_xlfn.XLOOKUP($A591,Pistols!$C:$C,Pistols!M:M,0,0)</f>
        <v>0</v>
      </c>
      <c r="K591">
        <f>_xlfn.XLOOKUP($A591,Pistols!$C:$C,Pistols!N:N,0,0)</f>
        <v>0</v>
      </c>
      <c r="L591">
        <f>_xlfn.XLOOKUP($A591,Revolvers!$C:$C,Revolvers!O:O,0,0)</f>
        <v>0</v>
      </c>
      <c r="M591">
        <f>_xlfn.XLOOKUP($A591,Revolvers!$C:$C,Revolvers!P:P,0,0)</f>
        <v>0</v>
      </c>
      <c r="N591">
        <f>_xlfn.XLOOKUP($A591,Revolvers!$C:$C,Revolvers!Q:Q,0,0)</f>
        <v>0</v>
      </c>
      <c r="O591">
        <f>_xlfn.XLOOKUP($A591,Revolvers!$C:$C,Revolvers!R:R,0,0)</f>
        <v>0</v>
      </c>
      <c r="P591">
        <f>_xlfn.XLOOKUP($A591,Revolvers!$C:$C,Revolvers!S:S,0,0)</f>
        <v>0</v>
      </c>
      <c r="Q591">
        <f>_xlfn.XLOOKUP($A591,Revolvers!$C:$C,Revolvers!T:T,0,0)</f>
        <v>0</v>
      </c>
      <c r="R591">
        <f>_xlfn.XLOOKUP($A591,Rifles!C:C,Rifles!H:H,0,0)</f>
        <v>6</v>
      </c>
      <c r="S591">
        <f>_xlfn.XLOOKUP($A591,Shotguns!C:C,Shotguns!H:H,0,0)</f>
        <v>0</v>
      </c>
      <c r="T591">
        <f t="shared" si="9"/>
        <v>6</v>
      </c>
    </row>
    <row r="592" spans="1:20" x14ac:dyDescent="0.25">
      <c r="A592">
        <f>Rifles!C592</f>
        <v>15403090</v>
      </c>
      <c r="B592" t="str">
        <f>_xlfn.XLOOKUP($A592, Rifles!$C$2:$C$419,Rifles!D$2:D$419,"N/A",0)</f>
        <v>N/A</v>
      </c>
      <c r="C592" t="str">
        <f>_xlfn.XLOOKUP($A592, Rifles!$C$2:$C$419,Rifles!F$2:F$419,"N/A",0)</f>
        <v>N/A</v>
      </c>
      <c r="D592" t="str">
        <f>_xlfn.XLOOKUP($A592, Rifles!$C$2:$C$419,Rifles!G$2:G$419,"N/A",0)</f>
        <v>N/A</v>
      </c>
      <c r="E592">
        <f>_xlfn.XLOOKUP($A592,Pistols!$C:$C,Pistols!H:H,0,0)</f>
        <v>0</v>
      </c>
      <c r="F592">
        <f>_xlfn.XLOOKUP($A592,Pistols!$C:$C,Pistols!I:I,0,0)</f>
        <v>0</v>
      </c>
      <c r="G592">
        <f>_xlfn.XLOOKUP($A592,Pistols!$C:$C,Pistols!J:J,0,0)</f>
        <v>0</v>
      </c>
      <c r="H592">
        <f>_xlfn.XLOOKUP($A592,Pistols!$C:$C,Pistols!K:K,0,0)</f>
        <v>0</v>
      </c>
      <c r="I592">
        <f>_xlfn.XLOOKUP($A592,Pistols!$C:$C,Pistols!L:L,0,0)</f>
        <v>0</v>
      </c>
      <c r="J592">
        <f>_xlfn.XLOOKUP($A592,Pistols!$C:$C,Pistols!M:M,0,0)</f>
        <v>0</v>
      </c>
      <c r="K592">
        <f>_xlfn.XLOOKUP($A592,Pistols!$C:$C,Pistols!N:N,0,0)</f>
        <v>0</v>
      </c>
      <c r="L592">
        <f>_xlfn.XLOOKUP($A592,Revolvers!$C:$C,Revolvers!O:O,0,0)</f>
        <v>0</v>
      </c>
      <c r="M592">
        <f>_xlfn.XLOOKUP($A592,Revolvers!$C:$C,Revolvers!P:P,0,0)</f>
        <v>0</v>
      </c>
      <c r="N592">
        <f>_xlfn.XLOOKUP($A592,Revolvers!$C:$C,Revolvers!Q:Q,0,0)</f>
        <v>0</v>
      </c>
      <c r="O592">
        <f>_xlfn.XLOOKUP($A592,Revolvers!$C:$C,Revolvers!R:R,0,0)</f>
        <v>0</v>
      </c>
      <c r="P592">
        <f>_xlfn.XLOOKUP($A592,Revolvers!$C:$C,Revolvers!S:S,0,0)</f>
        <v>0</v>
      </c>
      <c r="Q592">
        <f>_xlfn.XLOOKUP($A592,Revolvers!$C:$C,Revolvers!T:T,0,0)</f>
        <v>0</v>
      </c>
      <c r="R592">
        <f>_xlfn.XLOOKUP($A592,Rifles!C:C,Rifles!H:H,0,0)</f>
        <v>4</v>
      </c>
      <c r="S592">
        <f>_xlfn.XLOOKUP($A592,Shotguns!C:C,Shotguns!H:H,0,0)</f>
        <v>0</v>
      </c>
      <c r="T592">
        <f t="shared" si="9"/>
        <v>4</v>
      </c>
    </row>
    <row r="593" spans="1:20" x14ac:dyDescent="0.25">
      <c r="A593">
        <f>Rifles!C593</f>
        <v>15401454</v>
      </c>
      <c r="B593" t="str">
        <f>_xlfn.XLOOKUP($A593, Rifles!$C$2:$C$419,Rifles!D$2:D$419,"N/A",0)</f>
        <v>N/A</v>
      </c>
      <c r="C593" t="str">
        <f>_xlfn.XLOOKUP($A593, Rifles!$C$2:$C$419,Rifles!F$2:F$419,"N/A",0)</f>
        <v>N/A</v>
      </c>
      <c r="D593" t="str">
        <f>_xlfn.XLOOKUP($A593, Rifles!$C$2:$C$419,Rifles!G$2:G$419,"N/A",0)</f>
        <v>N/A</v>
      </c>
      <c r="E593">
        <f>_xlfn.XLOOKUP($A593,Pistols!$C:$C,Pistols!H:H,0,0)</f>
        <v>0</v>
      </c>
      <c r="F593">
        <f>_xlfn.XLOOKUP($A593,Pistols!$C:$C,Pistols!I:I,0,0)</f>
        <v>0</v>
      </c>
      <c r="G593">
        <f>_xlfn.XLOOKUP($A593,Pistols!$C:$C,Pistols!J:J,0,0)</f>
        <v>0</v>
      </c>
      <c r="H593">
        <f>_xlfn.XLOOKUP($A593,Pistols!$C:$C,Pistols!K:K,0,0)</f>
        <v>0</v>
      </c>
      <c r="I593">
        <f>_xlfn.XLOOKUP($A593,Pistols!$C:$C,Pistols!L:L,0,0)</f>
        <v>0</v>
      </c>
      <c r="J593">
        <f>_xlfn.XLOOKUP($A593,Pistols!$C:$C,Pistols!M:M,0,0)</f>
        <v>0</v>
      </c>
      <c r="K593">
        <f>_xlfn.XLOOKUP($A593,Pistols!$C:$C,Pistols!N:N,0,0)</f>
        <v>0</v>
      </c>
      <c r="L593">
        <f>_xlfn.XLOOKUP($A593,Revolvers!$C:$C,Revolvers!O:O,0,0)</f>
        <v>0</v>
      </c>
      <c r="M593">
        <f>_xlfn.XLOOKUP($A593,Revolvers!$C:$C,Revolvers!P:P,0,0)</f>
        <v>0</v>
      </c>
      <c r="N593">
        <f>_xlfn.XLOOKUP($A593,Revolvers!$C:$C,Revolvers!Q:Q,0,0)</f>
        <v>0</v>
      </c>
      <c r="O593">
        <f>_xlfn.XLOOKUP($A593,Revolvers!$C:$C,Revolvers!R:R,0,0)</f>
        <v>0</v>
      </c>
      <c r="P593">
        <f>_xlfn.XLOOKUP($A593,Revolvers!$C:$C,Revolvers!S:S,0,0)</f>
        <v>0</v>
      </c>
      <c r="Q593">
        <f>_xlfn.XLOOKUP($A593,Revolvers!$C:$C,Revolvers!T:T,0,0)</f>
        <v>0</v>
      </c>
      <c r="R593">
        <f>_xlfn.XLOOKUP($A593,Rifles!C:C,Rifles!H:H,0,0)</f>
        <v>2</v>
      </c>
      <c r="S593">
        <f>_xlfn.XLOOKUP($A593,Shotguns!C:C,Shotguns!H:H,0,0)</f>
        <v>0</v>
      </c>
      <c r="T593">
        <f t="shared" si="9"/>
        <v>2</v>
      </c>
    </row>
    <row r="594" spans="1:20" x14ac:dyDescent="0.25">
      <c r="A594">
        <f>Rifles!C594</f>
        <v>15404061</v>
      </c>
      <c r="B594" t="str">
        <f>_xlfn.XLOOKUP($A594, Rifles!$C$2:$C$419,Rifles!D$2:D$419,"N/A",0)</f>
        <v>N/A</v>
      </c>
      <c r="C594" t="str">
        <f>_xlfn.XLOOKUP($A594, Rifles!$C$2:$C$419,Rifles!F$2:F$419,"N/A",0)</f>
        <v>N/A</v>
      </c>
      <c r="D594" t="str">
        <f>_xlfn.XLOOKUP($A594, Rifles!$C$2:$C$419,Rifles!G$2:G$419,"N/A",0)</f>
        <v>N/A</v>
      </c>
      <c r="E594">
        <f>_xlfn.XLOOKUP($A594,Pistols!$C:$C,Pistols!H:H,0,0)</f>
        <v>0</v>
      </c>
      <c r="F594">
        <f>_xlfn.XLOOKUP($A594,Pistols!$C:$C,Pistols!I:I,0,0)</f>
        <v>0</v>
      </c>
      <c r="G594">
        <f>_xlfn.XLOOKUP($A594,Pistols!$C:$C,Pistols!J:J,0,0)</f>
        <v>0</v>
      </c>
      <c r="H594">
        <f>_xlfn.XLOOKUP($A594,Pistols!$C:$C,Pistols!K:K,0,0)</f>
        <v>0</v>
      </c>
      <c r="I594">
        <f>_xlfn.XLOOKUP($A594,Pistols!$C:$C,Pistols!L:L,0,0)</f>
        <v>0</v>
      </c>
      <c r="J594">
        <f>_xlfn.XLOOKUP($A594,Pistols!$C:$C,Pistols!M:M,0,0)</f>
        <v>0</v>
      </c>
      <c r="K594">
        <f>_xlfn.XLOOKUP($A594,Pistols!$C:$C,Pistols!N:N,0,0)</f>
        <v>0</v>
      </c>
      <c r="L594">
        <f>_xlfn.XLOOKUP($A594,Revolvers!$C:$C,Revolvers!O:O,0,0)</f>
        <v>0</v>
      </c>
      <c r="M594">
        <f>_xlfn.XLOOKUP($A594,Revolvers!$C:$C,Revolvers!P:P,0,0)</f>
        <v>0</v>
      </c>
      <c r="N594">
        <f>_xlfn.XLOOKUP($A594,Revolvers!$C:$C,Revolvers!Q:Q,0,0)</f>
        <v>0</v>
      </c>
      <c r="O594">
        <f>_xlfn.XLOOKUP($A594,Revolvers!$C:$C,Revolvers!R:R,0,0)</f>
        <v>0</v>
      </c>
      <c r="P594">
        <f>_xlfn.XLOOKUP($A594,Revolvers!$C:$C,Revolvers!S:S,0,0)</f>
        <v>0</v>
      </c>
      <c r="Q594">
        <f>_xlfn.XLOOKUP($A594,Revolvers!$C:$C,Revolvers!T:T,0,0)</f>
        <v>0</v>
      </c>
      <c r="R594">
        <f>_xlfn.XLOOKUP($A594,Rifles!C:C,Rifles!H:H,0,0)</f>
        <v>3</v>
      </c>
      <c r="S594">
        <f>_xlfn.XLOOKUP($A594,Shotguns!C:C,Shotguns!H:H,0,0)</f>
        <v>0</v>
      </c>
      <c r="T594">
        <f t="shared" si="9"/>
        <v>3</v>
      </c>
    </row>
    <row r="595" spans="1:20" x14ac:dyDescent="0.25">
      <c r="A595">
        <f>Rifles!C595</f>
        <v>15438765</v>
      </c>
      <c r="B595" t="str">
        <f>_xlfn.XLOOKUP($A595, Rifles!$C$2:$C$419,Rifles!D$2:D$419,"N/A",0)</f>
        <v>N/A</v>
      </c>
      <c r="C595" t="str">
        <f>_xlfn.XLOOKUP($A595, Rifles!$C$2:$C$419,Rifles!F$2:F$419,"N/A",0)</f>
        <v>N/A</v>
      </c>
      <c r="D595" t="str">
        <f>_xlfn.XLOOKUP($A595, Rifles!$C$2:$C$419,Rifles!G$2:G$419,"N/A",0)</f>
        <v>N/A</v>
      </c>
      <c r="E595">
        <f>_xlfn.XLOOKUP($A595,Pistols!$C:$C,Pistols!H:H,0,0)</f>
        <v>0</v>
      </c>
      <c r="F595">
        <f>_xlfn.XLOOKUP($A595,Pistols!$C:$C,Pistols!I:I,0,0)</f>
        <v>0</v>
      </c>
      <c r="G595">
        <f>_xlfn.XLOOKUP($A595,Pistols!$C:$C,Pistols!J:J,0,0)</f>
        <v>0</v>
      </c>
      <c r="H595">
        <f>_xlfn.XLOOKUP($A595,Pistols!$C:$C,Pistols!K:K,0,0)</f>
        <v>0</v>
      </c>
      <c r="I595">
        <f>_xlfn.XLOOKUP($A595,Pistols!$C:$C,Pistols!L:L,0,0)</f>
        <v>0</v>
      </c>
      <c r="J595">
        <f>_xlfn.XLOOKUP($A595,Pistols!$C:$C,Pistols!M:M,0,0)</f>
        <v>0</v>
      </c>
      <c r="K595">
        <f>_xlfn.XLOOKUP($A595,Pistols!$C:$C,Pistols!N:N,0,0)</f>
        <v>0</v>
      </c>
      <c r="L595">
        <f>_xlfn.XLOOKUP($A595,Revolvers!$C:$C,Revolvers!O:O,0,0)</f>
        <v>0</v>
      </c>
      <c r="M595">
        <f>_xlfn.XLOOKUP($A595,Revolvers!$C:$C,Revolvers!P:P,0,0)</f>
        <v>0</v>
      </c>
      <c r="N595">
        <f>_xlfn.XLOOKUP($A595,Revolvers!$C:$C,Revolvers!Q:Q,0,0)</f>
        <v>0</v>
      </c>
      <c r="O595">
        <f>_xlfn.XLOOKUP($A595,Revolvers!$C:$C,Revolvers!R:R,0,0)</f>
        <v>0</v>
      </c>
      <c r="P595">
        <f>_xlfn.XLOOKUP($A595,Revolvers!$C:$C,Revolvers!S:S,0,0)</f>
        <v>0</v>
      </c>
      <c r="Q595">
        <f>_xlfn.XLOOKUP($A595,Revolvers!$C:$C,Revolvers!T:T,0,0)</f>
        <v>0</v>
      </c>
      <c r="R595">
        <f>_xlfn.XLOOKUP($A595,Rifles!C:C,Rifles!H:H,0,0)</f>
        <v>2</v>
      </c>
      <c r="S595">
        <f>_xlfn.XLOOKUP($A595,Shotguns!C:C,Shotguns!H:H,0,0)</f>
        <v>0</v>
      </c>
      <c r="T595">
        <f t="shared" si="9"/>
        <v>2</v>
      </c>
    </row>
    <row r="596" spans="1:20" x14ac:dyDescent="0.25">
      <c r="A596">
        <f>Rifles!C596</f>
        <v>15403847</v>
      </c>
      <c r="B596" t="str">
        <f>_xlfn.XLOOKUP($A596, Rifles!$C$2:$C$419,Rifles!D$2:D$419,"N/A",0)</f>
        <v>N/A</v>
      </c>
      <c r="C596" t="str">
        <f>_xlfn.XLOOKUP($A596, Rifles!$C$2:$C$419,Rifles!F$2:F$419,"N/A",0)</f>
        <v>N/A</v>
      </c>
      <c r="D596" t="str">
        <f>_xlfn.XLOOKUP($A596, Rifles!$C$2:$C$419,Rifles!G$2:G$419,"N/A",0)</f>
        <v>N/A</v>
      </c>
      <c r="E596">
        <f>_xlfn.XLOOKUP($A596,Pistols!$C:$C,Pistols!H:H,0,0)</f>
        <v>0</v>
      </c>
      <c r="F596">
        <f>_xlfn.XLOOKUP($A596,Pistols!$C:$C,Pistols!I:I,0,0)</f>
        <v>0</v>
      </c>
      <c r="G596">
        <f>_xlfn.XLOOKUP($A596,Pistols!$C:$C,Pistols!J:J,0,0)</f>
        <v>0</v>
      </c>
      <c r="H596">
        <f>_xlfn.XLOOKUP($A596,Pistols!$C:$C,Pistols!K:K,0,0)</f>
        <v>0</v>
      </c>
      <c r="I596">
        <f>_xlfn.XLOOKUP($A596,Pistols!$C:$C,Pistols!L:L,0,0)</f>
        <v>0</v>
      </c>
      <c r="J596">
        <f>_xlfn.XLOOKUP($A596,Pistols!$C:$C,Pistols!M:M,0,0)</f>
        <v>0</v>
      </c>
      <c r="K596">
        <f>_xlfn.XLOOKUP($A596,Pistols!$C:$C,Pistols!N:N,0,0)</f>
        <v>0</v>
      </c>
      <c r="L596">
        <f>_xlfn.XLOOKUP($A596,Revolvers!$C:$C,Revolvers!O:O,0,0)</f>
        <v>0</v>
      </c>
      <c r="M596">
        <f>_xlfn.XLOOKUP($A596,Revolvers!$C:$C,Revolvers!P:P,0,0)</f>
        <v>0</v>
      </c>
      <c r="N596">
        <f>_xlfn.XLOOKUP($A596,Revolvers!$C:$C,Revolvers!Q:Q,0,0)</f>
        <v>0</v>
      </c>
      <c r="O596">
        <f>_xlfn.XLOOKUP($A596,Revolvers!$C:$C,Revolvers!R:R,0,0)</f>
        <v>0</v>
      </c>
      <c r="P596">
        <f>_xlfn.XLOOKUP($A596,Revolvers!$C:$C,Revolvers!S:S,0,0)</f>
        <v>0</v>
      </c>
      <c r="Q596">
        <f>_xlfn.XLOOKUP($A596,Revolvers!$C:$C,Revolvers!T:T,0,0)</f>
        <v>0</v>
      </c>
      <c r="R596">
        <f>_xlfn.XLOOKUP($A596,Rifles!C:C,Rifles!H:H,0,0)</f>
        <v>39</v>
      </c>
      <c r="S596">
        <f>_xlfn.XLOOKUP($A596,Shotguns!C:C,Shotguns!H:H,0,0)</f>
        <v>0</v>
      </c>
      <c r="T596">
        <f t="shared" si="9"/>
        <v>39</v>
      </c>
    </row>
    <row r="597" spans="1:20" x14ac:dyDescent="0.25">
      <c r="A597">
        <f>Rifles!C597</f>
        <v>15406017</v>
      </c>
      <c r="B597" t="str">
        <f>_xlfn.XLOOKUP($A597, Rifles!$C$2:$C$419,Rifles!D$2:D$419,"N/A",0)</f>
        <v>N/A</v>
      </c>
      <c r="C597" t="str">
        <f>_xlfn.XLOOKUP($A597, Rifles!$C$2:$C$419,Rifles!F$2:F$419,"N/A",0)</f>
        <v>N/A</v>
      </c>
      <c r="D597" t="str">
        <f>_xlfn.XLOOKUP($A597, Rifles!$C$2:$C$419,Rifles!G$2:G$419,"N/A",0)</f>
        <v>N/A</v>
      </c>
      <c r="E597">
        <f>_xlfn.XLOOKUP($A597,Pistols!$C:$C,Pistols!H:H,0,0)</f>
        <v>0</v>
      </c>
      <c r="F597">
        <f>_xlfn.XLOOKUP($A597,Pistols!$C:$C,Pistols!I:I,0,0)</f>
        <v>0</v>
      </c>
      <c r="G597">
        <f>_xlfn.XLOOKUP($A597,Pistols!$C:$C,Pistols!J:J,0,0)</f>
        <v>0</v>
      </c>
      <c r="H597">
        <f>_xlfn.XLOOKUP($A597,Pistols!$C:$C,Pistols!K:K,0,0)</f>
        <v>0</v>
      </c>
      <c r="I597">
        <f>_xlfn.XLOOKUP($A597,Pistols!$C:$C,Pistols!L:L,0,0)</f>
        <v>0</v>
      </c>
      <c r="J597">
        <f>_xlfn.XLOOKUP($A597,Pistols!$C:$C,Pistols!M:M,0,0)</f>
        <v>0</v>
      </c>
      <c r="K597">
        <f>_xlfn.XLOOKUP($A597,Pistols!$C:$C,Pistols!N:N,0,0)</f>
        <v>0</v>
      </c>
      <c r="L597">
        <f>_xlfn.XLOOKUP($A597,Revolvers!$C:$C,Revolvers!O:O,0,0)</f>
        <v>0</v>
      </c>
      <c r="M597">
        <f>_xlfn.XLOOKUP($A597,Revolvers!$C:$C,Revolvers!P:P,0,0)</f>
        <v>0</v>
      </c>
      <c r="N597">
        <f>_xlfn.XLOOKUP($A597,Revolvers!$C:$C,Revolvers!Q:Q,0,0)</f>
        <v>0</v>
      </c>
      <c r="O597">
        <f>_xlfn.XLOOKUP($A597,Revolvers!$C:$C,Revolvers!R:R,0,0)</f>
        <v>0</v>
      </c>
      <c r="P597">
        <f>_xlfn.XLOOKUP($A597,Revolvers!$C:$C,Revolvers!S:S,0,0)</f>
        <v>0</v>
      </c>
      <c r="Q597">
        <f>_xlfn.XLOOKUP($A597,Revolvers!$C:$C,Revolvers!T:T,0,0)</f>
        <v>0</v>
      </c>
      <c r="R597">
        <f>_xlfn.XLOOKUP($A597,Rifles!C:C,Rifles!H:H,0,0)</f>
        <v>1</v>
      </c>
      <c r="S597">
        <f>_xlfn.XLOOKUP($A597,Shotguns!C:C,Shotguns!H:H,0,0)</f>
        <v>0</v>
      </c>
      <c r="T597">
        <f t="shared" si="9"/>
        <v>1</v>
      </c>
    </row>
    <row r="598" spans="1:20" x14ac:dyDescent="0.25">
      <c r="A598">
        <f>Rifles!C598</f>
        <v>15402723</v>
      </c>
      <c r="B598" t="str">
        <f>_xlfn.XLOOKUP($A598, Rifles!$C$2:$C$419,Rifles!D$2:D$419,"N/A",0)</f>
        <v>N/A</v>
      </c>
      <c r="C598" t="str">
        <f>_xlfn.XLOOKUP($A598, Rifles!$C$2:$C$419,Rifles!F$2:F$419,"N/A",0)</f>
        <v>N/A</v>
      </c>
      <c r="D598" t="str">
        <f>_xlfn.XLOOKUP($A598, Rifles!$C$2:$C$419,Rifles!G$2:G$419,"N/A",0)</f>
        <v>N/A</v>
      </c>
      <c r="E598">
        <f>_xlfn.XLOOKUP($A598,Pistols!$C:$C,Pistols!H:H,0,0)</f>
        <v>0</v>
      </c>
      <c r="F598">
        <f>_xlfn.XLOOKUP($A598,Pistols!$C:$C,Pistols!I:I,0,0)</f>
        <v>0</v>
      </c>
      <c r="G598">
        <f>_xlfn.XLOOKUP($A598,Pistols!$C:$C,Pistols!J:J,0,0)</f>
        <v>0</v>
      </c>
      <c r="H598">
        <f>_xlfn.XLOOKUP($A598,Pistols!$C:$C,Pistols!K:K,0,0)</f>
        <v>0</v>
      </c>
      <c r="I598">
        <f>_xlfn.XLOOKUP($A598,Pistols!$C:$C,Pistols!L:L,0,0)</f>
        <v>0</v>
      </c>
      <c r="J598">
        <f>_xlfn.XLOOKUP($A598,Pistols!$C:$C,Pistols!M:M,0,0)</f>
        <v>0</v>
      </c>
      <c r="K598">
        <f>_xlfn.XLOOKUP($A598,Pistols!$C:$C,Pistols!N:N,0,0)</f>
        <v>0</v>
      </c>
      <c r="L598">
        <f>_xlfn.XLOOKUP($A598,Revolvers!$C:$C,Revolvers!O:O,0,0)</f>
        <v>0</v>
      </c>
      <c r="M598">
        <f>_xlfn.XLOOKUP($A598,Revolvers!$C:$C,Revolvers!P:P,0,0)</f>
        <v>0</v>
      </c>
      <c r="N598">
        <f>_xlfn.XLOOKUP($A598,Revolvers!$C:$C,Revolvers!Q:Q,0,0)</f>
        <v>0</v>
      </c>
      <c r="O598">
        <f>_xlfn.XLOOKUP($A598,Revolvers!$C:$C,Revolvers!R:R,0,0)</f>
        <v>0</v>
      </c>
      <c r="P598">
        <f>_xlfn.XLOOKUP($A598,Revolvers!$C:$C,Revolvers!S:S,0,0)</f>
        <v>0</v>
      </c>
      <c r="Q598">
        <f>_xlfn.XLOOKUP($A598,Revolvers!$C:$C,Revolvers!T:T,0,0)</f>
        <v>0</v>
      </c>
      <c r="R598">
        <f>_xlfn.XLOOKUP($A598,Rifles!C:C,Rifles!H:H,0,0)</f>
        <v>3</v>
      </c>
      <c r="S598">
        <f>_xlfn.XLOOKUP($A598,Shotguns!C:C,Shotguns!H:H,0,0)</f>
        <v>0</v>
      </c>
      <c r="T598">
        <f t="shared" si="9"/>
        <v>3</v>
      </c>
    </row>
    <row r="599" spans="1:20" x14ac:dyDescent="0.25">
      <c r="A599">
        <f>Rifles!C599</f>
        <v>15404869</v>
      </c>
      <c r="B599" t="str">
        <f>_xlfn.XLOOKUP($A599, Rifles!$C$2:$C$419,Rifles!D$2:D$419,"N/A",0)</f>
        <v>N/A</v>
      </c>
      <c r="C599" t="str">
        <f>_xlfn.XLOOKUP($A599, Rifles!$C$2:$C$419,Rifles!F$2:F$419,"N/A",0)</f>
        <v>N/A</v>
      </c>
      <c r="D599" t="str">
        <f>_xlfn.XLOOKUP($A599, Rifles!$C$2:$C$419,Rifles!G$2:G$419,"N/A",0)</f>
        <v>N/A</v>
      </c>
      <c r="E599">
        <f>_xlfn.XLOOKUP($A599,Pistols!$C:$C,Pistols!H:H,0,0)</f>
        <v>0</v>
      </c>
      <c r="F599">
        <f>_xlfn.XLOOKUP($A599,Pistols!$C:$C,Pistols!I:I,0,0)</f>
        <v>0</v>
      </c>
      <c r="G599">
        <f>_xlfn.XLOOKUP($A599,Pistols!$C:$C,Pistols!J:J,0,0)</f>
        <v>0</v>
      </c>
      <c r="H599">
        <f>_xlfn.XLOOKUP($A599,Pistols!$C:$C,Pistols!K:K,0,0)</f>
        <v>0</v>
      </c>
      <c r="I599">
        <f>_xlfn.XLOOKUP($A599,Pistols!$C:$C,Pistols!L:L,0,0)</f>
        <v>0</v>
      </c>
      <c r="J599">
        <f>_xlfn.XLOOKUP($A599,Pistols!$C:$C,Pistols!M:M,0,0)</f>
        <v>0</v>
      </c>
      <c r="K599">
        <f>_xlfn.XLOOKUP($A599,Pistols!$C:$C,Pistols!N:N,0,0)</f>
        <v>0</v>
      </c>
      <c r="L599">
        <f>_xlfn.XLOOKUP($A599,Revolvers!$C:$C,Revolvers!O:O,0,0)</f>
        <v>0</v>
      </c>
      <c r="M599">
        <f>_xlfn.XLOOKUP($A599,Revolvers!$C:$C,Revolvers!P:P,0,0)</f>
        <v>0</v>
      </c>
      <c r="N599">
        <f>_xlfn.XLOOKUP($A599,Revolvers!$C:$C,Revolvers!Q:Q,0,0)</f>
        <v>0</v>
      </c>
      <c r="O599">
        <f>_xlfn.XLOOKUP($A599,Revolvers!$C:$C,Revolvers!R:R,0,0)</f>
        <v>0</v>
      </c>
      <c r="P599">
        <f>_xlfn.XLOOKUP($A599,Revolvers!$C:$C,Revolvers!S:S,0,0)</f>
        <v>0</v>
      </c>
      <c r="Q599">
        <f>_xlfn.XLOOKUP($A599,Revolvers!$C:$C,Revolvers!T:T,0,0)</f>
        <v>0</v>
      </c>
      <c r="R599">
        <f>_xlfn.XLOOKUP($A599,Rifles!C:C,Rifles!H:H,0,0)</f>
        <v>1</v>
      </c>
      <c r="S599">
        <f>_xlfn.XLOOKUP($A599,Shotguns!C:C,Shotguns!H:H,0,0)</f>
        <v>0</v>
      </c>
      <c r="T599">
        <f t="shared" si="9"/>
        <v>1</v>
      </c>
    </row>
    <row r="600" spans="1:20" x14ac:dyDescent="0.25">
      <c r="A600">
        <f>Rifles!C600</f>
        <v>15402925</v>
      </c>
      <c r="B600" t="str">
        <f>_xlfn.XLOOKUP($A600, Rifles!$C$2:$C$419,Rifles!D$2:D$419,"N/A",0)</f>
        <v>N/A</v>
      </c>
      <c r="C600" t="str">
        <f>_xlfn.XLOOKUP($A600, Rifles!$C$2:$C$419,Rifles!F$2:F$419,"N/A",0)</f>
        <v>N/A</v>
      </c>
      <c r="D600" t="str">
        <f>_xlfn.XLOOKUP($A600, Rifles!$C$2:$C$419,Rifles!G$2:G$419,"N/A",0)</f>
        <v>N/A</v>
      </c>
      <c r="E600">
        <f>_xlfn.XLOOKUP($A600,Pistols!$C:$C,Pistols!H:H,0,0)</f>
        <v>0</v>
      </c>
      <c r="F600">
        <f>_xlfn.XLOOKUP($A600,Pistols!$C:$C,Pistols!I:I,0,0)</f>
        <v>0</v>
      </c>
      <c r="G600">
        <f>_xlfn.XLOOKUP($A600,Pistols!$C:$C,Pistols!J:J,0,0)</f>
        <v>0</v>
      </c>
      <c r="H600">
        <f>_xlfn.XLOOKUP($A600,Pistols!$C:$C,Pistols!K:K,0,0)</f>
        <v>0</v>
      </c>
      <c r="I600">
        <f>_xlfn.XLOOKUP($A600,Pistols!$C:$C,Pistols!L:L,0,0)</f>
        <v>0</v>
      </c>
      <c r="J600">
        <f>_xlfn.XLOOKUP($A600,Pistols!$C:$C,Pistols!M:M,0,0)</f>
        <v>0</v>
      </c>
      <c r="K600">
        <f>_xlfn.XLOOKUP($A600,Pistols!$C:$C,Pistols!N:N,0,0)</f>
        <v>0</v>
      </c>
      <c r="L600">
        <f>_xlfn.XLOOKUP($A600,Revolvers!$C:$C,Revolvers!O:O,0,0)</f>
        <v>0</v>
      </c>
      <c r="M600">
        <f>_xlfn.XLOOKUP($A600,Revolvers!$C:$C,Revolvers!P:P,0,0)</f>
        <v>0</v>
      </c>
      <c r="N600">
        <f>_xlfn.XLOOKUP($A600,Revolvers!$C:$C,Revolvers!Q:Q,0,0)</f>
        <v>0</v>
      </c>
      <c r="O600">
        <f>_xlfn.XLOOKUP($A600,Revolvers!$C:$C,Revolvers!R:R,0,0)</f>
        <v>0</v>
      </c>
      <c r="P600">
        <f>_xlfn.XLOOKUP($A600,Revolvers!$C:$C,Revolvers!S:S,0,0)</f>
        <v>0</v>
      </c>
      <c r="Q600">
        <f>_xlfn.XLOOKUP($A600,Revolvers!$C:$C,Revolvers!T:T,0,0)</f>
        <v>0</v>
      </c>
      <c r="R600">
        <f>_xlfn.XLOOKUP($A600,Rifles!C:C,Rifles!H:H,0,0)</f>
        <v>1035</v>
      </c>
      <c r="S600">
        <f>_xlfn.XLOOKUP($A600,Shotguns!C:C,Shotguns!H:H,0,0)</f>
        <v>0</v>
      </c>
      <c r="T600">
        <f t="shared" si="9"/>
        <v>1035</v>
      </c>
    </row>
    <row r="601" spans="1:20" x14ac:dyDescent="0.25">
      <c r="A601">
        <f>Rifles!C601</f>
        <v>15400508</v>
      </c>
      <c r="B601" t="str">
        <f>_xlfn.XLOOKUP($A601, Rifles!$C$2:$C$419,Rifles!D$2:D$419,"N/A",0)</f>
        <v>N/A</v>
      </c>
      <c r="C601" t="str">
        <f>_xlfn.XLOOKUP($A601, Rifles!$C$2:$C$419,Rifles!F$2:F$419,"N/A",0)</f>
        <v>N/A</v>
      </c>
      <c r="D601" t="str">
        <f>_xlfn.XLOOKUP($A601, Rifles!$C$2:$C$419,Rifles!G$2:G$419,"N/A",0)</f>
        <v>N/A</v>
      </c>
      <c r="E601">
        <f>_xlfn.XLOOKUP($A601,Pistols!$C:$C,Pistols!H:H,0,0)</f>
        <v>0</v>
      </c>
      <c r="F601">
        <f>_xlfn.XLOOKUP($A601,Pistols!$C:$C,Pistols!I:I,0,0)</f>
        <v>0</v>
      </c>
      <c r="G601">
        <f>_xlfn.XLOOKUP($A601,Pistols!$C:$C,Pistols!J:J,0,0)</f>
        <v>0</v>
      </c>
      <c r="H601">
        <f>_xlfn.XLOOKUP($A601,Pistols!$C:$C,Pistols!K:K,0,0)</f>
        <v>0</v>
      </c>
      <c r="I601">
        <f>_xlfn.XLOOKUP($A601,Pistols!$C:$C,Pistols!L:L,0,0)</f>
        <v>0</v>
      </c>
      <c r="J601">
        <f>_xlfn.XLOOKUP($A601,Pistols!$C:$C,Pistols!M:M,0,0)</f>
        <v>0</v>
      </c>
      <c r="K601">
        <f>_xlfn.XLOOKUP($A601,Pistols!$C:$C,Pistols!N:N,0,0)</f>
        <v>0</v>
      </c>
      <c r="L601">
        <f>_xlfn.XLOOKUP($A601,Revolvers!$C:$C,Revolvers!O:O,0,0)</f>
        <v>0</v>
      </c>
      <c r="M601">
        <f>_xlfn.XLOOKUP($A601,Revolvers!$C:$C,Revolvers!P:P,0,0)</f>
        <v>0</v>
      </c>
      <c r="N601">
        <f>_xlfn.XLOOKUP($A601,Revolvers!$C:$C,Revolvers!Q:Q,0,0)</f>
        <v>0</v>
      </c>
      <c r="O601">
        <f>_xlfn.XLOOKUP($A601,Revolvers!$C:$C,Revolvers!R:R,0,0)</f>
        <v>0</v>
      </c>
      <c r="P601">
        <f>_xlfn.XLOOKUP($A601,Revolvers!$C:$C,Revolvers!S:S,0,0)</f>
        <v>0</v>
      </c>
      <c r="Q601">
        <f>_xlfn.XLOOKUP($A601,Revolvers!$C:$C,Revolvers!T:T,0,0)</f>
        <v>0</v>
      </c>
      <c r="R601">
        <f>_xlfn.XLOOKUP($A601,Rifles!C:C,Rifles!H:H,0,0)</f>
        <v>1</v>
      </c>
      <c r="S601">
        <f>_xlfn.XLOOKUP($A601,Shotguns!C:C,Shotguns!H:H,0,0)</f>
        <v>0</v>
      </c>
      <c r="T601">
        <f t="shared" si="9"/>
        <v>1</v>
      </c>
    </row>
    <row r="602" spans="1:20" x14ac:dyDescent="0.25">
      <c r="A602">
        <f>Rifles!C602</f>
        <v>15405553</v>
      </c>
      <c r="B602" t="str">
        <f>_xlfn.XLOOKUP($A602, Rifles!$C$2:$C$419,Rifles!D$2:D$419,"N/A",0)</f>
        <v>N/A</v>
      </c>
      <c r="C602" t="str">
        <f>_xlfn.XLOOKUP($A602, Rifles!$C$2:$C$419,Rifles!F$2:F$419,"N/A",0)</f>
        <v>N/A</v>
      </c>
      <c r="D602" t="str">
        <f>_xlfn.XLOOKUP($A602, Rifles!$C$2:$C$419,Rifles!G$2:G$419,"N/A",0)</f>
        <v>N/A</v>
      </c>
      <c r="E602">
        <f>_xlfn.XLOOKUP($A602,Pistols!$C:$C,Pistols!H:H,0,0)</f>
        <v>0</v>
      </c>
      <c r="F602">
        <f>_xlfn.XLOOKUP($A602,Pistols!$C:$C,Pistols!I:I,0,0)</f>
        <v>0</v>
      </c>
      <c r="G602">
        <f>_xlfn.XLOOKUP($A602,Pistols!$C:$C,Pistols!J:J,0,0)</f>
        <v>0</v>
      </c>
      <c r="H602">
        <f>_xlfn.XLOOKUP($A602,Pistols!$C:$C,Pistols!K:K,0,0)</f>
        <v>0</v>
      </c>
      <c r="I602">
        <f>_xlfn.XLOOKUP($A602,Pistols!$C:$C,Pistols!L:L,0,0)</f>
        <v>0</v>
      </c>
      <c r="J602">
        <f>_xlfn.XLOOKUP($A602,Pistols!$C:$C,Pistols!M:M,0,0)</f>
        <v>0</v>
      </c>
      <c r="K602">
        <f>_xlfn.XLOOKUP($A602,Pistols!$C:$C,Pistols!N:N,0,0)</f>
        <v>0</v>
      </c>
      <c r="L602">
        <f>_xlfn.XLOOKUP($A602,Revolvers!$C:$C,Revolvers!O:O,0,0)</f>
        <v>0</v>
      </c>
      <c r="M602">
        <f>_xlfn.XLOOKUP($A602,Revolvers!$C:$C,Revolvers!P:P,0,0)</f>
        <v>0</v>
      </c>
      <c r="N602">
        <f>_xlfn.XLOOKUP($A602,Revolvers!$C:$C,Revolvers!Q:Q,0,0)</f>
        <v>0</v>
      </c>
      <c r="O602">
        <f>_xlfn.XLOOKUP($A602,Revolvers!$C:$C,Revolvers!R:R,0,0)</f>
        <v>0</v>
      </c>
      <c r="P602">
        <f>_xlfn.XLOOKUP($A602,Revolvers!$C:$C,Revolvers!S:S,0,0)</f>
        <v>0</v>
      </c>
      <c r="Q602">
        <f>_xlfn.XLOOKUP($A602,Revolvers!$C:$C,Revolvers!T:T,0,0)</f>
        <v>0</v>
      </c>
      <c r="R602">
        <f>_xlfn.XLOOKUP($A602,Rifles!C:C,Rifles!H:H,0,0)</f>
        <v>5</v>
      </c>
      <c r="S602">
        <f>_xlfn.XLOOKUP($A602,Shotguns!C:C,Shotguns!H:H,0,0)</f>
        <v>0</v>
      </c>
      <c r="T602">
        <f t="shared" si="9"/>
        <v>5</v>
      </c>
    </row>
    <row r="603" spans="1:20" x14ac:dyDescent="0.25">
      <c r="A603">
        <f>Rifles!C603</f>
        <v>15402741</v>
      </c>
      <c r="B603" t="str">
        <f>_xlfn.XLOOKUP($A603, Rifles!$C$2:$C$419,Rifles!D$2:D$419,"N/A",0)</f>
        <v>N/A</v>
      </c>
      <c r="C603" t="str">
        <f>_xlfn.XLOOKUP($A603, Rifles!$C$2:$C$419,Rifles!F$2:F$419,"N/A",0)</f>
        <v>N/A</v>
      </c>
      <c r="D603" t="str">
        <f>_xlfn.XLOOKUP($A603, Rifles!$C$2:$C$419,Rifles!G$2:G$419,"N/A",0)</f>
        <v>N/A</v>
      </c>
      <c r="E603">
        <f>_xlfn.XLOOKUP($A603,Pistols!$C:$C,Pistols!H:H,0,0)</f>
        <v>0</v>
      </c>
      <c r="F603">
        <f>_xlfn.XLOOKUP($A603,Pistols!$C:$C,Pistols!I:I,0,0)</f>
        <v>0</v>
      </c>
      <c r="G603">
        <f>_xlfn.XLOOKUP($A603,Pistols!$C:$C,Pistols!J:J,0,0)</f>
        <v>0</v>
      </c>
      <c r="H603">
        <f>_xlfn.XLOOKUP($A603,Pistols!$C:$C,Pistols!K:K,0,0)</f>
        <v>0</v>
      </c>
      <c r="I603">
        <f>_xlfn.XLOOKUP($A603,Pistols!$C:$C,Pistols!L:L,0,0)</f>
        <v>0</v>
      </c>
      <c r="J603">
        <f>_xlfn.XLOOKUP($A603,Pistols!$C:$C,Pistols!M:M,0,0)</f>
        <v>0</v>
      </c>
      <c r="K603">
        <f>_xlfn.XLOOKUP($A603,Pistols!$C:$C,Pistols!N:N,0,0)</f>
        <v>0</v>
      </c>
      <c r="L603">
        <f>_xlfn.XLOOKUP($A603,Revolvers!$C:$C,Revolvers!O:O,0,0)</f>
        <v>0</v>
      </c>
      <c r="M603">
        <f>_xlfn.XLOOKUP($A603,Revolvers!$C:$C,Revolvers!P:P,0,0)</f>
        <v>0</v>
      </c>
      <c r="N603">
        <f>_xlfn.XLOOKUP($A603,Revolvers!$C:$C,Revolvers!Q:Q,0,0)</f>
        <v>0</v>
      </c>
      <c r="O603">
        <f>_xlfn.XLOOKUP($A603,Revolvers!$C:$C,Revolvers!R:R,0,0)</f>
        <v>0</v>
      </c>
      <c r="P603">
        <f>_xlfn.XLOOKUP($A603,Revolvers!$C:$C,Revolvers!S:S,0,0)</f>
        <v>0</v>
      </c>
      <c r="Q603">
        <f>_xlfn.XLOOKUP($A603,Revolvers!$C:$C,Revolvers!T:T,0,0)</f>
        <v>0</v>
      </c>
      <c r="R603">
        <f>_xlfn.XLOOKUP($A603,Rifles!C:C,Rifles!H:H,0,0)</f>
        <v>2</v>
      </c>
      <c r="S603">
        <f>_xlfn.XLOOKUP($A603,Shotguns!C:C,Shotguns!H:H,0,0)</f>
        <v>0</v>
      </c>
      <c r="T603">
        <f t="shared" si="9"/>
        <v>2</v>
      </c>
    </row>
    <row r="604" spans="1:20" x14ac:dyDescent="0.25">
      <c r="A604">
        <f>Rifles!C604</f>
        <v>15405971</v>
      </c>
      <c r="B604" t="str">
        <f>_xlfn.XLOOKUP($A604, Rifles!$C$2:$C$419,Rifles!D$2:D$419,"N/A",0)</f>
        <v>N/A</v>
      </c>
      <c r="C604" t="str">
        <f>_xlfn.XLOOKUP($A604, Rifles!$C$2:$C$419,Rifles!F$2:F$419,"N/A",0)</f>
        <v>N/A</v>
      </c>
      <c r="D604" t="str">
        <f>_xlfn.XLOOKUP($A604, Rifles!$C$2:$C$419,Rifles!G$2:G$419,"N/A",0)</f>
        <v>N/A</v>
      </c>
      <c r="E604">
        <f>_xlfn.XLOOKUP($A604,Pistols!$C:$C,Pistols!H:H,0,0)</f>
        <v>2</v>
      </c>
      <c r="F604">
        <f>_xlfn.XLOOKUP($A604,Pistols!$C:$C,Pistols!I:I,0,0)</f>
        <v>0</v>
      </c>
      <c r="G604">
        <f>_xlfn.XLOOKUP($A604,Pistols!$C:$C,Pistols!J:J,0,0)</f>
        <v>0</v>
      </c>
      <c r="H604">
        <f>_xlfn.XLOOKUP($A604,Pistols!$C:$C,Pistols!K:K,0,0)</f>
        <v>0</v>
      </c>
      <c r="I604">
        <f>_xlfn.XLOOKUP($A604,Pistols!$C:$C,Pistols!L:L,0,0)</f>
        <v>0</v>
      </c>
      <c r="J604">
        <f>_xlfn.XLOOKUP($A604,Pistols!$C:$C,Pistols!M:M,0,0)</f>
        <v>0</v>
      </c>
      <c r="K604">
        <f>_xlfn.XLOOKUP($A604,Pistols!$C:$C,Pistols!N:N,0,0)</f>
        <v>2</v>
      </c>
      <c r="L604">
        <f>_xlfn.XLOOKUP($A604,Revolvers!$C:$C,Revolvers!O:O,0,0)</f>
        <v>0</v>
      </c>
      <c r="M604">
        <f>_xlfn.XLOOKUP($A604,Revolvers!$C:$C,Revolvers!P:P,0,0)</f>
        <v>0</v>
      </c>
      <c r="N604">
        <f>_xlfn.XLOOKUP($A604,Revolvers!$C:$C,Revolvers!Q:Q,0,0)</f>
        <v>0</v>
      </c>
      <c r="O604">
        <f>_xlfn.XLOOKUP($A604,Revolvers!$C:$C,Revolvers!R:R,0,0)</f>
        <v>0</v>
      </c>
      <c r="P604">
        <f>_xlfn.XLOOKUP($A604,Revolvers!$C:$C,Revolvers!S:S,0,0)</f>
        <v>0</v>
      </c>
      <c r="Q604">
        <f>_xlfn.XLOOKUP($A604,Revolvers!$C:$C,Revolvers!T:T,0,0)</f>
        <v>0</v>
      </c>
      <c r="R604">
        <f>_xlfn.XLOOKUP($A604,Rifles!C:C,Rifles!H:H,0,0)</f>
        <v>118</v>
      </c>
      <c r="S604">
        <f>_xlfn.XLOOKUP($A604,Shotguns!C:C,Shotguns!H:H,0,0)</f>
        <v>0</v>
      </c>
      <c r="T604">
        <f t="shared" si="9"/>
        <v>120</v>
      </c>
    </row>
    <row r="605" spans="1:20" x14ac:dyDescent="0.25">
      <c r="A605">
        <f>Rifles!C605</f>
        <v>60300433</v>
      </c>
      <c r="B605" t="str">
        <f>_xlfn.XLOOKUP($A605, Rifles!$C$2:$C$419,Rifles!D$2:D$419,"N/A",0)</f>
        <v>N/A</v>
      </c>
      <c r="C605" t="str">
        <f>_xlfn.XLOOKUP($A605, Rifles!$C$2:$C$419,Rifles!F$2:F$419,"N/A",0)</f>
        <v>N/A</v>
      </c>
      <c r="D605" t="str">
        <f>_xlfn.XLOOKUP($A605, Rifles!$C$2:$C$419,Rifles!G$2:G$419,"N/A",0)</f>
        <v>N/A</v>
      </c>
      <c r="E605">
        <f>_xlfn.XLOOKUP($A605,Pistols!$C:$C,Pistols!H:H,0,0)</f>
        <v>0</v>
      </c>
      <c r="F605">
        <f>_xlfn.XLOOKUP($A605,Pistols!$C:$C,Pistols!I:I,0,0)</f>
        <v>0</v>
      </c>
      <c r="G605">
        <f>_xlfn.XLOOKUP($A605,Pistols!$C:$C,Pistols!J:J,0,0)</f>
        <v>0</v>
      </c>
      <c r="H605">
        <f>_xlfn.XLOOKUP($A605,Pistols!$C:$C,Pistols!K:K,0,0)</f>
        <v>0</v>
      </c>
      <c r="I605">
        <f>_xlfn.XLOOKUP($A605,Pistols!$C:$C,Pistols!L:L,0,0)</f>
        <v>0</v>
      </c>
      <c r="J605">
        <f>_xlfn.XLOOKUP($A605,Pistols!$C:$C,Pistols!M:M,0,0)</f>
        <v>0</v>
      </c>
      <c r="K605">
        <f>_xlfn.XLOOKUP($A605,Pistols!$C:$C,Pistols!N:N,0,0)</f>
        <v>0</v>
      </c>
      <c r="L605">
        <f>_xlfn.XLOOKUP($A605,Revolvers!$C:$C,Revolvers!O:O,0,0)</f>
        <v>0</v>
      </c>
      <c r="M605">
        <f>_xlfn.XLOOKUP($A605,Revolvers!$C:$C,Revolvers!P:P,0,0)</f>
        <v>0</v>
      </c>
      <c r="N605">
        <f>_xlfn.XLOOKUP($A605,Revolvers!$C:$C,Revolvers!Q:Q,0,0)</f>
        <v>0</v>
      </c>
      <c r="O605">
        <f>_xlfn.XLOOKUP($A605,Revolvers!$C:$C,Revolvers!R:R,0,0)</f>
        <v>0</v>
      </c>
      <c r="P605">
        <f>_xlfn.XLOOKUP($A605,Revolvers!$C:$C,Revolvers!S:S,0,0)</f>
        <v>0</v>
      </c>
      <c r="Q605">
        <f>_xlfn.XLOOKUP($A605,Revolvers!$C:$C,Revolvers!T:T,0,0)</f>
        <v>0</v>
      </c>
      <c r="R605">
        <f>_xlfn.XLOOKUP($A605,Rifles!C:C,Rifles!H:H,0,0)</f>
        <v>27813</v>
      </c>
      <c r="S605">
        <f>_xlfn.XLOOKUP($A605,Shotguns!C:C,Shotguns!H:H,0,0)</f>
        <v>0</v>
      </c>
      <c r="T605">
        <f t="shared" si="9"/>
        <v>27813</v>
      </c>
    </row>
    <row r="606" spans="1:20" x14ac:dyDescent="0.25">
      <c r="A606">
        <f>Rifles!C606</f>
        <v>60333217</v>
      </c>
      <c r="B606" t="str">
        <f>_xlfn.XLOOKUP($A606, Rifles!$C$2:$C$419,Rifles!D$2:D$419,"N/A",0)</f>
        <v>N/A</v>
      </c>
      <c r="C606" t="str">
        <f>_xlfn.XLOOKUP($A606, Rifles!$C$2:$C$419,Rifles!F$2:F$419,"N/A",0)</f>
        <v>N/A</v>
      </c>
      <c r="D606" t="str">
        <f>_xlfn.XLOOKUP($A606, Rifles!$C$2:$C$419,Rifles!G$2:G$419,"N/A",0)</f>
        <v>N/A</v>
      </c>
      <c r="E606">
        <f>_xlfn.XLOOKUP($A606,Pistols!$C:$C,Pistols!H:H,0,0)</f>
        <v>0</v>
      </c>
      <c r="F606">
        <f>_xlfn.XLOOKUP($A606,Pistols!$C:$C,Pistols!I:I,0,0)</f>
        <v>0</v>
      </c>
      <c r="G606">
        <f>_xlfn.XLOOKUP($A606,Pistols!$C:$C,Pistols!J:J,0,0)</f>
        <v>0</v>
      </c>
      <c r="H606">
        <f>_xlfn.XLOOKUP($A606,Pistols!$C:$C,Pistols!K:K,0,0)</f>
        <v>0</v>
      </c>
      <c r="I606">
        <f>_xlfn.XLOOKUP($A606,Pistols!$C:$C,Pistols!L:L,0,0)</f>
        <v>0</v>
      </c>
      <c r="J606">
        <f>_xlfn.XLOOKUP($A606,Pistols!$C:$C,Pistols!M:M,0,0)</f>
        <v>0</v>
      </c>
      <c r="K606">
        <f>_xlfn.XLOOKUP($A606,Pistols!$C:$C,Pistols!N:N,0,0)</f>
        <v>0</v>
      </c>
      <c r="L606">
        <f>_xlfn.XLOOKUP($A606,Revolvers!$C:$C,Revolvers!O:O,0,0)</f>
        <v>0</v>
      </c>
      <c r="M606">
        <f>_xlfn.XLOOKUP($A606,Revolvers!$C:$C,Revolvers!P:P,0,0)</f>
        <v>0</v>
      </c>
      <c r="N606">
        <f>_xlfn.XLOOKUP($A606,Revolvers!$C:$C,Revolvers!Q:Q,0,0)</f>
        <v>0</v>
      </c>
      <c r="O606">
        <f>_xlfn.XLOOKUP($A606,Revolvers!$C:$C,Revolvers!R:R,0,0)</f>
        <v>0</v>
      </c>
      <c r="P606">
        <f>_xlfn.XLOOKUP($A606,Revolvers!$C:$C,Revolvers!S:S,0,0)</f>
        <v>0</v>
      </c>
      <c r="Q606">
        <f>_xlfn.XLOOKUP($A606,Revolvers!$C:$C,Revolvers!T:T,0,0)</f>
        <v>0</v>
      </c>
      <c r="R606">
        <f>_xlfn.XLOOKUP($A606,Rifles!C:C,Rifles!H:H,0,0)</f>
        <v>42876</v>
      </c>
      <c r="S606">
        <f>_xlfn.XLOOKUP($A606,Shotguns!C:C,Shotguns!H:H,0,0)</f>
        <v>0</v>
      </c>
      <c r="T606">
        <f t="shared" si="9"/>
        <v>42876</v>
      </c>
    </row>
    <row r="607" spans="1:20" x14ac:dyDescent="0.25">
      <c r="A607">
        <f>Rifles!C607</f>
        <v>99101098</v>
      </c>
      <c r="B607" t="str">
        <f>_xlfn.XLOOKUP($A607, Rifles!$C$2:$C$419,Rifles!D$2:D$419,"N/A",0)</f>
        <v>N/A</v>
      </c>
      <c r="C607" t="str">
        <f>_xlfn.XLOOKUP($A607, Rifles!$C$2:$C$419,Rifles!F$2:F$419,"N/A",0)</f>
        <v>N/A</v>
      </c>
      <c r="D607" t="str">
        <f>_xlfn.XLOOKUP($A607, Rifles!$C$2:$C$419,Rifles!G$2:G$419,"N/A",0)</f>
        <v>N/A</v>
      </c>
      <c r="E607">
        <f>_xlfn.XLOOKUP($A607,Pistols!$C:$C,Pistols!H:H,0,0)</f>
        <v>0</v>
      </c>
      <c r="F607">
        <f>_xlfn.XLOOKUP($A607,Pistols!$C:$C,Pistols!I:I,0,0)</f>
        <v>0</v>
      </c>
      <c r="G607">
        <f>_xlfn.XLOOKUP($A607,Pistols!$C:$C,Pistols!J:J,0,0)</f>
        <v>0</v>
      </c>
      <c r="H607">
        <f>_xlfn.XLOOKUP($A607,Pistols!$C:$C,Pistols!K:K,0,0)</f>
        <v>0</v>
      </c>
      <c r="I607">
        <f>_xlfn.XLOOKUP($A607,Pistols!$C:$C,Pistols!L:L,0,0)</f>
        <v>0</v>
      </c>
      <c r="J607">
        <f>_xlfn.XLOOKUP($A607,Pistols!$C:$C,Pistols!M:M,0,0)</f>
        <v>0</v>
      </c>
      <c r="K607">
        <f>_xlfn.XLOOKUP($A607,Pistols!$C:$C,Pistols!N:N,0,0)</f>
        <v>0</v>
      </c>
      <c r="L607">
        <f>_xlfn.XLOOKUP($A607,Revolvers!$C:$C,Revolvers!O:O,0,0)</f>
        <v>0</v>
      </c>
      <c r="M607">
        <f>_xlfn.XLOOKUP($A607,Revolvers!$C:$C,Revolvers!P:P,0,0)</f>
        <v>0</v>
      </c>
      <c r="N607">
        <f>_xlfn.XLOOKUP($A607,Revolvers!$C:$C,Revolvers!Q:Q,0,0)</f>
        <v>0</v>
      </c>
      <c r="O607">
        <f>_xlfn.XLOOKUP($A607,Revolvers!$C:$C,Revolvers!R:R,0,0)</f>
        <v>0</v>
      </c>
      <c r="P607">
        <f>_xlfn.XLOOKUP($A607,Revolvers!$C:$C,Revolvers!S:S,0,0)</f>
        <v>0</v>
      </c>
      <c r="Q607">
        <f>_xlfn.XLOOKUP($A607,Revolvers!$C:$C,Revolvers!T:T,0,0)</f>
        <v>0</v>
      </c>
      <c r="R607">
        <f>_xlfn.XLOOKUP($A607,Rifles!C:C,Rifles!H:H,0,0)</f>
        <v>27109</v>
      </c>
      <c r="S607">
        <f>_xlfn.XLOOKUP($A607,Shotguns!C:C,Shotguns!H:H,0,0)</f>
        <v>0</v>
      </c>
      <c r="T607">
        <f t="shared" si="9"/>
        <v>27109</v>
      </c>
    </row>
    <row r="608" spans="1:20" x14ac:dyDescent="0.25">
      <c r="A608">
        <f>Rifles!C608</f>
        <v>99101775</v>
      </c>
      <c r="B608" t="str">
        <f>_xlfn.XLOOKUP($A608, Rifles!$C$2:$C$419,Rifles!D$2:D$419,"N/A",0)</f>
        <v>N/A</v>
      </c>
      <c r="C608" t="str">
        <f>_xlfn.XLOOKUP($A608, Rifles!$C$2:$C$419,Rifles!F$2:F$419,"N/A",0)</f>
        <v>N/A</v>
      </c>
      <c r="D608" t="str">
        <f>_xlfn.XLOOKUP($A608, Rifles!$C$2:$C$419,Rifles!G$2:G$419,"N/A",0)</f>
        <v>N/A</v>
      </c>
      <c r="E608">
        <f>_xlfn.XLOOKUP($A608,Pistols!$C:$C,Pistols!H:H,0,0)</f>
        <v>0</v>
      </c>
      <c r="F608">
        <f>_xlfn.XLOOKUP($A608,Pistols!$C:$C,Pistols!I:I,0,0)</f>
        <v>0</v>
      </c>
      <c r="G608">
        <f>_xlfn.XLOOKUP($A608,Pistols!$C:$C,Pistols!J:J,0,0)</f>
        <v>0</v>
      </c>
      <c r="H608">
        <f>_xlfn.XLOOKUP($A608,Pistols!$C:$C,Pistols!K:K,0,0)</f>
        <v>0</v>
      </c>
      <c r="I608">
        <f>_xlfn.XLOOKUP($A608,Pistols!$C:$C,Pistols!L:L,0,0)</f>
        <v>0</v>
      </c>
      <c r="J608">
        <f>_xlfn.XLOOKUP($A608,Pistols!$C:$C,Pistols!M:M,0,0)</f>
        <v>0</v>
      </c>
      <c r="K608">
        <f>_xlfn.XLOOKUP($A608,Pistols!$C:$C,Pistols!N:N,0,0)</f>
        <v>0</v>
      </c>
      <c r="L608">
        <f>_xlfn.XLOOKUP($A608,Revolvers!$C:$C,Revolvers!O:O,0,0)</f>
        <v>0</v>
      </c>
      <c r="M608">
        <f>_xlfn.XLOOKUP($A608,Revolvers!$C:$C,Revolvers!P:P,0,0)</f>
        <v>0</v>
      </c>
      <c r="N608">
        <f>_xlfn.XLOOKUP($A608,Revolvers!$C:$C,Revolvers!Q:Q,0,0)</f>
        <v>0</v>
      </c>
      <c r="O608">
        <f>_xlfn.XLOOKUP($A608,Revolvers!$C:$C,Revolvers!R:R,0,0)</f>
        <v>0</v>
      </c>
      <c r="P608">
        <f>_xlfn.XLOOKUP($A608,Revolvers!$C:$C,Revolvers!S:S,0,0)</f>
        <v>0</v>
      </c>
      <c r="Q608">
        <f>_xlfn.XLOOKUP($A608,Revolvers!$C:$C,Revolvers!T:T,0,0)</f>
        <v>0</v>
      </c>
      <c r="R608">
        <f>_xlfn.XLOOKUP($A608,Rifles!C:C,Rifles!H:H,0,0)</f>
        <v>2</v>
      </c>
      <c r="S608">
        <f>_xlfn.XLOOKUP($A608,Shotguns!C:C,Shotguns!H:H,0,0)</f>
        <v>0</v>
      </c>
      <c r="T608">
        <f t="shared" si="9"/>
        <v>2</v>
      </c>
    </row>
    <row r="609" spans="1:20" x14ac:dyDescent="0.25">
      <c r="A609">
        <f>Rifles!C609</f>
        <v>99100409</v>
      </c>
      <c r="B609" t="str">
        <f>_xlfn.XLOOKUP($A609, Rifles!$C$2:$C$419,Rifles!D$2:D$419,"N/A",0)</f>
        <v>N/A</v>
      </c>
      <c r="C609" t="str">
        <f>_xlfn.XLOOKUP($A609, Rifles!$C$2:$C$419,Rifles!F$2:F$419,"N/A",0)</f>
        <v>N/A</v>
      </c>
      <c r="D609" t="str">
        <f>_xlfn.XLOOKUP($A609, Rifles!$C$2:$C$419,Rifles!G$2:G$419,"N/A",0)</f>
        <v>N/A</v>
      </c>
      <c r="E609">
        <f>_xlfn.XLOOKUP($A609,Pistols!$C:$C,Pistols!H:H,0,0)</f>
        <v>0</v>
      </c>
      <c r="F609">
        <f>_xlfn.XLOOKUP($A609,Pistols!$C:$C,Pistols!I:I,0,0)</f>
        <v>0</v>
      </c>
      <c r="G609">
        <f>_xlfn.XLOOKUP($A609,Pistols!$C:$C,Pistols!J:J,0,0)</f>
        <v>0</v>
      </c>
      <c r="H609">
        <f>_xlfn.XLOOKUP($A609,Pistols!$C:$C,Pistols!K:K,0,0)</f>
        <v>0</v>
      </c>
      <c r="I609">
        <f>_xlfn.XLOOKUP($A609,Pistols!$C:$C,Pistols!L:L,0,0)</f>
        <v>0</v>
      </c>
      <c r="J609">
        <f>_xlfn.XLOOKUP($A609,Pistols!$C:$C,Pistols!M:M,0,0)</f>
        <v>0</v>
      </c>
      <c r="K609">
        <f>_xlfn.XLOOKUP($A609,Pistols!$C:$C,Pistols!N:N,0,0)</f>
        <v>0</v>
      </c>
      <c r="L609">
        <f>_xlfn.XLOOKUP($A609,Revolvers!$C:$C,Revolvers!O:O,0,0)</f>
        <v>0</v>
      </c>
      <c r="M609">
        <f>_xlfn.XLOOKUP($A609,Revolvers!$C:$C,Revolvers!P:P,0,0)</f>
        <v>0</v>
      </c>
      <c r="N609">
        <f>_xlfn.XLOOKUP($A609,Revolvers!$C:$C,Revolvers!Q:Q,0,0)</f>
        <v>0</v>
      </c>
      <c r="O609">
        <f>_xlfn.XLOOKUP($A609,Revolvers!$C:$C,Revolvers!R:R,0,0)</f>
        <v>0</v>
      </c>
      <c r="P609">
        <f>_xlfn.XLOOKUP($A609,Revolvers!$C:$C,Revolvers!S:S,0,0)</f>
        <v>0</v>
      </c>
      <c r="Q609">
        <f>_xlfn.XLOOKUP($A609,Revolvers!$C:$C,Revolvers!T:T,0,0)</f>
        <v>0</v>
      </c>
      <c r="R609">
        <f>_xlfn.XLOOKUP($A609,Rifles!C:C,Rifles!H:H,0,0)</f>
        <v>1</v>
      </c>
      <c r="S609">
        <f>_xlfn.XLOOKUP($A609,Shotguns!C:C,Shotguns!H:H,0,0)</f>
        <v>0</v>
      </c>
      <c r="T609">
        <f t="shared" si="9"/>
        <v>1</v>
      </c>
    </row>
    <row r="610" spans="1:20" x14ac:dyDescent="0.25">
      <c r="A610">
        <f>Rifles!C610</f>
        <v>99102746</v>
      </c>
      <c r="B610" t="str">
        <f>_xlfn.XLOOKUP($A610, Rifles!$C$2:$C$419,Rifles!D$2:D$419,"N/A",0)</f>
        <v>N/A</v>
      </c>
      <c r="C610" t="str">
        <f>_xlfn.XLOOKUP($A610, Rifles!$C$2:$C$419,Rifles!F$2:F$419,"N/A",0)</f>
        <v>N/A</v>
      </c>
      <c r="D610" t="str">
        <f>_xlfn.XLOOKUP($A610, Rifles!$C$2:$C$419,Rifles!G$2:G$419,"N/A",0)</f>
        <v>N/A</v>
      </c>
      <c r="E610">
        <f>_xlfn.XLOOKUP($A610,Pistols!$C:$C,Pistols!H:H,0,0)</f>
        <v>0</v>
      </c>
      <c r="F610">
        <f>_xlfn.XLOOKUP($A610,Pistols!$C:$C,Pistols!I:I,0,0)</f>
        <v>0</v>
      </c>
      <c r="G610">
        <f>_xlfn.XLOOKUP($A610,Pistols!$C:$C,Pistols!J:J,0,0)</f>
        <v>0</v>
      </c>
      <c r="H610">
        <f>_xlfn.XLOOKUP($A610,Pistols!$C:$C,Pistols!K:K,0,0)</f>
        <v>0</v>
      </c>
      <c r="I610">
        <f>_xlfn.XLOOKUP($A610,Pistols!$C:$C,Pistols!L:L,0,0)</f>
        <v>0</v>
      </c>
      <c r="J610">
        <f>_xlfn.XLOOKUP($A610,Pistols!$C:$C,Pistols!M:M,0,0)</f>
        <v>0</v>
      </c>
      <c r="K610">
        <f>_xlfn.XLOOKUP($A610,Pistols!$C:$C,Pistols!N:N,0,0)</f>
        <v>0</v>
      </c>
      <c r="L610">
        <f>_xlfn.XLOOKUP($A610,Revolvers!$C:$C,Revolvers!O:O,0,0)</f>
        <v>0</v>
      </c>
      <c r="M610">
        <f>_xlfn.XLOOKUP($A610,Revolvers!$C:$C,Revolvers!P:P,0,0)</f>
        <v>0</v>
      </c>
      <c r="N610">
        <f>_xlfn.XLOOKUP($A610,Revolvers!$C:$C,Revolvers!Q:Q,0,0)</f>
        <v>0</v>
      </c>
      <c r="O610">
        <f>_xlfn.XLOOKUP($A610,Revolvers!$C:$C,Revolvers!R:R,0,0)</f>
        <v>0</v>
      </c>
      <c r="P610">
        <f>_xlfn.XLOOKUP($A610,Revolvers!$C:$C,Revolvers!S:S,0,0)</f>
        <v>0</v>
      </c>
      <c r="Q610">
        <f>_xlfn.XLOOKUP($A610,Revolvers!$C:$C,Revolvers!T:T,0,0)</f>
        <v>0</v>
      </c>
      <c r="R610">
        <f>_xlfn.XLOOKUP($A610,Rifles!C:C,Rifles!H:H,0,0)</f>
        <v>12</v>
      </c>
      <c r="S610">
        <f>_xlfn.XLOOKUP($A610,Shotguns!C:C,Shotguns!H:H,0,0)</f>
        <v>0</v>
      </c>
      <c r="T610">
        <f t="shared" si="9"/>
        <v>12</v>
      </c>
    </row>
    <row r="611" spans="1:20" x14ac:dyDescent="0.25">
      <c r="A611">
        <f>Rifles!C611</f>
        <v>99100289</v>
      </c>
      <c r="B611" t="str">
        <f>_xlfn.XLOOKUP($A611, Rifles!$C$2:$C$419,Rifles!D$2:D$419,"N/A",0)</f>
        <v>N/A</v>
      </c>
      <c r="C611" t="str">
        <f>_xlfn.XLOOKUP($A611, Rifles!$C$2:$C$419,Rifles!F$2:F$419,"N/A",0)</f>
        <v>N/A</v>
      </c>
      <c r="D611" t="str">
        <f>_xlfn.XLOOKUP($A611, Rifles!$C$2:$C$419,Rifles!G$2:G$419,"N/A",0)</f>
        <v>N/A</v>
      </c>
      <c r="E611">
        <f>_xlfn.XLOOKUP($A611,Pistols!$C:$C,Pistols!H:H,0,0)</f>
        <v>0</v>
      </c>
      <c r="F611">
        <f>_xlfn.XLOOKUP($A611,Pistols!$C:$C,Pistols!I:I,0,0)</f>
        <v>0</v>
      </c>
      <c r="G611">
        <f>_xlfn.XLOOKUP($A611,Pistols!$C:$C,Pistols!J:J,0,0)</f>
        <v>0</v>
      </c>
      <c r="H611">
        <f>_xlfn.XLOOKUP($A611,Pistols!$C:$C,Pistols!K:K,0,0)</f>
        <v>0</v>
      </c>
      <c r="I611">
        <f>_xlfn.XLOOKUP($A611,Pistols!$C:$C,Pistols!L:L,0,0)</f>
        <v>0</v>
      </c>
      <c r="J611">
        <f>_xlfn.XLOOKUP($A611,Pistols!$C:$C,Pistols!M:M,0,0)</f>
        <v>0</v>
      </c>
      <c r="K611">
        <f>_xlfn.XLOOKUP($A611,Pistols!$C:$C,Pistols!N:N,0,0)</f>
        <v>0</v>
      </c>
      <c r="L611">
        <f>_xlfn.XLOOKUP($A611,Revolvers!$C:$C,Revolvers!O:O,0,0)</f>
        <v>0</v>
      </c>
      <c r="M611">
        <f>_xlfn.XLOOKUP($A611,Revolvers!$C:$C,Revolvers!P:P,0,0)</f>
        <v>0</v>
      </c>
      <c r="N611">
        <f>_xlfn.XLOOKUP($A611,Revolvers!$C:$C,Revolvers!Q:Q,0,0)</f>
        <v>0</v>
      </c>
      <c r="O611">
        <f>_xlfn.XLOOKUP($A611,Revolvers!$C:$C,Revolvers!R:R,0,0)</f>
        <v>0</v>
      </c>
      <c r="P611">
        <f>_xlfn.XLOOKUP($A611,Revolvers!$C:$C,Revolvers!S:S,0,0)</f>
        <v>0</v>
      </c>
      <c r="Q611">
        <f>_xlfn.XLOOKUP($A611,Revolvers!$C:$C,Revolvers!T:T,0,0)</f>
        <v>0</v>
      </c>
      <c r="R611">
        <f>_xlfn.XLOOKUP($A611,Rifles!C:C,Rifles!H:H,0,0)</f>
        <v>2</v>
      </c>
      <c r="S611">
        <f>_xlfn.XLOOKUP($A611,Shotguns!C:C,Shotguns!H:H,0,0)</f>
        <v>0</v>
      </c>
      <c r="T611">
        <f t="shared" si="9"/>
        <v>2</v>
      </c>
    </row>
    <row r="612" spans="1:20" x14ac:dyDescent="0.25">
      <c r="A612">
        <f>Rifles!C612</f>
        <v>99102839</v>
      </c>
      <c r="B612" t="str">
        <f>_xlfn.XLOOKUP($A612, Rifles!$C$2:$C$419,Rifles!D$2:D$419,"N/A",0)</f>
        <v>N/A</v>
      </c>
      <c r="C612" t="str">
        <f>_xlfn.XLOOKUP($A612, Rifles!$C$2:$C$419,Rifles!F$2:F$419,"N/A",0)</f>
        <v>N/A</v>
      </c>
      <c r="D612" t="str">
        <f>_xlfn.XLOOKUP($A612, Rifles!$C$2:$C$419,Rifles!G$2:G$419,"N/A",0)</f>
        <v>N/A</v>
      </c>
      <c r="E612">
        <f>_xlfn.XLOOKUP($A612,Pistols!$C:$C,Pistols!H:H,0,0)</f>
        <v>0</v>
      </c>
      <c r="F612">
        <f>_xlfn.XLOOKUP($A612,Pistols!$C:$C,Pistols!I:I,0,0)</f>
        <v>0</v>
      </c>
      <c r="G612">
        <f>_xlfn.XLOOKUP($A612,Pistols!$C:$C,Pistols!J:J,0,0)</f>
        <v>0</v>
      </c>
      <c r="H612">
        <f>_xlfn.XLOOKUP($A612,Pistols!$C:$C,Pistols!K:K,0,0)</f>
        <v>0</v>
      </c>
      <c r="I612">
        <f>_xlfn.XLOOKUP($A612,Pistols!$C:$C,Pistols!L:L,0,0)</f>
        <v>0</v>
      </c>
      <c r="J612">
        <f>_xlfn.XLOOKUP($A612,Pistols!$C:$C,Pistols!M:M,0,0)</f>
        <v>0</v>
      </c>
      <c r="K612">
        <f>_xlfn.XLOOKUP($A612,Pistols!$C:$C,Pistols!N:N,0,0)</f>
        <v>0</v>
      </c>
      <c r="L612">
        <f>_xlfn.XLOOKUP($A612,Revolvers!$C:$C,Revolvers!O:O,0,0)</f>
        <v>0</v>
      </c>
      <c r="M612">
        <f>_xlfn.XLOOKUP($A612,Revolvers!$C:$C,Revolvers!P:P,0,0)</f>
        <v>0</v>
      </c>
      <c r="N612">
        <f>_xlfn.XLOOKUP($A612,Revolvers!$C:$C,Revolvers!Q:Q,0,0)</f>
        <v>0</v>
      </c>
      <c r="O612">
        <f>_xlfn.XLOOKUP($A612,Revolvers!$C:$C,Revolvers!R:R,0,0)</f>
        <v>0</v>
      </c>
      <c r="P612">
        <f>_xlfn.XLOOKUP($A612,Revolvers!$C:$C,Revolvers!S:S,0,0)</f>
        <v>0</v>
      </c>
      <c r="Q612">
        <f>_xlfn.XLOOKUP($A612,Revolvers!$C:$C,Revolvers!T:T,0,0)</f>
        <v>0</v>
      </c>
      <c r="R612">
        <f>_xlfn.XLOOKUP($A612,Rifles!C:C,Rifles!H:H,0,0)</f>
        <v>5</v>
      </c>
      <c r="S612">
        <f>_xlfn.XLOOKUP($A612,Shotguns!C:C,Shotguns!H:H,0,0)</f>
        <v>0</v>
      </c>
      <c r="T612">
        <f t="shared" si="9"/>
        <v>5</v>
      </c>
    </row>
    <row r="613" spans="1:20" x14ac:dyDescent="0.25">
      <c r="A613">
        <f>Rifles!C613</f>
        <v>99102907</v>
      </c>
      <c r="B613" t="str">
        <f>_xlfn.XLOOKUP($A613, Rifles!$C$2:$C$419,Rifles!D$2:D$419,"N/A",0)</f>
        <v>N/A</v>
      </c>
      <c r="C613" t="str">
        <f>_xlfn.XLOOKUP($A613, Rifles!$C$2:$C$419,Rifles!F$2:F$419,"N/A",0)</f>
        <v>N/A</v>
      </c>
      <c r="D613" t="str">
        <f>_xlfn.XLOOKUP($A613, Rifles!$C$2:$C$419,Rifles!G$2:G$419,"N/A",0)</f>
        <v>N/A</v>
      </c>
      <c r="E613">
        <f>_xlfn.XLOOKUP($A613,Pistols!$C:$C,Pistols!H:H,0,0)</f>
        <v>0</v>
      </c>
      <c r="F613">
        <f>_xlfn.XLOOKUP($A613,Pistols!$C:$C,Pistols!I:I,0,0)</f>
        <v>0</v>
      </c>
      <c r="G613">
        <f>_xlfn.XLOOKUP($A613,Pistols!$C:$C,Pistols!J:J,0,0)</f>
        <v>0</v>
      </c>
      <c r="H613">
        <f>_xlfn.XLOOKUP($A613,Pistols!$C:$C,Pistols!K:K,0,0)</f>
        <v>0</v>
      </c>
      <c r="I613">
        <f>_xlfn.XLOOKUP($A613,Pistols!$C:$C,Pistols!L:L,0,0)</f>
        <v>0</v>
      </c>
      <c r="J613">
        <f>_xlfn.XLOOKUP($A613,Pistols!$C:$C,Pistols!M:M,0,0)</f>
        <v>0</v>
      </c>
      <c r="K613">
        <f>_xlfn.XLOOKUP($A613,Pistols!$C:$C,Pistols!N:N,0,0)</f>
        <v>0</v>
      </c>
      <c r="L613">
        <f>_xlfn.XLOOKUP($A613,Revolvers!$C:$C,Revolvers!O:O,0,0)</f>
        <v>0</v>
      </c>
      <c r="M613">
        <f>_xlfn.XLOOKUP($A613,Revolvers!$C:$C,Revolvers!P:P,0,0)</f>
        <v>0</v>
      </c>
      <c r="N613">
        <f>_xlfn.XLOOKUP($A613,Revolvers!$C:$C,Revolvers!Q:Q,0,0)</f>
        <v>0</v>
      </c>
      <c r="O613">
        <f>_xlfn.XLOOKUP($A613,Revolvers!$C:$C,Revolvers!R:R,0,0)</f>
        <v>0</v>
      </c>
      <c r="P613">
        <f>_xlfn.XLOOKUP($A613,Revolvers!$C:$C,Revolvers!S:S,0,0)</f>
        <v>0</v>
      </c>
      <c r="Q613">
        <f>_xlfn.XLOOKUP($A613,Revolvers!$C:$C,Revolvers!T:T,0,0)</f>
        <v>0</v>
      </c>
      <c r="R613">
        <f>_xlfn.XLOOKUP($A613,Rifles!C:C,Rifles!H:H,0,0)</f>
        <v>1</v>
      </c>
      <c r="S613">
        <f>_xlfn.XLOOKUP($A613,Shotguns!C:C,Shotguns!H:H,0,0)</f>
        <v>0</v>
      </c>
      <c r="T613">
        <f t="shared" si="9"/>
        <v>1</v>
      </c>
    </row>
    <row r="614" spans="1:20" x14ac:dyDescent="0.25">
      <c r="A614">
        <f>Rifles!C614</f>
        <v>99101841</v>
      </c>
      <c r="B614" t="str">
        <f>_xlfn.XLOOKUP($A614, Rifles!$C$2:$C$419,Rifles!D$2:D$419,"N/A",0)</f>
        <v>N/A</v>
      </c>
      <c r="C614" t="str">
        <f>_xlfn.XLOOKUP($A614, Rifles!$C$2:$C$419,Rifles!F$2:F$419,"N/A",0)</f>
        <v>N/A</v>
      </c>
      <c r="D614" t="str">
        <f>_xlfn.XLOOKUP($A614, Rifles!$C$2:$C$419,Rifles!G$2:G$419,"N/A",0)</f>
        <v>N/A</v>
      </c>
      <c r="E614">
        <f>_xlfn.XLOOKUP($A614,Pistols!$C:$C,Pistols!H:H,0,0)</f>
        <v>0</v>
      </c>
      <c r="F614">
        <f>_xlfn.XLOOKUP($A614,Pistols!$C:$C,Pistols!I:I,0,0)</f>
        <v>0</v>
      </c>
      <c r="G614">
        <f>_xlfn.XLOOKUP($A614,Pistols!$C:$C,Pistols!J:J,0,0)</f>
        <v>0</v>
      </c>
      <c r="H614">
        <f>_xlfn.XLOOKUP($A614,Pistols!$C:$C,Pistols!K:K,0,0)</f>
        <v>0</v>
      </c>
      <c r="I614">
        <f>_xlfn.XLOOKUP($A614,Pistols!$C:$C,Pistols!L:L,0,0)</f>
        <v>0</v>
      </c>
      <c r="J614">
        <f>_xlfn.XLOOKUP($A614,Pistols!$C:$C,Pistols!M:M,0,0)</f>
        <v>0</v>
      </c>
      <c r="K614">
        <f>_xlfn.XLOOKUP($A614,Pistols!$C:$C,Pistols!N:N,0,0)</f>
        <v>0</v>
      </c>
      <c r="L614">
        <f>_xlfn.XLOOKUP($A614,Revolvers!$C:$C,Revolvers!O:O,0,0)</f>
        <v>0</v>
      </c>
      <c r="M614">
        <f>_xlfn.XLOOKUP($A614,Revolvers!$C:$C,Revolvers!P:P,0,0)</f>
        <v>0</v>
      </c>
      <c r="N614">
        <f>_xlfn.XLOOKUP($A614,Revolvers!$C:$C,Revolvers!Q:Q,0,0)</f>
        <v>0</v>
      </c>
      <c r="O614">
        <f>_xlfn.XLOOKUP($A614,Revolvers!$C:$C,Revolvers!R:R,0,0)</f>
        <v>0</v>
      </c>
      <c r="P614">
        <f>_xlfn.XLOOKUP($A614,Revolvers!$C:$C,Revolvers!S:S,0,0)</f>
        <v>0</v>
      </c>
      <c r="Q614">
        <f>_xlfn.XLOOKUP($A614,Revolvers!$C:$C,Revolvers!T:T,0,0)</f>
        <v>0</v>
      </c>
      <c r="R614">
        <f>_xlfn.XLOOKUP($A614,Rifles!C:C,Rifles!H:H,0,0)</f>
        <v>3</v>
      </c>
      <c r="S614">
        <f>_xlfn.XLOOKUP($A614,Shotguns!C:C,Shotguns!H:H,0,0)</f>
        <v>0</v>
      </c>
      <c r="T614">
        <f t="shared" si="9"/>
        <v>3</v>
      </c>
    </row>
    <row r="615" spans="1:20" x14ac:dyDescent="0.25">
      <c r="A615">
        <f>Rifles!C615</f>
        <v>99101627</v>
      </c>
      <c r="B615" t="str">
        <f>_xlfn.XLOOKUP($A615, Rifles!$C$2:$C$419,Rifles!D$2:D$419,"N/A",0)</f>
        <v>N/A</v>
      </c>
      <c r="C615" t="str">
        <f>_xlfn.XLOOKUP($A615, Rifles!$C$2:$C$419,Rifles!F$2:F$419,"N/A",0)</f>
        <v>N/A</v>
      </c>
      <c r="D615" t="str">
        <f>_xlfn.XLOOKUP($A615, Rifles!$C$2:$C$419,Rifles!G$2:G$419,"N/A",0)</f>
        <v>N/A</v>
      </c>
      <c r="E615">
        <f>_xlfn.XLOOKUP($A615,Pistols!$C:$C,Pistols!H:H,0,0)</f>
        <v>0</v>
      </c>
      <c r="F615">
        <f>_xlfn.XLOOKUP($A615,Pistols!$C:$C,Pistols!I:I,0,0)</f>
        <v>0</v>
      </c>
      <c r="G615">
        <f>_xlfn.XLOOKUP($A615,Pistols!$C:$C,Pistols!J:J,0,0)</f>
        <v>0</v>
      </c>
      <c r="H615">
        <f>_xlfn.XLOOKUP($A615,Pistols!$C:$C,Pistols!K:K,0,0)</f>
        <v>0</v>
      </c>
      <c r="I615">
        <f>_xlfn.XLOOKUP($A615,Pistols!$C:$C,Pistols!L:L,0,0)</f>
        <v>0</v>
      </c>
      <c r="J615">
        <f>_xlfn.XLOOKUP($A615,Pistols!$C:$C,Pistols!M:M,0,0)</f>
        <v>0</v>
      </c>
      <c r="K615">
        <f>_xlfn.XLOOKUP($A615,Pistols!$C:$C,Pistols!N:N,0,0)</f>
        <v>0</v>
      </c>
      <c r="L615">
        <f>_xlfn.XLOOKUP($A615,Revolvers!$C:$C,Revolvers!O:O,0,0)</f>
        <v>0</v>
      </c>
      <c r="M615">
        <f>_xlfn.XLOOKUP($A615,Revolvers!$C:$C,Revolvers!P:P,0,0)</f>
        <v>0</v>
      </c>
      <c r="N615">
        <f>_xlfn.XLOOKUP($A615,Revolvers!$C:$C,Revolvers!Q:Q,0,0)</f>
        <v>0</v>
      </c>
      <c r="O615">
        <f>_xlfn.XLOOKUP($A615,Revolvers!$C:$C,Revolvers!R:R,0,0)</f>
        <v>0</v>
      </c>
      <c r="P615">
        <f>_xlfn.XLOOKUP($A615,Revolvers!$C:$C,Revolvers!S:S,0,0)</f>
        <v>0</v>
      </c>
      <c r="Q615">
        <f>_xlfn.XLOOKUP($A615,Revolvers!$C:$C,Revolvers!T:T,0,0)</f>
        <v>0</v>
      </c>
      <c r="R615">
        <f>_xlfn.XLOOKUP($A615,Rifles!C:C,Rifles!H:H,0,0)</f>
        <v>6</v>
      </c>
      <c r="S615">
        <f>_xlfn.XLOOKUP($A615,Shotguns!C:C,Shotguns!H:H,0,0)</f>
        <v>0</v>
      </c>
      <c r="T615">
        <f t="shared" si="9"/>
        <v>6</v>
      </c>
    </row>
    <row r="616" spans="1:20" x14ac:dyDescent="0.25">
      <c r="A616">
        <f>Rifles!C616</f>
        <v>99100750</v>
      </c>
      <c r="B616" t="str">
        <f>_xlfn.XLOOKUP($A616, Rifles!$C$2:$C$419,Rifles!D$2:D$419,"N/A",0)</f>
        <v>N/A</v>
      </c>
      <c r="C616" t="str">
        <f>_xlfn.XLOOKUP($A616, Rifles!$C$2:$C$419,Rifles!F$2:F$419,"N/A",0)</f>
        <v>N/A</v>
      </c>
      <c r="D616" t="str">
        <f>_xlfn.XLOOKUP($A616, Rifles!$C$2:$C$419,Rifles!G$2:G$419,"N/A",0)</f>
        <v>N/A</v>
      </c>
      <c r="E616">
        <f>_xlfn.XLOOKUP($A616,Pistols!$C:$C,Pistols!H:H,0,0)</f>
        <v>0</v>
      </c>
      <c r="F616">
        <f>_xlfn.XLOOKUP($A616,Pistols!$C:$C,Pistols!I:I,0,0)</f>
        <v>0</v>
      </c>
      <c r="G616">
        <f>_xlfn.XLOOKUP($A616,Pistols!$C:$C,Pistols!J:J,0,0)</f>
        <v>0</v>
      </c>
      <c r="H616">
        <f>_xlfn.XLOOKUP($A616,Pistols!$C:$C,Pistols!K:K,0,0)</f>
        <v>0</v>
      </c>
      <c r="I616">
        <f>_xlfn.XLOOKUP($A616,Pistols!$C:$C,Pistols!L:L,0,0)</f>
        <v>0</v>
      </c>
      <c r="J616">
        <f>_xlfn.XLOOKUP($A616,Pistols!$C:$C,Pistols!M:M,0,0)</f>
        <v>0</v>
      </c>
      <c r="K616">
        <f>_xlfn.XLOOKUP($A616,Pistols!$C:$C,Pistols!N:N,0,0)</f>
        <v>0</v>
      </c>
      <c r="L616">
        <f>_xlfn.XLOOKUP($A616,Revolvers!$C:$C,Revolvers!O:O,0,0)</f>
        <v>0</v>
      </c>
      <c r="M616">
        <f>_xlfn.XLOOKUP($A616,Revolvers!$C:$C,Revolvers!P:P,0,0)</f>
        <v>0</v>
      </c>
      <c r="N616">
        <f>_xlfn.XLOOKUP($A616,Revolvers!$C:$C,Revolvers!Q:Q,0,0)</f>
        <v>0</v>
      </c>
      <c r="O616">
        <f>_xlfn.XLOOKUP($A616,Revolvers!$C:$C,Revolvers!R:R,0,0)</f>
        <v>0</v>
      </c>
      <c r="P616">
        <f>_xlfn.XLOOKUP($A616,Revolvers!$C:$C,Revolvers!S:S,0,0)</f>
        <v>0</v>
      </c>
      <c r="Q616">
        <f>_xlfn.XLOOKUP($A616,Revolvers!$C:$C,Revolvers!T:T,0,0)</f>
        <v>0</v>
      </c>
      <c r="R616">
        <f>_xlfn.XLOOKUP($A616,Rifles!C:C,Rifles!H:H,0,0)</f>
        <v>5398</v>
      </c>
      <c r="S616">
        <f>_xlfn.XLOOKUP($A616,Shotguns!C:C,Shotguns!H:H,0,0)</f>
        <v>0</v>
      </c>
      <c r="T616">
        <f t="shared" si="9"/>
        <v>5398</v>
      </c>
    </row>
    <row r="617" spans="1:20" x14ac:dyDescent="0.25">
      <c r="A617">
        <f>Rifles!C617</f>
        <v>99102895</v>
      </c>
      <c r="B617" t="str">
        <f>_xlfn.XLOOKUP($A617, Rifles!$C$2:$C$419,Rifles!D$2:D$419,"N/A",0)</f>
        <v>N/A</v>
      </c>
      <c r="C617" t="str">
        <f>_xlfn.XLOOKUP($A617, Rifles!$C$2:$C$419,Rifles!F$2:F$419,"N/A",0)</f>
        <v>N/A</v>
      </c>
      <c r="D617" t="str">
        <f>_xlfn.XLOOKUP($A617, Rifles!$C$2:$C$419,Rifles!G$2:G$419,"N/A",0)</f>
        <v>N/A</v>
      </c>
      <c r="E617">
        <f>_xlfn.XLOOKUP($A617,Pistols!$C:$C,Pistols!H:H,0,0)</f>
        <v>0</v>
      </c>
      <c r="F617">
        <f>_xlfn.XLOOKUP($A617,Pistols!$C:$C,Pistols!I:I,0,0)</f>
        <v>0</v>
      </c>
      <c r="G617">
        <f>_xlfn.XLOOKUP($A617,Pistols!$C:$C,Pistols!J:J,0,0)</f>
        <v>0</v>
      </c>
      <c r="H617">
        <f>_xlfn.XLOOKUP($A617,Pistols!$C:$C,Pistols!K:K,0,0)</f>
        <v>0</v>
      </c>
      <c r="I617">
        <f>_xlfn.XLOOKUP($A617,Pistols!$C:$C,Pistols!L:L,0,0)</f>
        <v>0</v>
      </c>
      <c r="J617">
        <f>_xlfn.XLOOKUP($A617,Pistols!$C:$C,Pistols!M:M,0,0)</f>
        <v>0</v>
      </c>
      <c r="K617">
        <f>_xlfn.XLOOKUP($A617,Pistols!$C:$C,Pistols!N:N,0,0)</f>
        <v>0</v>
      </c>
      <c r="L617">
        <f>_xlfn.XLOOKUP($A617,Revolvers!$C:$C,Revolvers!O:O,0,0)</f>
        <v>0</v>
      </c>
      <c r="M617">
        <f>_xlfn.XLOOKUP($A617,Revolvers!$C:$C,Revolvers!P:P,0,0)</f>
        <v>0</v>
      </c>
      <c r="N617">
        <f>_xlfn.XLOOKUP($A617,Revolvers!$C:$C,Revolvers!Q:Q,0,0)</f>
        <v>0</v>
      </c>
      <c r="O617">
        <f>_xlfn.XLOOKUP($A617,Revolvers!$C:$C,Revolvers!R:R,0,0)</f>
        <v>0</v>
      </c>
      <c r="P617">
        <f>_xlfn.XLOOKUP($A617,Revolvers!$C:$C,Revolvers!S:S,0,0)</f>
        <v>0</v>
      </c>
      <c r="Q617">
        <f>_xlfn.XLOOKUP($A617,Revolvers!$C:$C,Revolvers!T:T,0,0)</f>
        <v>0</v>
      </c>
      <c r="R617">
        <f>_xlfn.XLOOKUP($A617,Rifles!C:C,Rifles!H:H,0,0)</f>
        <v>20</v>
      </c>
      <c r="S617">
        <f>_xlfn.XLOOKUP($A617,Shotguns!C:C,Shotguns!H:H,0,0)</f>
        <v>0</v>
      </c>
      <c r="T617">
        <f t="shared" si="9"/>
        <v>20</v>
      </c>
    </row>
    <row r="618" spans="1:20" x14ac:dyDescent="0.25">
      <c r="A618">
        <f>Rifles!C618</f>
        <v>99114520</v>
      </c>
      <c r="B618" t="str">
        <f>_xlfn.XLOOKUP($A618, Rifles!$C$2:$C$419,Rifles!D$2:D$419,"N/A",0)</f>
        <v>N/A</v>
      </c>
      <c r="C618" t="str">
        <f>_xlfn.XLOOKUP($A618, Rifles!$C$2:$C$419,Rifles!F$2:F$419,"N/A",0)</f>
        <v>N/A</v>
      </c>
      <c r="D618" t="str">
        <f>_xlfn.XLOOKUP($A618, Rifles!$C$2:$C$419,Rifles!G$2:G$419,"N/A",0)</f>
        <v>N/A</v>
      </c>
      <c r="E618">
        <f>_xlfn.XLOOKUP($A618,Pistols!$C:$C,Pistols!H:H,0,0)</f>
        <v>101</v>
      </c>
      <c r="F618">
        <f>_xlfn.XLOOKUP($A618,Pistols!$C:$C,Pistols!I:I,0,0)</f>
        <v>0</v>
      </c>
      <c r="G618">
        <f>_xlfn.XLOOKUP($A618,Pistols!$C:$C,Pistols!J:J,0,0)</f>
        <v>0</v>
      </c>
      <c r="H618">
        <f>_xlfn.XLOOKUP($A618,Pistols!$C:$C,Pistols!K:K,0,0)</f>
        <v>0</v>
      </c>
      <c r="I618">
        <f>_xlfn.XLOOKUP($A618,Pistols!$C:$C,Pistols!L:L,0,0)</f>
        <v>0</v>
      </c>
      <c r="J618">
        <f>_xlfn.XLOOKUP($A618,Pistols!$C:$C,Pistols!M:M,0,0)</f>
        <v>83</v>
      </c>
      <c r="K618">
        <f>_xlfn.XLOOKUP($A618,Pistols!$C:$C,Pistols!N:N,0,0)</f>
        <v>184</v>
      </c>
      <c r="L618">
        <f>_xlfn.XLOOKUP($A618,Revolvers!$C:$C,Revolvers!O:O,0,0)</f>
        <v>0</v>
      </c>
      <c r="M618">
        <f>_xlfn.XLOOKUP($A618,Revolvers!$C:$C,Revolvers!P:P,0,0)</f>
        <v>0</v>
      </c>
      <c r="N618">
        <f>_xlfn.XLOOKUP($A618,Revolvers!$C:$C,Revolvers!Q:Q,0,0)</f>
        <v>0</v>
      </c>
      <c r="O618">
        <f>_xlfn.XLOOKUP($A618,Revolvers!$C:$C,Revolvers!R:R,0,0)</f>
        <v>0</v>
      </c>
      <c r="P618">
        <f>_xlfn.XLOOKUP($A618,Revolvers!$C:$C,Revolvers!S:S,0,0)</f>
        <v>0</v>
      </c>
      <c r="Q618">
        <f>_xlfn.XLOOKUP($A618,Revolvers!$C:$C,Revolvers!T:T,0,0)</f>
        <v>0</v>
      </c>
      <c r="R618">
        <f>_xlfn.XLOOKUP($A618,Rifles!C:C,Rifles!H:H,0,0)</f>
        <v>12089</v>
      </c>
      <c r="S618">
        <f>_xlfn.XLOOKUP($A618,Shotguns!C:C,Shotguns!H:H,0,0)</f>
        <v>0</v>
      </c>
      <c r="T618">
        <f t="shared" si="9"/>
        <v>12273</v>
      </c>
    </row>
    <row r="619" spans="1:20" x14ac:dyDescent="0.25">
      <c r="A619">
        <f>Rifles!C619</f>
        <v>99103159</v>
      </c>
      <c r="B619" t="str">
        <f>_xlfn.XLOOKUP($A619, Rifles!$C$2:$C$419,Rifles!D$2:D$419,"N/A",0)</f>
        <v>N/A</v>
      </c>
      <c r="C619" t="str">
        <f>_xlfn.XLOOKUP($A619, Rifles!$C$2:$C$419,Rifles!F$2:F$419,"N/A",0)</f>
        <v>N/A</v>
      </c>
      <c r="D619" t="str">
        <f>_xlfn.XLOOKUP($A619, Rifles!$C$2:$C$419,Rifles!G$2:G$419,"N/A",0)</f>
        <v>N/A</v>
      </c>
      <c r="E619">
        <f>_xlfn.XLOOKUP($A619,Pistols!$C:$C,Pistols!H:H,0,0)</f>
        <v>0</v>
      </c>
      <c r="F619">
        <f>_xlfn.XLOOKUP($A619,Pistols!$C:$C,Pistols!I:I,0,0)</f>
        <v>0</v>
      </c>
      <c r="G619">
        <f>_xlfn.XLOOKUP($A619,Pistols!$C:$C,Pistols!J:J,0,0)</f>
        <v>0</v>
      </c>
      <c r="H619">
        <f>_xlfn.XLOOKUP($A619,Pistols!$C:$C,Pistols!K:K,0,0)</f>
        <v>0</v>
      </c>
      <c r="I619">
        <f>_xlfn.XLOOKUP($A619,Pistols!$C:$C,Pistols!L:L,0,0)</f>
        <v>0</v>
      </c>
      <c r="J619">
        <f>_xlfn.XLOOKUP($A619,Pistols!$C:$C,Pistols!M:M,0,0)</f>
        <v>0</v>
      </c>
      <c r="K619">
        <f>_xlfn.XLOOKUP($A619,Pistols!$C:$C,Pistols!N:N,0,0)</f>
        <v>0</v>
      </c>
      <c r="L619">
        <f>_xlfn.XLOOKUP($A619,Revolvers!$C:$C,Revolvers!O:O,0,0)</f>
        <v>0</v>
      </c>
      <c r="M619">
        <f>_xlfn.XLOOKUP($A619,Revolvers!$C:$C,Revolvers!P:P,0,0)</f>
        <v>0</v>
      </c>
      <c r="N619">
        <f>_xlfn.XLOOKUP($A619,Revolvers!$C:$C,Revolvers!Q:Q,0,0)</f>
        <v>0</v>
      </c>
      <c r="O619">
        <f>_xlfn.XLOOKUP($A619,Revolvers!$C:$C,Revolvers!R:R,0,0)</f>
        <v>0</v>
      </c>
      <c r="P619">
        <f>_xlfn.XLOOKUP($A619,Revolvers!$C:$C,Revolvers!S:S,0,0)</f>
        <v>0</v>
      </c>
      <c r="Q619">
        <f>_xlfn.XLOOKUP($A619,Revolvers!$C:$C,Revolvers!T:T,0,0)</f>
        <v>0</v>
      </c>
      <c r="R619">
        <f>_xlfn.XLOOKUP($A619,Rifles!C:C,Rifles!H:H,0,0)</f>
        <v>2</v>
      </c>
      <c r="S619">
        <f>_xlfn.XLOOKUP($A619,Shotguns!C:C,Shotguns!H:H,0,0)</f>
        <v>0</v>
      </c>
      <c r="T619">
        <f t="shared" si="9"/>
        <v>2</v>
      </c>
    </row>
    <row r="620" spans="1:20" x14ac:dyDescent="0.25">
      <c r="A620">
        <f>Rifles!C620</f>
        <v>99102975</v>
      </c>
      <c r="B620" t="str">
        <f>_xlfn.XLOOKUP($A620, Rifles!$C$2:$C$419,Rifles!D$2:D$419,"N/A",0)</f>
        <v>N/A</v>
      </c>
      <c r="C620" t="str">
        <f>_xlfn.XLOOKUP($A620, Rifles!$C$2:$C$419,Rifles!F$2:F$419,"N/A",0)</f>
        <v>N/A</v>
      </c>
      <c r="D620" t="str">
        <f>_xlfn.XLOOKUP($A620, Rifles!$C$2:$C$419,Rifles!G$2:G$419,"N/A",0)</f>
        <v>N/A</v>
      </c>
      <c r="E620">
        <f>_xlfn.XLOOKUP($A620,Pistols!$C:$C,Pistols!H:H,0,0)</f>
        <v>0</v>
      </c>
      <c r="F620">
        <f>_xlfn.XLOOKUP($A620,Pistols!$C:$C,Pistols!I:I,0,0)</f>
        <v>0</v>
      </c>
      <c r="G620">
        <f>_xlfn.XLOOKUP($A620,Pistols!$C:$C,Pistols!J:J,0,0)</f>
        <v>0</v>
      </c>
      <c r="H620">
        <f>_xlfn.XLOOKUP($A620,Pistols!$C:$C,Pistols!K:K,0,0)</f>
        <v>0</v>
      </c>
      <c r="I620">
        <f>_xlfn.XLOOKUP($A620,Pistols!$C:$C,Pistols!L:L,0,0)</f>
        <v>0</v>
      </c>
      <c r="J620">
        <f>_xlfn.XLOOKUP($A620,Pistols!$C:$C,Pistols!M:M,0,0)</f>
        <v>0</v>
      </c>
      <c r="K620">
        <f>_xlfn.XLOOKUP($A620,Pistols!$C:$C,Pistols!N:N,0,0)</f>
        <v>0</v>
      </c>
      <c r="L620">
        <f>_xlfn.XLOOKUP($A620,Revolvers!$C:$C,Revolvers!O:O,0,0)</f>
        <v>0</v>
      </c>
      <c r="M620">
        <f>_xlfn.XLOOKUP($A620,Revolvers!$C:$C,Revolvers!P:P,0,0)</f>
        <v>0</v>
      </c>
      <c r="N620">
        <f>_xlfn.XLOOKUP($A620,Revolvers!$C:$C,Revolvers!Q:Q,0,0)</f>
        <v>0</v>
      </c>
      <c r="O620">
        <f>_xlfn.XLOOKUP($A620,Revolvers!$C:$C,Revolvers!R:R,0,0)</f>
        <v>0</v>
      </c>
      <c r="P620">
        <f>_xlfn.XLOOKUP($A620,Revolvers!$C:$C,Revolvers!S:S,0,0)</f>
        <v>0</v>
      </c>
      <c r="Q620">
        <f>_xlfn.XLOOKUP($A620,Revolvers!$C:$C,Revolvers!T:T,0,0)</f>
        <v>0</v>
      </c>
      <c r="R620">
        <f>_xlfn.XLOOKUP($A620,Rifles!C:C,Rifles!H:H,0,0)</f>
        <v>1</v>
      </c>
      <c r="S620">
        <f>_xlfn.XLOOKUP($A620,Shotguns!C:C,Shotguns!H:H,0,0)</f>
        <v>0</v>
      </c>
      <c r="T620">
        <f t="shared" si="9"/>
        <v>1</v>
      </c>
    </row>
    <row r="621" spans="1:20" x14ac:dyDescent="0.25">
      <c r="A621">
        <f>Rifles!C621</f>
        <v>99102474</v>
      </c>
      <c r="B621" t="str">
        <f>_xlfn.XLOOKUP($A621, Rifles!$C$2:$C$419,Rifles!D$2:D$419,"N/A",0)</f>
        <v>N/A</v>
      </c>
      <c r="C621" t="str">
        <f>_xlfn.XLOOKUP($A621, Rifles!$C$2:$C$419,Rifles!F$2:F$419,"N/A",0)</f>
        <v>N/A</v>
      </c>
      <c r="D621" t="str">
        <f>_xlfn.XLOOKUP($A621, Rifles!$C$2:$C$419,Rifles!G$2:G$419,"N/A",0)</f>
        <v>N/A</v>
      </c>
      <c r="E621">
        <f>_xlfn.XLOOKUP($A621,Pistols!$C:$C,Pistols!H:H,0,0)</f>
        <v>0</v>
      </c>
      <c r="F621">
        <f>_xlfn.XLOOKUP($A621,Pistols!$C:$C,Pistols!I:I,0,0)</f>
        <v>0</v>
      </c>
      <c r="G621">
        <f>_xlfn.XLOOKUP($A621,Pistols!$C:$C,Pistols!J:J,0,0)</f>
        <v>0</v>
      </c>
      <c r="H621">
        <f>_xlfn.XLOOKUP($A621,Pistols!$C:$C,Pistols!K:K,0,0)</f>
        <v>0</v>
      </c>
      <c r="I621">
        <f>_xlfn.XLOOKUP($A621,Pistols!$C:$C,Pistols!L:L,0,0)</f>
        <v>0</v>
      </c>
      <c r="J621">
        <f>_xlfn.XLOOKUP($A621,Pistols!$C:$C,Pistols!M:M,0,0)</f>
        <v>0</v>
      </c>
      <c r="K621">
        <f>_xlfn.XLOOKUP($A621,Pistols!$C:$C,Pistols!N:N,0,0)</f>
        <v>0</v>
      </c>
      <c r="L621">
        <f>_xlfn.XLOOKUP($A621,Revolvers!$C:$C,Revolvers!O:O,0,0)</f>
        <v>0</v>
      </c>
      <c r="M621">
        <f>_xlfn.XLOOKUP($A621,Revolvers!$C:$C,Revolvers!P:P,0,0)</f>
        <v>0</v>
      </c>
      <c r="N621">
        <f>_xlfn.XLOOKUP($A621,Revolvers!$C:$C,Revolvers!Q:Q,0,0)</f>
        <v>0</v>
      </c>
      <c r="O621">
        <f>_xlfn.XLOOKUP($A621,Revolvers!$C:$C,Revolvers!R:R,0,0)</f>
        <v>0</v>
      </c>
      <c r="P621">
        <f>_xlfn.XLOOKUP($A621,Revolvers!$C:$C,Revolvers!S:S,0,0)</f>
        <v>0</v>
      </c>
      <c r="Q621">
        <f>_xlfn.XLOOKUP($A621,Revolvers!$C:$C,Revolvers!T:T,0,0)</f>
        <v>0</v>
      </c>
      <c r="R621">
        <f>_xlfn.XLOOKUP($A621,Rifles!C:C,Rifles!H:H,0,0)</f>
        <v>1</v>
      </c>
      <c r="S621">
        <f>_xlfn.XLOOKUP($A621,Shotguns!C:C,Shotguns!H:H,0,0)</f>
        <v>0</v>
      </c>
      <c r="T621">
        <f t="shared" si="9"/>
        <v>1</v>
      </c>
    </row>
    <row r="622" spans="1:20" x14ac:dyDescent="0.25">
      <c r="A622">
        <f>Rifles!C622</f>
        <v>99102755</v>
      </c>
      <c r="B622" t="str">
        <f>_xlfn.XLOOKUP($A622, Rifles!$C$2:$C$419,Rifles!D$2:D$419,"N/A",0)</f>
        <v>N/A</v>
      </c>
      <c r="C622" t="str">
        <f>_xlfn.XLOOKUP($A622, Rifles!$C$2:$C$419,Rifles!F$2:F$419,"N/A",0)</f>
        <v>N/A</v>
      </c>
      <c r="D622" t="str">
        <f>_xlfn.XLOOKUP($A622, Rifles!$C$2:$C$419,Rifles!G$2:G$419,"N/A",0)</f>
        <v>N/A</v>
      </c>
      <c r="E622">
        <f>_xlfn.XLOOKUP($A622,Pistols!$C:$C,Pistols!H:H,0,0)</f>
        <v>0</v>
      </c>
      <c r="F622">
        <f>_xlfn.XLOOKUP($A622,Pistols!$C:$C,Pistols!I:I,0,0)</f>
        <v>0</v>
      </c>
      <c r="G622">
        <f>_xlfn.XLOOKUP($A622,Pistols!$C:$C,Pistols!J:J,0,0)</f>
        <v>0</v>
      </c>
      <c r="H622">
        <f>_xlfn.XLOOKUP($A622,Pistols!$C:$C,Pistols!K:K,0,0)</f>
        <v>0</v>
      </c>
      <c r="I622">
        <f>_xlfn.XLOOKUP($A622,Pistols!$C:$C,Pistols!L:L,0,0)</f>
        <v>0</v>
      </c>
      <c r="J622">
        <f>_xlfn.XLOOKUP($A622,Pistols!$C:$C,Pistols!M:M,0,0)</f>
        <v>0</v>
      </c>
      <c r="K622">
        <f>_xlfn.XLOOKUP($A622,Pistols!$C:$C,Pistols!N:N,0,0)</f>
        <v>0</v>
      </c>
      <c r="L622">
        <f>_xlfn.XLOOKUP($A622,Revolvers!$C:$C,Revolvers!O:O,0,0)</f>
        <v>0</v>
      </c>
      <c r="M622">
        <f>_xlfn.XLOOKUP($A622,Revolvers!$C:$C,Revolvers!P:P,0,0)</f>
        <v>0</v>
      </c>
      <c r="N622">
        <f>_xlfn.XLOOKUP($A622,Revolvers!$C:$C,Revolvers!Q:Q,0,0)</f>
        <v>0</v>
      </c>
      <c r="O622">
        <f>_xlfn.XLOOKUP($A622,Revolvers!$C:$C,Revolvers!R:R,0,0)</f>
        <v>0</v>
      </c>
      <c r="P622">
        <f>_xlfn.XLOOKUP($A622,Revolvers!$C:$C,Revolvers!S:S,0,0)</f>
        <v>0</v>
      </c>
      <c r="Q622">
        <f>_xlfn.XLOOKUP($A622,Revolvers!$C:$C,Revolvers!T:T,0,0)</f>
        <v>0</v>
      </c>
      <c r="R622">
        <f>_xlfn.XLOOKUP($A622,Rifles!C:C,Rifles!H:H,0,0)</f>
        <v>2</v>
      </c>
      <c r="S622">
        <f>_xlfn.XLOOKUP($A622,Shotguns!C:C,Shotguns!H:H,0,0)</f>
        <v>0</v>
      </c>
      <c r="T622">
        <f t="shared" si="9"/>
        <v>2</v>
      </c>
    </row>
    <row r="623" spans="1:20" x14ac:dyDescent="0.25">
      <c r="A623">
        <f>Rifles!C623</f>
        <v>99102834</v>
      </c>
      <c r="B623" t="str">
        <f>_xlfn.XLOOKUP($A623, Rifles!$C$2:$C$419,Rifles!D$2:D$419,"N/A",0)</f>
        <v>N/A</v>
      </c>
      <c r="C623" t="str">
        <f>_xlfn.XLOOKUP($A623, Rifles!$C$2:$C$419,Rifles!F$2:F$419,"N/A",0)</f>
        <v>N/A</v>
      </c>
      <c r="D623" t="str">
        <f>_xlfn.XLOOKUP($A623, Rifles!$C$2:$C$419,Rifles!G$2:G$419,"N/A",0)</f>
        <v>N/A</v>
      </c>
      <c r="E623">
        <f>_xlfn.XLOOKUP($A623,Pistols!$C:$C,Pistols!H:H,0,0)</f>
        <v>0</v>
      </c>
      <c r="F623">
        <f>_xlfn.XLOOKUP($A623,Pistols!$C:$C,Pistols!I:I,0,0)</f>
        <v>7</v>
      </c>
      <c r="G623">
        <f>_xlfn.XLOOKUP($A623,Pistols!$C:$C,Pistols!J:J,0,0)</f>
        <v>0</v>
      </c>
      <c r="H623">
        <f>_xlfn.XLOOKUP($A623,Pistols!$C:$C,Pistols!K:K,0,0)</f>
        <v>0</v>
      </c>
      <c r="I623">
        <f>_xlfn.XLOOKUP($A623,Pistols!$C:$C,Pistols!L:L,0,0)</f>
        <v>0</v>
      </c>
      <c r="J623">
        <f>_xlfn.XLOOKUP($A623,Pistols!$C:$C,Pistols!M:M,0,0)</f>
        <v>0</v>
      </c>
      <c r="K623">
        <f>_xlfn.XLOOKUP($A623,Pistols!$C:$C,Pistols!N:N,0,0)</f>
        <v>7</v>
      </c>
      <c r="L623">
        <f>_xlfn.XLOOKUP($A623,Revolvers!$C:$C,Revolvers!O:O,0,0)</f>
        <v>0</v>
      </c>
      <c r="M623">
        <f>_xlfn.XLOOKUP($A623,Revolvers!$C:$C,Revolvers!P:P,0,0)</f>
        <v>0</v>
      </c>
      <c r="N623">
        <f>_xlfn.XLOOKUP($A623,Revolvers!$C:$C,Revolvers!Q:Q,0,0)</f>
        <v>0</v>
      </c>
      <c r="O623">
        <f>_xlfn.XLOOKUP($A623,Revolvers!$C:$C,Revolvers!R:R,0,0)</f>
        <v>0</v>
      </c>
      <c r="P623">
        <f>_xlfn.XLOOKUP($A623,Revolvers!$C:$C,Revolvers!S:S,0,0)</f>
        <v>0</v>
      </c>
      <c r="Q623">
        <f>_xlfn.XLOOKUP($A623,Revolvers!$C:$C,Revolvers!T:T,0,0)</f>
        <v>0</v>
      </c>
      <c r="R623">
        <f>_xlfn.XLOOKUP($A623,Rifles!C:C,Rifles!H:H,0,0)</f>
        <v>42</v>
      </c>
      <c r="S623">
        <f>_xlfn.XLOOKUP($A623,Shotguns!C:C,Shotguns!H:H,0,0)</f>
        <v>0</v>
      </c>
      <c r="T623">
        <f t="shared" si="9"/>
        <v>49</v>
      </c>
    </row>
    <row r="624" spans="1:20" x14ac:dyDescent="0.25">
      <c r="A624">
        <f>Rifles!C624</f>
        <v>33904002</v>
      </c>
      <c r="B624" t="str">
        <f>_xlfn.XLOOKUP($A624, Rifles!$C$2:$C$419,Rifles!D$2:D$419,"N/A",0)</f>
        <v>N/A</v>
      </c>
      <c r="C624" t="str">
        <f>_xlfn.XLOOKUP($A624, Rifles!$C$2:$C$419,Rifles!F$2:F$419,"N/A",0)</f>
        <v>N/A</v>
      </c>
      <c r="D624" t="str">
        <f>_xlfn.XLOOKUP($A624, Rifles!$C$2:$C$419,Rifles!G$2:G$419,"N/A",0)</f>
        <v>N/A</v>
      </c>
      <c r="E624">
        <f>_xlfn.XLOOKUP($A624,Pistols!$C:$C,Pistols!H:H,0,0)</f>
        <v>0</v>
      </c>
      <c r="F624">
        <f>_xlfn.XLOOKUP($A624,Pistols!$C:$C,Pistols!I:I,0,0)</f>
        <v>0</v>
      </c>
      <c r="G624">
        <f>_xlfn.XLOOKUP($A624,Pistols!$C:$C,Pistols!J:J,0,0)</f>
        <v>0</v>
      </c>
      <c r="H624">
        <f>_xlfn.XLOOKUP($A624,Pistols!$C:$C,Pistols!K:K,0,0)</f>
        <v>0</v>
      </c>
      <c r="I624">
        <f>_xlfn.XLOOKUP($A624,Pistols!$C:$C,Pistols!L:L,0,0)</f>
        <v>0</v>
      </c>
      <c r="J624">
        <f>_xlfn.XLOOKUP($A624,Pistols!$C:$C,Pistols!M:M,0,0)</f>
        <v>0</v>
      </c>
      <c r="K624">
        <f>_xlfn.XLOOKUP($A624,Pistols!$C:$C,Pistols!N:N,0,0)</f>
        <v>0</v>
      </c>
      <c r="L624">
        <f>_xlfn.XLOOKUP($A624,Revolvers!$C:$C,Revolvers!O:O,0,0)</f>
        <v>0</v>
      </c>
      <c r="M624">
        <f>_xlfn.XLOOKUP($A624,Revolvers!$C:$C,Revolvers!P:P,0,0)</f>
        <v>0</v>
      </c>
      <c r="N624">
        <f>_xlfn.XLOOKUP($A624,Revolvers!$C:$C,Revolvers!Q:Q,0,0)</f>
        <v>0</v>
      </c>
      <c r="O624">
        <f>_xlfn.XLOOKUP($A624,Revolvers!$C:$C,Revolvers!R:R,0,0)</f>
        <v>0</v>
      </c>
      <c r="P624">
        <f>_xlfn.XLOOKUP($A624,Revolvers!$C:$C,Revolvers!S:S,0,0)</f>
        <v>0</v>
      </c>
      <c r="Q624">
        <f>_xlfn.XLOOKUP($A624,Revolvers!$C:$C,Revolvers!T:T,0,0)</f>
        <v>0</v>
      </c>
      <c r="R624">
        <f>_xlfn.XLOOKUP($A624,Rifles!C:C,Rifles!H:H,0,0)</f>
        <v>17</v>
      </c>
      <c r="S624">
        <f>_xlfn.XLOOKUP($A624,Shotguns!C:C,Shotguns!H:H,0,0)</f>
        <v>0</v>
      </c>
      <c r="T624">
        <f t="shared" si="9"/>
        <v>17</v>
      </c>
    </row>
    <row r="625" spans="1:20" x14ac:dyDescent="0.25">
      <c r="A625">
        <f>Rifles!C625</f>
        <v>33903625</v>
      </c>
      <c r="B625" t="str">
        <f>_xlfn.XLOOKUP($A625, Rifles!$C$2:$C$419,Rifles!D$2:D$419,"N/A",0)</f>
        <v>N/A</v>
      </c>
      <c r="C625" t="str">
        <f>_xlfn.XLOOKUP($A625, Rifles!$C$2:$C$419,Rifles!F$2:F$419,"N/A",0)</f>
        <v>N/A</v>
      </c>
      <c r="D625" t="str">
        <f>_xlfn.XLOOKUP($A625, Rifles!$C$2:$C$419,Rifles!G$2:G$419,"N/A",0)</f>
        <v>N/A</v>
      </c>
      <c r="E625">
        <f>_xlfn.XLOOKUP($A625,Pistols!$C:$C,Pistols!H:H,0,0)</f>
        <v>0</v>
      </c>
      <c r="F625">
        <f>_xlfn.XLOOKUP($A625,Pistols!$C:$C,Pistols!I:I,0,0)</f>
        <v>0</v>
      </c>
      <c r="G625">
        <f>_xlfn.XLOOKUP($A625,Pistols!$C:$C,Pistols!J:J,0,0)</f>
        <v>0</v>
      </c>
      <c r="H625">
        <f>_xlfn.XLOOKUP($A625,Pistols!$C:$C,Pistols!K:K,0,0)</f>
        <v>0</v>
      </c>
      <c r="I625">
        <f>_xlfn.XLOOKUP($A625,Pistols!$C:$C,Pistols!L:L,0,0)</f>
        <v>0</v>
      </c>
      <c r="J625">
        <f>_xlfn.XLOOKUP($A625,Pistols!$C:$C,Pistols!M:M,0,0)</f>
        <v>0</v>
      </c>
      <c r="K625">
        <f>_xlfn.XLOOKUP($A625,Pistols!$C:$C,Pistols!N:N,0,0)</f>
        <v>0</v>
      </c>
      <c r="L625">
        <f>_xlfn.XLOOKUP($A625,Revolvers!$C:$C,Revolvers!O:O,0,0)</f>
        <v>0</v>
      </c>
      <c r="M625">
        <f>_xlfn.XLOOKUP($A625,Revolvers!$C:$C,Revolvers!P:P,0,0)</f>
        <v>0</v>
      </c>
      <c r="N625">
        <f>_xlfn.XLOOKUP($A625,Revolvers!$C:$C,Revolvers!Q:Q,0,0)</f>
        <v>0</v>
      </c>
      <c r="O625">
        <f>_xlfn.XLOOKUP($A625,Revolvers!$C:$C,Revolvers!R:R,0,0)</f>
        <v>0</v>
      </c>
      <c r="P625">
        <f>_xlfn.XLOOKUP($A625,Revolvers!$C:$C,Revolvers!S:S,0,0)</f>
        <v>0</v>
      </c>
      <c r="Q625">
        <f>_xlfn.XLOOKUP($A625,Revolvers!$C:$C,Revolvers!T:T,0,0)</f>
        <v>0</v>
      </c>
      <c r="R625">
        <f>_xlfn.XLOOKUP($A625,Rifles!C:C,Rifles!H:H,0,0)</f>
        <v>3</v>
      </c>
      <c r="S625">
        <f>_xlfn.XLOOKUP($A625,Shotguns!C:C,Shotguns!H:H,0,0)</f>
        <v>0</v>
      </c>
      <c r="T625">
        <f t="shared" si="9"/>
        <v>3</v>
      </c>
    </row>
    <row r="626" spans="1:20" x14ac:dyDescent="0.25">
      <c r="A626">
        <f>Rifles!C626</f>
        <v>33903743</v>
      </c>
      <c r="B626" t="str">
        <f>_xlfn.XLOOKUP($A626, Rifles!$C$2:$C$419,Rifles!D$2:D$419,"N/A",0)</f>
        <v>N/A</v>
      </c>
      <c r="C626" t="str">
        <f>_xlfn.XLOOKUP($A626, Rifles!$C$2:$C$419,Rifles!F$2:F$419,"N/A",0)</f>
        <v>N/A</v>
      </c>
      <c r="D626" t="str">
        <f>_xlfn.XLOOKUP($A626, Rifles!$C$2:$C$419,Rifles!G$2:G$419,"N/A",0)</f>
        <v>N/A</v>
      </c>
      <c r="E626">
        <f>_xlfn.XLOOKUP($A626,Pistols!$C:$C,Pistols!H:H,0,0)</f>
        <v>0</v>
      </c>
      <c r="F626">
        <f>_xlfn.XLOOKUP($A626,Pistols!$C:$C,Pistols!I:I,0,0)</f>
        <v>0</v>
      </c>
      <c r="G626">
        <f>_xlfn.XLOOKUP($A626,Pistols!$C:$C,Pistols!J:J,0,0)</f>
        <v>0</v>
      </c>
      <c r="H626">
        <f>_xlfn.XLOOKUP($A626,Pistols!$C:$C,Pistols!K:K,0,0)</f>
        <v>0</v>
      </c>
      <c r="I626">
        <f>_xlfn.XLOOKUP($A626,Pistols!$C:$C,Pistols!L:L,0,0)</f>
        <v>0</v>
      </c>
      <c r="J626">
        <f>_xlfn.XLOOKUP($A626,Pistols!$C:$C,Pistols!M:M,0,0)</f>
        <v>0</v>
      </c>
      <c r="K626">
        <f>_xlfn.XLOOKUP($A626,Pistols!$C:$C,Pistols!N:N,0,0)</f>
        <v>0</v>
      </c>
      <c r="L626">
        <f>_xlfn.XLOOKUP($A626,Revolvers!$C:$C,Revolvers!O:O,0,0)</f>
        <v>0</v>
      </c>
      <c r="M626">
        <f>_xlfn.XLOOKUP($A626,Revolvers!$C:$C,Revolvers!P:P,0,0)</f>
        <v>0</v>
      </c>
      <c r="N626">
        <f>_xlfn.XLOOKUP($A626,Revolvers!$C:$C,Revolvers!Q:Q,0,0)</f>
        <v>0</v>
      </c>
      <c r="O626">
        <f>_xlfn.XLOOKUP($A626,Revolvers!$C:$C,Revolvers!R:R,0,0)</f>
        <v>0</v>
      </c>
      <c r="P626">
        <f>_xlfn.XLOOKUP($A626,Revolvers!$C:$C,Revolvers!S:S,0,0)</f>
        <v>0</v>
      </c>
      <c r="Q626">
        <f>_xlfn.XLOOKUP($A626,Revolvers!$C:$C,Revolvers!T:T,0,0)</f>
        <v>0</v>
      </c>
      <c r="R626">
        <f>_xlfn.XLOOKUP($A626,Rifles!C:C,Rifles!H:H,0,0)</f>
        <v>897</v>
      </c>
      <c r="S626">
        <f>_xlfn.XLOOKUP($A626,Shotguns!C:C,Shotguns!H:H,0,0)</f>
        <v>0</v>
      </c>
      <c r="T626">
        <f t="shared" si="9"/>
        <v>897</v>
      </c>
    </row>
    <row r="627" spans="1:20" x14ac:dyDescent="0.25">
      <c r="A627">
        <f>Rifles!C627</f>
        <v>33903985</v>
      </c>
      <c r="B627" t="str">
        <f>_xlfn.XLOOKUP($A627, Rifles!$C$2:$C$419,Rifles!D$2:D$419,"N/A",0)</f>
        <v>N/A</v>
      </c>
      <c r="C627" t="str">
        <f>_xlfn.XLOOKUP($A627, Rifles!$C$2:$C$419,Rifles!F$2:F$419,"N/A",0)</f>
        <v>N/A</v>
      </c>
      <c r="D627" t="str">
        <f>_xlfn.XLOOKUP($A627, Rifles!$C$2:$C$419,Rifles!G$2:G$419,"N/A",0)</f>
        <v>N/A</v>
      </c>
      <c r="E627">
        <f>_xlfn.XLOOKUP($A627,Pistols!$C:$C,Pistols!H:H,0,0)</f>
        <v>0</v>
      </c>
      <c r="F627">
        <f>_xlfn.XLOOKUP($A627,Pistols!$C:$C,Pistols!I:I,0,0)</f>
        <v>0</v>
      </c>
      <c r="G627">
        <f>_xlfn.XLOOKUP($A627,Pistols!$C:$C,Pistols!J:J,0,0)</f>
        <v>0</v>
      </c>
      <c r="H627">
        <f>_xlfn.XLOOKUP($A627,Pistols!$C:$C,Pistols!K:K,0,0)</f>
        <v>0</v>
      </c>
      <c r="I627">
        <f>_xlfn.XLOOKUP($A627,Pistols!$C:$C,Pistols!L:L,0,0)</f>
        <v>0</v>
      </c>
      <c r="J627">
        <f>_xlfn.XLOOKUP($A627,Pistols!$C:$C,Pistols!M:M,0,0)</f>
        <v>0</v>
      </c>
      <c r="K627">
        <f>_xlfn.XLOOKUP($A627,Pistols!$C:$C,Pistols!N:N,0,0)</f>
        <v>0</v>
      </c>
      <c r="L627">
        <f>_xlfn.XLOOKUP($A627,Revolvers!$C:$C,Revolvers!O:O,0,0)</f>
        <v>0</v>
      </c>
      <c r="M627">
        <f>_xlfn.XLOOKUP($A627,Revolvers!$C:$C,Revolvers!P:P,0,0)</f>
        <v>0</v>
      </c>
      <c r="N627">
        <f>_xlfn.XLOOKUP($A627,Revolvers!$C:$C,Revolvers!Q:Q,0,0)</f>
        <v>0</v>
      </c>
      <c r="O627">
        <f>_xlfn.XLOOKUP($A627,Revolvers!$C:$C,Revolvers!R:R,0,0)</f>
        <v>0</v>
      </c>
      <c r="P627">
        <f>_xlfn.XLOOKUP($A627,Revolvers!$C:$C,Revolvers!S:S,0,0)</f>
        <v>0</v>
      </c>
      <c r="Q627">
        <f>_xlfn.XLOOKUP($A627,Revolvers!$C:$C,Revolvers!T:T,0,0)</f>
        <v>0</v>
      </c>
      <c r="R627">
        <f>_xlfn.XLOOKUP($A627,Rifles!C:C,Rifles!H:H,0,0)</f>
        <v>5</v>
      </c>
      <c r="S627">
        <f>_xlfn.XLOOKUP($A627,Shotguns!C:C,Shotguns!H:H,0,0)</f>
        <v>0</v>
      </c>
      <c r="T627">
        <f t="shared" si="9"/>
        <v>5</v>
      </c>
    </row>
    <row r="628" spans="1:20" x14ac:dyDescent="0.25">
      <c r="A628">
        <f>Rifles!C628</f>
        <v>33900732</v>
      </c>
      <c r="B628" t="str">
        <f>_xlfn.XLOOKUP($A628, Rifles!$C$2:$C$419,Rifles!D$2:D$419,"N/A",0)</f>
        <v>N/A</v>
      </c>
      <c r="C628" t="str">
        <f>_xlfn.XLOOKUP($A628, Rifles!$C$2:$C$419,Rifles!F$2:F$419,"N/A",0)</f>
        <v>N/A</v>
      </c>
      <c r="D628" t="str">
        <f>_xlfn.XLOOKUP($A628, Rifles!$C$2:$C$419,Rifles!G$2:G$419,"N/A",0)</f>
        <v>N/A</v>
      </c>
      <c r="E628">
        <f>_xlfn.XLOOKUP($A628,Pistols!$C:$C,Pistols!H:H,0,0)</f>
        <v>0</v>
      </c>
      <c r="F628">
        <f>_xlfn.XLOOKUP($A628,Pistols!$C:$C,Pistols!I:I,0,0)</f>
        <v>0</v>
      </c>
      <c r="G628">
        <f>_xlfn.XLOOKUP($A628,Pistols!$C:$C,Pistols!J:J,0,0)</f>
        <v>0</v>
      </c>
      <c r="H628">
        <f>_xlfn.XLOOKUP($A628,Pistols!$C:$C,Pistols!K:K,0,0)</f>
        <v>0</v>
      </c>
      <c r="I628">
        <f>_xlfn.XLOOKUP($A628,Pistols!$C:$C,Pistols!L:L,0,0)</f>
        <v>0</v>
      </c>
      <c r="J628">
        <f>_xlfn.XLOOKUP($A628,Pistols!$C:$C,Pistols!M:M,0,0)</f>
        <v>0</v>
      </c>
      <c r="K628">
        <f>_xlfn.XLOOKUP($A628,Pistols!$C:$C,Pistols!N:N,0,0)</f>
        <v>0</v>
      </c>
      <c r="L628">
        <f>_xlfn.XLOOKUP($A628,Revolvers!$C:$C,Revolvers!O:O,0,0)</f>
        <v>0</v>
      </c>
      <c r="M628">
        <f>_xlfn.XLOOKUP($A628,Revolvers!$C:$C,Revolvers!P:P,0,0)</f>
        <v>0</v>
      </c>
      <c r="N628">
        <f>_xlfn.XLOOKUP($A628,Revolvers!$C:$C,Revolvers!Q:Q,0,0)</f>
        <v>0</v>
      </c>
      <c r="O628">
        <f>_xlfn.XLOOKUP($A628,Revolvers!$C:$C,Revolvers!R:R,0,0)</f>
        <v>0</v>
      </c>
      <c r="P628">
        <f>_xlfn.XLOOKUP($A628,Revolvers!$C:$C,Revolvers!S:S,0,0)</f>
        <v>0</v>
      </c>
      <c r="Q628">
        <f>_xlfn.XLOOKUP($A628,Revolvers!$C:$C,Revolvers!T:T,0,0)</f>
        <v>0</v>
      </c>
      <c r="R628">
        <f>_xlfn.XLOOKUP($A628,Rifles!C:C,Rifles!H:H,0,0)</f>
        <v>46</v>
      </c>
      <c r="S628">
        <f>_xlfn.XLOOKUP($A628,Shotguns!C:C,Shotguns!H:H,0,0)</f>
        <v>0</v>
      </c>
      <c r="T628">
        <f t="shared" si="9"/>
        <v>46</v>
      </c>
    </row>
    <row r="629" spans="1:20" x14ac:dyDescent="0.25">
      <c r="A629">
        <f>Rifles!C629</f>
        <v>33901982</v>
      </c>
      <c r="B629" t="str">
        <f>_xlfn.XLOOKUP($A629, Rifles!$C$2:$C$419,Rifles!D$2:D$419,"N/A",0)</f>
        <v>N/A</v>
      </c>
      <c r="C629" t="str">
        <f>_xlfn.XLOOKUP($A629, Rifles!$C$2:$C$419,Rifles!F$2:F$419,"N/A",0)</f>
        <v>N/A</v>
      </c>
      <c r="D629" t="str">
        <f>_xlfn.XLOOKUP($A629, Rifles!$C$2:$C$419,Rifles!G$2:G$419,"N/A",0)</f>
        <v>N/A</v>
      </c>
      <c r="E629">
        <f>_xlfn.XLOOKUP($A629,Pistols!$C:$C,Pistols!H:H,0,0)</f>
        <v>0</v>
      </c>
      <c r="F629">
        <f>_xlfn.XLOOKUP($A629,Pistols!$C:$C,Pistols!I:I,0,0)</f>
        <v>0</v>
      </c>
      <c r="G629">
        <f>_xlfn.XLOOKUP($A629,Pistols!$C:$C,Pistols!J:J,0,0)</f>
        <v>0</v>
      </c>
      <c r="H629">
        <f>_xlfn.XLOOKUP($A629,Pistols!$C:$C,Pistols!K:K,0,0)</f>
        <v>0</v>
      </c>
      <c r="I629">
        <f>_xlfn.XLOOKUP($A629,Pistols!$C:$C,Pistols!L:L,0,0)</f>
        <v>0</v>
      </c>
      <c r="J629">
        <f>_xlfn.XLOOKUP($A629,Pistols!$C:$C,Pistols!M:M,0,0)</f>
        <v>0</v>
      </c>
      <c r="K629">
        <f>_xlfn.XLOOKUP($A629,Pistols!$C:$C,Pistols!N:N,0,0)</f>
        <v>0</v>
      </c>
      <c r="L629">
        <f>_xlfn.XLOOKUP($A629,Revolvers!$C:$C,Revolvers!O:O,0,0)</f>
        <v>0</v>
      </c>
      <c r="M629">
        <f>_xlfn.XLOOKUP($A629,Revolvers!$C:$C,Revolvers!P:P,0,0)</f>
        <v>0</v>
      </c>
      <c r="N629">
        <f>_xlfn.XLOOKUP($A629,Revolvers!$C:$C,Revolvers!Q:Q,0,0)</f>
        <v>0</v>
      </c>
      <c r="O629">
        <f>_xlfn.XLOOKUP($A629,Revolvers!$C:$C,Revolvers!R:R,0,0)</f>
        <v>0</v>
      </c>
      <c r="P629">
        <f>_xlfn.XLOOKUP($A629,Revolvers!$C:$C,Revolvers!S:S,0,0)</f>
        <v>0</v>
      </c>
      <c r="Q629">
        <f>_xlfn.XLOOKUP($A629,Revolvers!$C:$C,Revolvers!T:T,0,0)</f>
        <v>0</v>
      </c>
      <c r="R629">
        <f>_xlfn.XLOOKUP($A629,Rifles!C:C,Rifles!H:H,0,0)</f>
        <v>49</v>
      </c>
      <c r="S629">
        <f>_xlfn.XLOOKUP($A629,Shotguns!C:C,Shotguns!H:H,0,0)</f>
        <v>0</v>
      </c>
      <c r="T629">
        <f t="shared" si="9"/>
        <v>49</v>
      </c>
    </row>
    <row r="630" spans="1:20" x14ac:dyDescent="0.25">
      <c r="A630">
        <f>Rifles!C630</f>
        <v>33901266</v>
      </c>
      <c r="B630" t="str">
        <f>_xlfn.XLOOKUP($A630, Rifles!$C$2:$C$419,Rifles!D$2:D$419,"N/A",0)</f>
        <v>N/A</v>
      </c>
      <c r="C630" t="str">
        <f>_xlfn.XLOOKUP($A630, Rifles!$C$2:$C$419,Rifles!F$2:F$419,"N/A",0)</f>
        <v>N/A</v>
      </c>
      <c r="D630" t="str">
        <f>_xlfn.XLOOKUP($A630, Rifles!$C$2:$C$419,Rifles!G$2:G$419,"N/A",0)</f>
        <v>N/A</v>
      </c>
      <c r="E630">
        <f>_xlfn.XLOOKUP($A630,Pistols!$C:$C,Pistols!H:H,0,0)</f>
        <v>0</v>
      </c>
      <c r="F630">
        <f>_xlfn.XLOOKUP($A630,Pistols!$C:$C,Pistols!I:I,0,0)</f>
        <v>0</v>
      </c>
      <c r="G630">
        <f>_xlfn.XLOOKUP($A630,Pistols!$C:$C,Pistols!J:J,0,0)</f>
        <v>0</v>
      </c>
      <c r="H630">
        <f>_xlfn.XLOOKUP($A630,Pistols!$C:$C,Pistols!K:K,0,0)</f>
        <v>0</v>
      </c>
      <c r="I630">
        <f>_xlfn.XLOOKUP($A630,Pistols!$C:$C,Pistols!L:L,0,0)</f>
        <v>0</v>
      </c>
      <c r="J630">
        <f>_xlfn.XLOOKUP($A630,Pistols!$C:$C,Pistols!M:M,0,0)</f>
        <v>0</v>
      </c>
      <c r="K630">
        <f>_xlfn.XLOOKUP($A630,Pistols!$C:$C,Pistols!N:N,0,0)</f>
        <v>0</v>
      </c>
      <c r="L630">
        <f>_xlfn.XLOOKUP($A630,Revolvers!$C:$C,Revolvers!O:O,0,0)</f>
        <v>0</v>
      </c>
      <c r="M630">
        <f>_xlfn.XLOOKUP($A630,Revolvers!$C:$C,Revolvers!P:P,0,0)</f>
        <v>0</v>
      </c>
      <c r="N630">
        <f>_xlfn.XLOOKUP($A630,Revolvers!$C:$C,Revolvers!Q:Q,0,0)</f>
        <v>0</v>
      </c>
      <c r="O630">
        <f>_xlfn.XLOOKUP($A630,Revolvers!$C:$C,Revolvers!R:R,0,0)</f>
        <v>0</v>
      </c>
      <c r="P630">
        <f>_xlfn.XLOOKUP($A630,Revolvers!$C:$C,Revolvers!S:S,0,0)</f>
        <v>0</v>
      </c>
      <c r="Q630">
        <f>_xlfn.XLOOKUP($A630,Revolvers!$C:$C,Revolvers!T:T,0,0)</f>
        <v>0</v>
      </c>
      <c r="R630">
        <f>_xlfn.XLOOKUP($A630,Rifles!C:C,Rifles!H:H,0,0)</f>
        <v>11</v>
      </c>
      <c r="S630">
        <f>_xlfn.XLOOKUP($A630,Shotguns!C:C,Shotguns!H:H,0,0)</f>
        <v>0</v>
      </c>
      <c r="T630">
        <f t="shared" si="9"/>
        <v>11</v>
      </c>
    </row>
    <row r="631" spans="1:20" x14ac:dyDescent="0.25">
      <c r="A631">
        <f>Rifles!C631</f>
        <v>33903956</v>
      </c>
      <c r="B631" t="str">
        <f>_xlfn.XLOOKUP($A631, Rifles!$C$2:$C$419,Rifles!D$2:D$419,"N/A",0)</f>
        <v>N/A</v>
      </c>
      <c r="C631" t="str">
        <f>_xlfn.XLOOKUP($A631, Rifles!$C$2:$C$419,Rifles!F$2:F$419,"N/A",0)</f>
        <v>N/A</v>
      </c>
      <c r="D631" t="str">
        <f>_xlfn.XLOOKUP($A631, Rifles!$C$2:$C$419,Rifles!G$2:G$419,"N/A",0)</f>
        <v>N/A</v>
      </c>
      <c r="E631">
        <f>_xlfn.XLOOKUP($A631,Pistols!$C:$C,Pistols!H:H,0,0)</f>
        <v>0</v>
      </c>
      <c r="F631">
        <f>_xlfn.XLOOKUP($A631,Pistols!$C:$C,Pistols!I:I,0,0)</f>
        <v>0</v>
      </c>
      <c r="G631">
        <f>_xlfn.XLOOKUP($A631,Pistols!$C:$C,Pistols!J:J,0,0)</f>
        <v>0</v>
      </c>
      <c r="H631">
        <f>_xlfn.XLOOKUP($A631,Pistols!$C:$C,Pistols!K:K,0,0)</f>
        <v>0</v>
      </c>
      <c r="I631">
        <f>_xlfn.XLOOKUP($A631,Pistols!$C:$C,Pistols!L:L,0,0)</f>
        <v>0</v>
      </c>
      <c r="J631">
        <f>_xlfn.XLOOKUP($A631,Pistols!$C:$C,Pistols!M:M,0,0)</f>
        <v>0</v>
      </c>
      <c r="K631">
        <f>_xlfn.XLOOKUP($A631,Pistols!$C:$C,Pistols!N:N,0,0)</f>
        <v>0</v>
      </c>
      <c r="L631">
        <f>_xlfn.XLOOKUP($A631,Revolvers!$C:$C,Revolvers!O:O,0,0)</f>
        <v>0</v>
      </c>
      <c r="M631">
        <f>_xlfn.XLOOKUP($A631,Revolvers!$C:$C,Revolvers!P:P,0,0)</f>
        <v>0</v>
      </c>
      <c r="N631">
        <f>_xlfn.XLOOKUP($A631,Revolvers!$C:$C,Revolvers!Q:Q,0,0)</f>
        <v>0</v>
      </c>
      <c r="O631">
        <f>_xlfn.XLOOKUP($A631,Revolvers!$C:$C,Revolvers!R:R,0,0)</f>
        <v>0</v>
      </c>
      <c r="P631">
        <f>_xlfn.XLOOKUP($A631,Revolvers!$C:$C,Revolvers!S:S,0,0)</f>
        <v>0</v>
      </c>
      <c r="Q631">
        <f>_xlfn.XLOOKUP($A631,Revolvers!$C:$C,Revolvers!T:T,0,0)</f>
        <v>0</v>
      </c>
      <c r="R631">
        <f>_xlfn.XLOOKUP($A631,Rifles!C:C,Rifles!H:H,0,0)</f>
        <v>1</v>
      </c>
      <c r="S631">
        <f>_xlfn.XLOOKUP($A631,Shotguns!C:C,Shotguns!H:H,0,0)</f>
        <v>0</v>
      </c>
      <c r="T631">
        <f t="shared" si="9"/>
        <v>1</v>
      </c>
    </row>
    <row r="632" spans="1:20" x14ac:dyDescent="0.25">
      <c r="A632">
        <f>Rifles!C632</f>
        <v>33903006</v>
      </c>
      <c r="B632" t="str">
        <f>_xlfn.XLOOKUP($A632, Rifles!$C$2:$C$419,Rifles!D$2:D$419,"N/A",0)</f>
        <v>N/A</v>
      </c>
      <c r="C632" t="str">
        <f>_xlfn.XLOOKUP($A632, Rifles!$C$2:$C$419,Rifles!F$2:F$419,"N/A",0)</f>
        <v>N/A</v>
      </c>
      <c r="D632" t="str">
        <f>_xlfn.XLOOKUP($A632, Rifles!$C$2:$C$419,Rifles!G$2:G$419,"N/A",0)</f>
        <v>N/A</v>
      </c>
      <c r="E632">
        <f>_xlfn.XLOOKUP($A632,Pistols!$C:$C,Pistols!H:H,0,0)</f>
        <v>0</v>
      </c>
      <c r="F632">
        <f>_xlfn.XLOOKUP($A632,Pistols!$C:$C,Pistols!I:I,0,0)</f>
        <v>0</v>
      </c>
      <c r="G632">
        <f>_xlfn.XLOOKUP($A632,Pistols!$C:$C,Pistols!J:J,0,0)</f>
        <v>0</v>
      </c>
      <c r="H632">
        <f>_xlfn.XLOOKUP($A632,Pistols!$C:$C,Pistols!K:K,0,0)</f>
        <v>0</v>
      </c>
      <c r="I632">
        <f>_xlfn.XLOOKUP($A632,Pistols!$C:$C,Pistols!L:L,0,0)</f>
        <v>0</v>
      </c>
      <c r="J632">
        <f>_xlfn.XLOOKUP($A632,Pistols!$C:$C,Pistols!M:M,0,0)</f>
        <v>0</v>
      </c>
      <c r="K632">
        <f>_xlfn.XLOOKUP($A632,Pistols!$C:$C,Pistols!N:N,0,0)</f>
        <v>0</v>
      </c>
      <c r="L632">
        <f>_xlfn.XLOOKUP($A632,Revolvers!$C:$C,Revolvers!O:O,0,0)</f>
        <v>0</v>
      </c>
      <c r="M632">
        <f>_xlfn.XLOOKUP($A632,Revolvers!$C:$C,Revolvers!P:P,0,0)</f>
        <v>0</v>
      </c>
      <c r="N632">
        <f>_xlfn.XLOOKUP($A632,Revolvers!$C:$C,Revolvers!Q:Q,0,0)</f>
        <v>0</v>
      </c>
      <c r="O632">
        <f>_xlfn.XLOOKUP($A632,Revolvers!$C:$C,Revolvers!R:R,0,0)</f>
        <v>0</v>
      </c>
      <c r="P632">
        <f>_xlfn.XLOOKUP($A632,Revolvers!$C:$C,Revolvers!S:S,0,0)</f>
        <v>0</v>
      </c>
      <c r="Q632">
        <f>_xlfn.XLOOKUP($A632,Revolvers!$C:$C,Revolvers!T:T,0,0)</f>
        <v>0</v>
      </c>
      <c r="R632">
        <f>_xlfn.XLOOKUP($A632,Rifles!C:C,Rifles!H:H,0,0)</f>
        <v>5</v>
      </c>
      <c r="S632">
        <f>_xlfn.XLOOKUP($A632,Shotguns!C:C,Shotguns!H:H,0,0)</f>
        <v>0</v>
      </c>
      <c r="T632">
        <f t="shared" si="9"/>
        <v>5</v>
      </c>
    </row>
    <row r="633" spans="1:20" x14ac:dyDescent="0.25">
      <c r="A633">
        <f>Rifles!C633</f>
        <v>33903378</v>
      </c>
      <c r="B633" t="str">
        <f>_xlfn.XLOOKUP($A633, Rifles!$C$2:$C$419,Rifles!D$2:D$419,"N/A",0)</f>
        <v>N/A</v>
      </c>
      <c r="C633" t="str">
        <f>_xlfn.XLOOKUP($A633, Rifles!$C$2:$C$419,Rifles!F$2:F$419,"N/A",0)</f>
        <v>N/A</v>
      </c>
      <c r="D633" t="str">
        <f>_xlfn.XLOOKUP($A633, Rifles!$C$2:$C$419,Rifles!G$2:G$419,"N/A",0)</f>
        <v>N/A</v>
      </c>
      <c r="E633">
        <f>_xlfn.XLOOKUP($A633,Pistols!$C:$C,Pistols!H:H,0,0)</f>
        <v>2</v>
      </c>
      <c r="F633">
        <f>_xlfn.XLOOKUP($A633,Pistols!$C:$C,Pistols!I:I,0,0)</f>
        <v>0</v>
      </c>
      <c r="G633">
        <f>_xlfn.XLOOKUP($A633,Pistols!$C:$C,Pistols!J:J,0,0)</f>
        <v>0</v>
      </c>
      <c r="H633">
        <f>_xlfn.XLOOKUP($A633,Pistols!$C:$C,Pistols!K:K,0,0)</f>
        <v>0</v>
      </c>
      <c r="I633">
        <f>_xlfn.XLOOKUP($A633,Pistols!$C:$C,Pistols!L:L,0,0)</f>
        <v>0</v>
      </c>
      <c r="J633">
        <f>_xlfn.XLOOKUP($A633,Pistols!$C:$C,Pistols!M:M,0,0)</f>
        <v>0</v>
      </c>
      <c r="K633">
        <f>_xlfn.XLOOKUP($A633,Pistols!$C:$C,Pistols!N:N,0,0)</f>
        <v>2</v>
      </c>
      <c r="L633">
        <f>_xlfn.XLOOKUP($A633,Revolvers!$C:$C,Revolvers!O:O,0,0)</f>
        <v>0</v>
      </c>
      <c r="M633">
        <f>_xlfn.XLOOKUP($A633,Revolvers!$C:$C,Revolvers!P:P,0,0)</f>
        <v>0</v>
      </c>
      <c r="N633">
        <f>_xlfn.XLOOKUP($A633,Revolvers!$C:$C,Revolvers!Q:Q,0,0)</f>
        <v>0</v>
      </c>
      <c r="O633">
        <f>_xlfn.XLOOKUP($A633,Revolvers!$C:$C,Revolvers!R:R,0,0)</f>
        <v>0</v>
      </c>
      <c r="P633">
        <f>_xlfn.XLOOKUP($A633,Revolvers!$C:$C,Revolvers!S:S,0,0)</f>
        <v>0</v>
      </c>
      <c r="Q633">
        <f>_xlfn.XLOOKUP($A633,Revolvers!$C:$C,Revolvers!T:T,0,0)</f>
        <v>0</v>
      </c>
      <c r="R633">
        <f>_xlfn.XLOOKUP($A633,Rifles!C:C,Rifles!H:H,0,0)</f>
        <v>38</v>
      </c>
      <c r="S633">
        <f>_xlfn.XLOOKUP($A633,Shotguns!C:C,Shotguns!H:H,0,0)</f>
        <v>0</v>
      </c>
      <c r="T633">
        <f t="shared" si="9"/>
        <v>40</v>
      </c>
    </row>
    <row r="634" spans="1:20" x14ac:dyDescent="0.25">
      <c r="A634">
        <f>Rifles!C634</f>
        <v>33900697</v>
      </c>
      <c r="B634" t="str">
        <f>_xlfn.XLOOKUP($A634, Rifles!$C$2:$C$419,Rifles!D$2:D$419,"N/A",0)</f>
        <v>N/A</v>
      </c>
      <c r="C634" t="str">
        <f>_xlfn.XLOOKUP($A634, Rifles!$C$2:$C$419,Rifles!F$2:F$419,"N/A",0)</f>
        <v>N/A</v>
      </c>
      <c r="D634" t="str">
        <f>_xlfn.XLOOKUP($A634, Rifles!$C$2:$C$419,Rifles!G$2:G$419,"N/A",0)</f>
        <v>N/A</v>
      </c>
      <c r="E634">
        <f>_xlfn.XLOOKUP($A634,Pistols!$C:$C,Pistols!H:H,0,0)</f>
        <v>0</v>
      </c>
      <c r="F634">
        <f>_xlfn.XLOOKUP($A634,Pistols!$C:$C,Pistols!I:I,0,0)</f>
        <v>0</v>
      </c>
      <c r="G634">
        <f>_xlfn.XLOOKUP($A634,Pistols!$C:$C,Pistols!J:J,0,0)</f>
        <v>0</v>
      </c>
      <c r="H634">
        <f>_xlfn.XLOOKUP($A634,Pistols!$C:$C,Pistols!K:K,0,0)</f>
        <v>0</v>
      </c>
      <c r="I634">
        <f>_xlfn.XLOOKUP($A634,Pistols!$C:$C,Pistols!L:L,0,0)</f>
        <v>0</v>
      </c>
      <c r="J634">
        <f>_xlfn.XLOOKUP($A634,Pistols!$C:$C,Pistols!M:M,0,0)</f>
        <v>53</v>
      </c>
      <c r="K634">
        <f>_xlfn.XLOOKUP($A634,Pistols!$C:$C,Pistols!N:N,0,0)</f>
        <v>53</v>
      </c>
      <c r="L634">
        <f>_xlfn.XLOOKUP($A634,Revolvers!$C:$C,Revolvers!O:O,0,0)</f>
        <v>0</v>
      </c>
      <c r="M634">
        <f>_xlfn.XLOOKUP($A634,Revolvers!$C:$C,Revolvers!P:P,0,0)</f>
        <v>0</v>
      </c>
      <c r="N634">
        <f>_xlfn.XLOOKUP($A634,Revolvers!$C:$C,Revolvers!Q:Q,0,0)</f>
        <v>0</v>
      </c>
      <c r="O634">
        <f>_xlfn.XLOOKUP($A634,Revolvers!$C:$C,Revolvers!R:R,0,0)</f>
        <v>0</v>
      </c>
      <c r="P634">
        <f>_xlfn.XLOOKUP($A634,Revolvers!$C:$C,Revolvers!S:S,0,0)</f>
        <v>0</v>
      </c>
      <c r="Q634">
        <f>_xlfn.XLOOKUP($A634,Revolvers!$C:$C,Revolvers!T:T,0,0)</f>
        <v>0</v>
      </c>
      <c r="R634">
        <f>_xlfn.XLOOKUP($A634,Rifles!C:C,Rifles!H:H,0,0)</f>
        <v>1492</v>
      </c>
      <c r="S634">
        <f>_xlfn.XLOOKUP($A634,Shotguns!C:C,Shotguns!H:H,0,0)</f>
        <v>0</v>
      </c>
      <c r="T634">
        <f t="shared" si="9"/>
        <v>1545</v>
      </c>
    </row>
    <row r="635" spans="1:20" x14ac:dyDescent="0.25">
      <c r="A635">
        <f>Rifles!C635</f>
        <v>33903612</v>
      </c>
      <c r="B635" t="str">
        <f>_xlfn.XLOOKUP($A635, Rifles!$C$2:$C$419,Rifles!D$2:D$419,"N/A",0)</f>
        <v>N/A</v>
      </c>
      <c r="C635" t="str">
        <f>_xlfn.XLOOKUP($A635, Rifles!$C$2:$C$419,Rifles!F$2:F$419,"N/A",0)</f>
        <v>N/A</v>
      </c>
      <c r="D635" t="str">
        <f>_xlfn.XLOOKUP($A635, Rifles!$C$2:$C$419,Rifles!G$2:G$419,"N/A",0)</f>
        <v>N/A</v>
      </c>
      <c r="E635">
        <f>_xlfn.XLOOKUP($A635,Pistols!$C:$C,Pistols!H:H,0,0)</f>
        <v>0</v>
      </c>
      <c r="F635">
        <f>_xlfn.XLOOKUP($A635,Pistols!$C:$C,Pistols!I:I,0,0)</f>
        <v>0</v>
      </c>
      <c r="G635">
        <f>_xlfn.XLOOKUP($A635,Pistols!$C:$C,Pistols!J:J,0,0)</f>
        <v>0</v>
      </c>
      <c r="H635">
        <f>_xlfn.XLOOKUP($A635,Pistols!$C:$C,Pistols!K:K,0,0)</f>
        <v>0</v>
      </c>
      <c r="I635">
        <f>_xlfn.XLOOKUP($A635,Pistols!$C:$C,Pistols!L:L,0,0)</f>
        <v>0</v>
      </c>
      <c r="J635">
        <f>_xlfn.XLOOKUP($A635,Pistols!$C:$C,Pistols!M:M,0,0)</f>
        <v>0</v>
      </c>
      <c r="K635">
        <f>_xlfn.XLOOKUP($A635,Pistols!$C:$C,Pistols!N:N,0,0)</f>
        <v>0</v>
      </c>
      <c r="L635">
        <f>_xlfn.XLOOKUP($A635,Revolvers!$C:$C,Revolvers!O:O,0,0)</f>
        <v>0</v>
      </c>
      <c r="M635">
        <f>_xlfn.XLOOKUP($A635,Revolvers!$C:$C,Revolvers!P:P,0,0)</f>
        <v>0</v>
      </c>
      <c r="N635">
        <f>_xlfn.XLOOKUP($A635,Revolvers!$C:$C,Revolvers!Q:Q,0,0)</f>
        <v>0</v>
      </c>
      <c r="O635">
        <f>_xlfn.XLOOKUP($A635,Revolvers!$C:$C,Revolvers!R:R,0,0)</f>
        <v>0</v>
      </c>
      <c r="P635">
        <f>_xlfn.XLOOKUP($A635,Revolvers!$C:$C,Revolvers!S:S,0,0)</f>
        <v>0</v>
      </c>
      <c r="Q635">
        <f>_xlfn.XLOOKUP($A635,Revolvers!$C:$C,Revolvers!T:T,0,0)</f>
        <v>0</v>
      </c>
      <c r="R635">
        <f>_xlfn.XLOOKUP($A635,Rifles!C:C,Rifles!H:H,0,0)</f>
        <v>19</v>
      </c>
      <c r="S635">
        <f>_xlfn.XLOOKUP($A635,Shotguns!C:C,Shotguns!H:H,0,0)</f>
        <v>0</v>
      </c>
      <c r="T635">
        <f t="shared" si="9"/>
        <v>19</v>
      </c>
    </row>
    <row r="636" spans="1:20" x14ac:dyDescent="0.25">
      <c r="A636">
        <f>Rifles!C636</f>
        <v>33903873</v>
      </c>
      <c r="B636" t="str">
        <f>_xlfn.XLOOKUP($A636, Rifles!$C$2:$C$419,Rifles!D$2:D$419,"N/A",0)</f>
        <v>N/A</v>
      </c>
      <c r="C636" t="str">
        <f>_xlfn.XLOOKUP($A636, Rifles!$C$2:$C$419,Rifles!F$2:F$419,"N/A",0)</f>
        <v>N/A</v>
      </c>
      <c r="D636" t="str">
        <f>_xlfn.XLOOKUP($A636, Rifles!$C$2:$C$419,Rifles!G$2:G$419,"N/A",0)</f>
        <v>N/A</v>
      </c>
      <c r="E636">
        <f>_xlfn.XLOOKUP($A636,Pistols!$C:$C,Pistols!H:H,0,0)</f>
        <v>0</v>
      </c>
      <c r="F636">
        <f>_xlfn.XLOOKUP($A636,Pistols!$C:$C,Pistols!I:I,0,0)</f>
        <v>0</v>
      </c>
      <c r="G636">
        <f>_xlfn.XLOOKUP($A636,Pistols!$C:$C,Pistols!J:J,0,0)</f>
        <v>0</v>
      </c>
      <c r="H636">
        <f>_xlfn.XLOOKUP($A636,Pistols!$C:$C,Pistols!K:K,0,0)</f>
        <v>0</v>
      </c>
      <c r="I636">
        <f>_xlfn.XLOOKUP($A636,Pistols!$C:$C,Pistols!L:L,0,0)</f>
        <v>0</v>
      </c>
      <c r="J636">
        <f>_xlfn.XLOOKUP($A636,Pistols!$C:$C,Pistols!M:M,0,0)</f>
        <v>0</v>
      </c>
      <c r="K636">
        <f>_xlfn.XLOOKUP($A636,Pistols!$C:$C,Pistols!N:N,0,0)</f>
        <v>0</v>
      </c>
      <c r="L636">
        <f>_xlfn.XLOOKUP($A636,Revolvers!$C:$C,Revolvers!O:O,0,0)</f>
        <v>0</v>
      </c>
      <c r="M636">
        <f>_xlfn.XLOOKUP($A636,Revolvers!$C:$C,Revolvers!P:P,0,0)</f>
        <v>0</v>
      </c>
      <c r="N636">
        <f>_xlfn.XLOOKUP($A636,Revolvers!$C:$C,Revolvers!Q:Q,0,0)</f>
        <v>0</v>
      </c>
      <c r="O636">
        <f>_xlfn.XLOOKUP($A636,Revolvers!$C:$C,Revolvers!R:R,0,0)</f>
        <v>0</v>
      </c>
      <c r="P636">
        <f>_xlfn.XLOOKUP($A636,Revolvers!$C:$C,Revolvers!S:S,0,0)</f>
        <v>0</v>
      </c>
      <c r="Q636">
        <f>_xlfn.XLOOKUP($A636,Revolvers!$C:$C,Revolvers!T:T,0,0)</f>
        <v>0</v>
      </c>
      <c r="R636">
        <f>_xlfn.XLOOKUP($A636,Rifles!C:C,Rifles!H:H,0,0)</f>
        <v>3</v>
      </c>
      <c r="S636">
        <f>_xlfn.XLOOKUP($A636,Shotguns!C:C,Shotguns!H:H,0,0)</f>
        <v>0</v>
      </c>
      <c r="T636">
        <f t="shared" si="9"/>
        <v>3</v>
      </c>
    </row>
    <row r="637" spans="1:20" x14ac:dyDescent="0.25">
      <c r="A637">
        <f>Rifles!C637</f>
        <v>33903655</v>
      </c>
      <c r="B637" t="str">
        <f>_xlfn.XLOOKUP($A637, Rifles!$C$2:$C$419,Rifles!D$2:D$419,"N/A",0)</f>
        <v>N/A</v>
      </c>
      <c r="C637" t="str">
        <f>_xlfn.XLOOKUP($A637, Rifles!$C$2:$C$419,Rifles!F$2:F$419,"N/A",0)</f>
        <v>N/A</v>
      </c>
      <c r="D637" t="str">
        <f>_xlfn.XLOOKUP($A637, Rifles!$C$2:$C$419,Rifles!G$2:G$419,"N/A",0)</f>
        <v>N/A</v>
      </c>
      <c r="E637">
        <f>_xlfn.XLOOKUP($A637,Pistols!$C:$C,Pistols!H:H,0,0)</f>
        <v>0</v>
      </c>
      <c r="F637">
        <f>_xlfn.XLOOKUP($A637,Pistols!$C:$C,Pistols!I:I,0,0)</f>
        <v>0</v>
      </c>
      <c r="G637">
        <f>_xlfn.XLOOKUP($A637,Pistols!$C:$C,Pistols!J:J,0,0)</f>
        <v>0</v>
      </c>
      <c r="H637">
        <f>_xlfn.XLOOKUP($A637,Pistols!$C:$C,Pistols!K:K,0,0)</f>
        <v>0</v>
      </c>
      <c r="I637">
        <f>_xlfn.XLOOKUP($A637,Pistols!$C:$C,Pistols!L:L,0,0)</f>
        <v>0</v>
      </c>
      <c r="J637">
        <f>_xlfn.XLOOKUP($A637,Pistols!$C:$C,Pistols!M:M,0,0)</f>
        <v>0</v>
      </c>
      <c r="K637">
        <f>_xlfn.XLOOKUP($A637,Pistols!$C:$C,Pistols!N:N,0,0)</f>
        <v>0</v>
      </c>
      <c r="L637">
        <f>_xlfn.XLOOKUP($A637,Revolvers!$C:$C,Revolvers!O:O,0,0)</f>
        <v>0</v>
      </c>
      <c r="M637">
        <f>_xlfn.XLOOKUP($A637,Revolvers!$C:$C,Revolvers!P:P,0,0)</f>
        <v>0</v>
      </c>
      <c r="N637">
        <f>_xlfn.XLOOKUP($A637,Revolvers!$C:$C,Revolvers!Q:Q,0,0)</f>
        <v>0</v>
      </c>
      <c r="O637">
        <f>_xlfn.XLOOKUP($A637,Revolvers!$C:$C,Revolvers!R:R,0,0)</f>
        <v>0</v>
      </c>
      <c r="P637">
        <f>_xlfn.XLOOKUP($A637,Revolvers!$C:$C,Revolvers!S:S,0,0)</f>
        <v>0</v>
      </c>
      <c r="Q637">
        <f>_xlfn.XLOOKUP($A637,Revolvers!$C:$C,Revolvers!T:T,0,0)</f>
        <v>0</v>
      </c>
      <c r="R637">
        <f>_xlfn.XLOOKUP($A637,Rifles!C:C,Rifles!H:H,0,0)</f>
        <v>1</v>
      </c>
      <c r="S637">
        <f>_xlfn.XLOOKUP($A637,Shotguns!C:C,Shotguns!H:H,0,0)</f>
        <v>0</v>
      </c>
      <c r="T637">
        <f t="shared" si="9"/>
        <v>1</v>
      </c>
    </row>
    <row r="638" spans="1:20" x14ac:dyDescent="0.25">
      <c r="A638">
        <f>Rifles!C638</f>
        <v>33903205</v>
      </c>
      <c r="B638" t="str">
        <f>_xlfn.XLOOKUP($A638, Rifles!$C$2:$C$419,Rifles!D$2:D$419,"N/A",0)</f>
        <v>N/A</v>
      </c>
      <c r="C638" t="str">
        <f>_xlfn.XLOOKUP($A638, Rifles!$C$2:$C$419,Rifles!F$2:F$419,"N/A",0)</f>
        <v>N/A</v>
      </c>
      <c r="D638" t="str">
        <f>_xlfn.XLOOKUP($A638, Rifles!$C$2:$C$419,Rifles!G$2:G$419,"N/A",0)</f>
        <v>N/A</v>
      </c>
      <c r="E638">
        <f>_xlfn.XLOOKUP($A638,Pistols!$C:$C,Pistols!H:H,0,0)</f>
        <v>0</v>
      </c>
      <c r="F638">
        <f>_xlfn.XLOOKUP($A638,Pistols!$C:$C,Pistols!I:I,0,0)</f>
        <v>0</v>
      </c>
      <c r="G638">
        <f>_xlfn.XLOOKUP($A638,Pistols!$C:$C,Pistols!J:J,0,0)</f>
        <v>0</v>
      </c>
      <c r="H638">
        <f>_xlfn.XLOOKUP($A638,Pistols!$C:$C,Pistols!K:K,0,0)</f>
        <v>0</v>
      </c>
      <c r="I638">
        <f>_xlfn.XLOOKUP($A638,Pistols!$C:$C,Pistols!L:L,0,0)</f>
        <v>0</v>
      </c>
      <c r="J638">
        <f>_xlfn.XLOOKUP($A638,Pistols!$C:$C,Pistols!M:M,0,0)</f>
        <v>0</v>
      </c>
      <c r="K638">
        <f>_xlfn.XLOOKUP($A638,Pistols!$C:$C,Pistols!N:N,0,0)</f>
        <v>0</v>
      </c>
      <c r="L638">
        <f>_xlfn.XLOOKUP($A638,Revolvers!$C:$C,Revolvers!O:O,0,0)</f>
        <v>0</v>
      </c>
      <c r="M638">
        <f>_xlfn.XLOOKUP($A638,Revolvers!$C:$C,Revolvers!P:P,0,0)</f>
        <v>0</v>
      </c>
      <c r="N638">
        <f>_xlfn.XLOOKUP($A638,Revolvers!$C:$C,Revolvers!Q:Q,0,0)</f>
        <v>0</v>
      </c>
      <c r="O638">
        <f>_xlfn.XLOOKUP($A638,Revolvers!$C:$C,Revolvers!R:R,0,0)</f>
        <v>0</v>
      </c>
      <c r="P638">
        <f>_xlfn.XLOOKUP($A638,Revolvers!$C:$C,Revolvers!S:S,0,0)</f>
        <v>0</v>
      </c>
      <c r="Q638">
        <f>_xlfn.XLOOKUP($A638,Revolvers!$C:$C,Revolvers!T:T,0,0)</f>
        <v>0</v>
      </c>
      <c r="R638">
        <f>_xlfn.XLOOKUP($A638,Rifles!C:C,Rifles!H:H,0,0)</f>
        <v>63</v>
      </c>
      <c r="S638">
        <f>_xlfn.XLOOKUP($A638,Shotguns!C:C,Shotguns!H:H,0,0)</f>
        <v>0</v>
      </c>
      <c r="T638">
        <f t="shared" si="9"/>
        <v>63</v>
      </c>
    </row>
    <row r="639" spans="1:20" x14ac:dyDescent="0.25">
      <c r="A639">
        <f>Rifles!C639</f>
        <v>33936970</v>
      </c>
      <c r="B639" t="str">
        <f>_xlfn.XLOOKUP($A639, Rifles!$C$2:$C$419,Rifles!D$2:D$419,"N/A",0)</f>
        <v>N/A</v>
      </c>
      <c r="C639" t="str">
        <f>_xlfn.XLOOKUP($A639, Rifles!$C$2:$C$419,Rifles!F$2:F$419,"N/A",0)</f>
        <v>N/A</v>
      </c>
      <c r="D639" t="str">
        <f>_xlfn.XLOOKUP($A639, Rifles!$C$2:$C$419,Rifles!G$2:G$419,"N/A",0)</f>
        <v>N/A</v>
      </c>
      <c r="E639">
        <f>_xlfn.XLOOKUP($A639,Pistols!$C:$C,Pistols!H:H,0,0)</f>
        <v>0</v>
      </c>
      <c r="F639">
        <f>_xlfn.XLOOKUP($A639,Pistols!$C:$C,Pistols!I:I,0,0)</f>
        <v>0</v>
      </c>
      <c r="G639">
        <f>_xlfn.XLOOKUP($A639,Pistols!$C:$C,Pistols!J:J,0,0)</f>
        <v>0</v>
      </c>
      <c r="H639">
        <f>_xlfn.XLOOKUP($A639,Pistols!$C:$C,Pistols!K:K,0,0)</f>
        <v>0</v>
      </c>
      <c r="I639">
        <f>_xlfn.XLOOKUP($A639,Pistols!$C:$C,Pistols!L:L,0,0)</f>
        <v>0</v>
      </c>
      <c r="J639">
        <f>_xlfn.XLOOKUP($A639,Pistols!$C:$C,Pistols!M:M,0,0)</f>
        <v>0</v>
      </c>
      <c r="K639">
        <f>_xlfn.XLOOKUP($A639,Pistols!$C:$C,Pistols!N:N,0,0)</f>
        <v>0</v>
      </c>
      <c r="L639">
        <f>_xlfn.XLOOKUP($A639,Revolvers!$C:$C,Revolvers!O:O,0,0)</f>
        <v>0</v>
      </c>
      <c r="M639">
        <f>_xlfn.XLOOKUP($A639,Revolvers!$C:$C,Revolvers!P:P,0,0)</f>
        <v>0</v>
      </c>
      <c r="N639">
        <f>_xlfn.XLOOKUP($A639,Revolvers!$C:$C,Revolvers!Q:Q,0,0)</f>
        <v>0</v>
      </c>
      <c r="O639">
        <f>_xlfn.XLOOKUP($A639,Revolvers!$C:$C,Revolvers!R:R,0,0)</f>
        <v>0</v>
      </c>
      <c r="P639">
        <f>_xlfn.XLOOKUP($A639,Revolvers!$C:$C,Revolvers!S:S,0,0)</f>
        <v>0</v>
      </c>
      <c r="Q639">
        <f>_xlfn.XLOOKUP($A639,Revolvers!$C:$C,Revolvers!T:T,0,0)</f>
        <v>0</v>
      </c>
      <c r="R639">
        <f>_xlfn.XLOOKUP($A639,Rifles!C:C,Rifles!H:H,0,0)</f>
        <v>40</v>
      </c>
      <c r="S639">
        <f>_xlfn.XLOOKUP($A639,Shotguns!C:C,Shotguns!H:H,0,0)</f>
        <v>0</v>
      </c>
      <c r="T639">
        <f t="shared" si="9"/>
        <v>40</v>
      </c>
    </row>
    <row r="640" spans="1:20" x14ac:dyDescent="0.25">
      <c r="A640">
        <f>Rifles!C640</f>
        <v>33903955</v>
      </c>
      <c r="B640" t="str">
        <f>_xlfn.XLOOKUP($A640, Rifles!$C$2:$C$419,Rifles!D$2:D$419,"N/A",0)</f>
        <v>N/A</v>
      </c>
      <c r="C640" t="str">
        <f>_xlfn.XLOOKUP($A640, Rifles!$C$2:$C$419,Rifles!F$2:F$419,"N/A",0)</f>
        <v>N/A</v>
      </c>
      <c r="D640" t="str">
        <f>_xlfn.XLOOKUP($A640, Rifles!$C$2:$C$419,Rifles!G$2:G$419,"N/A",0)</f>
        <v>N/A</v>
      </c>
      <c r="E640">
        <f>_xlfn.XLOOKUP($A640,Pistols!$C:$C,Pistols!H:H,0,0)</f>
        <v>0</v>
      </c>
      <c r="F640">
        <f>_xlfn.XLOOKUP($A640,Pistols!$C:$C,Pistols!I:I,0,0)</f>
        <v>0</v>
      </c>
      <c r="G640">
        <f>_xlfn.XLOOKUP($A640,Pistols!$C:$C,Pistols!J:J,0,0)</f>
        <v>0</v>
      </c>
      <c r="H640">
        <f>_xlfn.XLOOKUP($A640,Pistols!$C:$C,Pistols!K:K,0,0)</f>
        <v>0</v>
      </c>
      <c r="I640">
        <f>_xlfn.XLOOKUP($A640,Pistols!$C:$C,Pistols!L:L,0,0)</f>
        <v>0</v>
      </c>
      <c r="J640">
        <f>_xlfn.XLOOKUP($A640,Pistols!$C:$C,Pistols!M:M,0,0)</f>
        <v>0</v>
      </c>
      <c r="K640">
        <f>_xlfn.XLOOKUP($A640,Pistols!$C:$C,Pistols!N:N,0,0)</f>
        <v>0</v>
      </c>
      <c r="L640">
        <f>_xlfn.XLOOKUP($A640,Revolvers!$C:$C,Revolvers!O:O,0,0)</f>
        <v>0</v>
      </c>
      <c r="M640">
        <f>_xlfn.XLOOKUP($A640,Revolvers!$C:$C,Revolvers!P:P,0,0)</f>
        <v>0</v>
      </c>
      <c r="N640">
        <f>_xlfn.XLOOKUP($A640,Revolvers!$C:$C,Revolvers!Q:Q,0,0)</f>
        <v>0</v>
      </c>
      <c r="O640">
        <f>_xlfn.XLOOKUP($A640,Revolvers!$C:$C,Revolvers!R:R,0,0)</f>
        <v>0</v>
      </c>
      <c r="P640">
        <f>_xlfn.XLOOKUP($A640,Revolvers!$C:$C,Revolvers!S:S,0,0)</f>
        <v>0</v>
      </c>
      <c r="Q640">
        <f>_xlfn.XLOOKUP($A640,Revolvers!$C:$C,Revolvers!T:T,0,0)</f>
        <v>0</v>
      </c>
      <c r="R640">
        <f>_xlfn.XLOOKUP($A640,Rifles!C:C,Rifles!H:H,0,0)</f>
        <v>111</v>
      </c>
      <c r="S640">
        <f>_xlfn.XLOOKUP($A640,Shotguns!C:C,Shotguns!H:H,0,0)</f>
        <v>0</v>
      </c>
      <c r="T640">
        <f t="shared" si="9"/>
        <v>111</v>
      </c>
    </row>
    <row r="641" spans="1:20" x14ac:dyDescent="0.25">
      <c r="A641">
        <f>Rifles!C641</f>
        <v>33903390</v>
      </c>
      <c r="B641" t="str">
        <f>_xlfn.XLOOKUP($A641, Rifles!$C$2:$C$419,Rifles!D$2:D$419,"N/A",0)</f>
        <v>N/A</v>
      </c>
      <c r="C641" t="str">
        <f>_xlfn.XLOOKUP($A641, Rifles!$C$2:$C$419,Rifles!F$2:F$419,"N/A",0)</f>
        <v>N/A</v>
      </c>
      <c r="D641" t="str">
        <f>_xlfn.XLOOKUP($A641, Rifles!$C$2:$C$419,Rifles!G$2:G$419,"N/A",0)</f>
        <v>N/A</v>
      </c>
      <c r="E641">
        <f>_xlfn.XLOOKUP($A641,Pistols!$C:$C,Pistols!H:H,0,0)</f>
        <v>0</v>
      </c>
      <c r="F641">
        <f>_xlfn.XLOOKUP($A641,Pistols!$C:$C,Pistols!I:I,0,0)</f>
        <v>0</v>
      </c>
      <c r="G641">
        <f>_xlfn.XLOOKUP($A641,Pistols!$C:$C,Pistols!J:J,0,0)</f>
        <v>0</v>
      </c>
      <c r="H641">
        <f>_xlfn.XLOOKUP($A641,Pistols!$C:$C,Pistols!K:K,0,0)</f>
        <v>0</v>
      </c>
      <c r="I641">
        <f>_xlfn.XLOOKUP($A641,Pistols!$C:$C,Pistols!L:L,0,0)</f>
        <v>0</v>
      </c>
      <c r="J641">
        <f>_xlfn.XLOOKUP($A641,Pistols!$C:$C,Pistols!M:M,0,0)</f>
        <v>0</v>
      </c>
      <c r="K641">
        <f>_xlfn.XLOOKUP($A641,Pistols!$C:$C,Pistols!N:N,0,0)</f>
        <v>0</v>
      </c>
      <c r="L641">
        <f>_xlfn.XLOOKUP($A641,Revolvers!$C:$C,Revolvers!O:O,0,0)</f>
        <v>0</v>
      </c>
      <c r="M641">
        <f>_xlfn.XLOOKUP($A641,Revolvers!$C:$C,Revolvers!P:P,0,0)</f>
        <v>0</v>
      </c>
      <c r="N641">
        <f>_xlfn.XLOOKUP($A641,Revolvers!$C:$C,Revolvers!Q:Q,0,0)</f>
        <v>0</v>
      </c>
      <c r="O641">
        <f>_xlfn.XLOOKUP($A641,Revolvers!$C:$C,Revolvers!R:R,0,0)</f>
        <v>0</v>
      </c>
      <c r="P641">
        <f>_xlfn.XLOOKUP($A641,Revolvers!$C:$C,Revolvers!S:S,0,0)</f>
        <v>0</v>
      </c>
      <c r="Q641">
        <f>_xlfn.XLOOKUP($A641,Revolvers!$C:$C,Revolvers!T:T,0,0)</f>
        <v>0</v>
      </c>
      <c r="R641">
        <f>_xlfn.XLOOKUP($A641,Rifles!C:C,Rifles!H:H,0,0)</f>
        <v>1</v>
      </c>
      <c r="S641">
        <f>_xlfn.XLOOKUP($A641,Shotguns!C:C,Shotguns!H:H,0,0)</f>
        <v>0</v>
      </c>
      <c r="T641">
        <f t="shared" si="9"/>
        <v>1</v>
      </c>
    </row>
    <row r="642" spans="1:20" x14ac:dyDescent="0.25">
      <c r="A642">
        <f>Rifles!C642</f>
        <v>45500959</v>
      </c>
      <c r="B642" t="str">
        <f>_xlfn.XLOOKUP($A642, Rifles!$C$2:$C$419,Rifles!D$2:D$419,"N/A",0)</f>
        <v>N/A</v>
      </c>
      <c r="C642" t="str">
        <f>_xlfn.XLOOKUP($A642, Rifles!$C$2:$C$419,Rifles!F$2:F$419,"N/A",0)</f>
        <v>N/A</v>
      </c>
      <c r="D642" t="str">
        <f>_xlfn.XLOOKUP($A642, Rifles!$C$2:$C$419,Rifles!G$2:G$419,"N/A",0)</f>
        <v>N/A</v>
      </c>
      <c r="E642">
        <f>_xlfn.XLOOKUP($A642,Pistols!$C:$C,Pistols!H:H,0,0)</f>
        <v>1</v>
      </c>
      <c r="F642">
        <f>_xlfn.XLOOKUP($A642,Pistols!$C:$C,Pistols!I:I,0,0)</f>
        <v>0</v>
      </c>
      <c r="G642">
        <f>_xlfn.XLOOKUP($A642,Pistols!$C:$C,Pistols!J:J,0,0)</f>
        <v>0</v>
      </c>
      <c r="H642">
        <f>_xlfn.XLOOKUP($A642,Pistols!$C:$C,Pistols!K:K,0,0)</f>
        <v>0</v>
      </c>
      <c r="I642">
        <f>_xlfn.XLOOKUP($A642,Pistols!$C:$C,Pistols!L:L,0,0)</f>
        <v>0</v>
      </c>
      <c r="J642">
        <f>_xlfn.XLOOKUP($A642,Pistols!$C:$C,Pistols!M:M,0,0)</f>
        <v>0</v>
      </c>
      <c r="K642">
        <f>_xlfn.XLOOKUP($A642,Pistols!$C:$C,Pistols!N:N,0,0)</f>
        <v>1</v>
      </c>
      <c r="L642">
        <f>_xlfn.XLOOKUP($A642,Revolvers!$C:$C,Revolvers!O:O,0,0)</f>
        <v>0</v>
      </c>
      <c r="M642">
        <f>_xlfn.XLOOKUP($A642,Revolvers!$C:$C,Revolvers!P:P,0,0)</f>
        <v>0</v>
      </c>
      <c r="N642">
        <f>_xlfn.XLOOKUP($A642,Revolvers!$C:$C,Revolvers!Q:Q,0,0)</f>
        <v>0</v>
      </c>
      <c r="O642">
        <f>_xlfn.XLOOKUP($A642,Revolvers!$C:$C,Revolvers!R:R,0,0)</f>
        <v>0</v>
      </c>
      <c r="P642">
        <f>_xlfn.XLOOKUP($A642,Revolvers!$C:$C,Revolvers!S:S,0,0)</f>
        <v>0</v>
      </c>
      <c r="Q642">
        <f>_xlfn.XLOOKUP($A642,Revolvers!$C:$C,Revolvers!T:T,0,0)</f>
        <v>0</v>
      </c>
      <c r="R642">
        <f>_xlfn.XLOOKUP($A642,Rifles!C:C,Rifles!H:H,0,0)</f>
        <v>31</v>
      </c>
      <c r="S642">
        <f>_xlfn.XLOOKUP($A642,Shotguns!C:C,Shotguns!H:H,0,0)</f>
        <v>0</v>
      </c>
      <c r="T642">
        <f t="shared" si="9"/>
        <v>32</v>
      </c>
    </row>
    <row r="643" spans="1:20" x14ac:dyDescent="0.25">
      <c r="A643">
        <f>Rifles!C643</f>
        <v>45501662</v>
      </c>
      <c r="B643" t="str">
        <f>_xlfn.XLOOKUP($A643, Rifles!$C$2:$C$419,Rifles!D$2:D$419,"N/A",0)</f>
        <v>N/A</v>
      </c>
      <c r="C643" t="str">
        <f>_xlfn.XLOOKUP($A643, Rifles!$C$2:$C$419,Rifles!F$2:F$419,"N/A",0)</f>
        <v>N/A</v>
      </c>
      <c r="D643" t="str">
        <f>_xlfn.XLOOKUP($A643, Rifles!$C$2:$C$419,Rifles!G$2:G$419,"N/A",0)</f>
        <v>N/A</v>
      </c>
      <c r="E643">
        <f>_xlfn.XLOOKUP($A643,Pistols!$C:$C,Pistols!H:H,0,0)</f>
        <v>0</v>
      </c>
      <c r="F643">
        <f>_xlfn.XLOOKUP($A643,Pistols!$C:$C,Pistols!I:I,0,0)</f>
        <v>0</v>
      </c>
      <c r="G643">
        <f>_xlfn.XLOOKUP($A643,Pistols!$C:$C,Pistols!J:J,0,0)</f>
        <v>0</v>
      </c>
      <c r="H643">
        <f>_xlfn.XLOOKUP($A643,Pistols!$C:$C,Pistols!K:K,0,0)</f>
        <v>0</v>
      </c>
      <c r="I643">
        <f>_xlfn.XLOOKUP($A643,Pistols!$C:$C,Pistols!L:L,0,0)</f>
        <v>0</v>
      </c>
      <c r="J643">
        <f>_xlfn.XLOOKUP($A643,Pistols!$C:$C,Pistols!M:M,0,0)</f>
        <v>0</v>
      </c>
      <c r="K643">
        <f>_xlfn.XLOOKUP($A643,Pistols!$C:$C,Pistols!N:N,0,0)</f>
        <v>0</v>
      </c>
      <c r="L643">
        <f>_xlfn.XLOOKUP($A643,Revolvers!$C:$C,Revolvers!O:O,0,0)</f>
        <v>0</v>
      </c>
      <c r="M643">
        <f>_xlfn.XLOOKUP($A643,Revolvers!$C:$C,Revolvers!P:P,0,0)</f>
        <v>0</v>
      </c>
      <c r="N643">
        <f>_xlfn.XLOOKUP($A643,Revolvers!$C:$C,Revolvers!Q:Q,0,0)</f>
        <v>0</v>
      </c>
      <c r="O643">
        <f>_xlfn.XLOOKUP($A643,Revolvers!$C:$C,Revolvers!R:R,0,0)</f>
        <v>0</v>
      </c>
      <c r="P643">
        <f>_xlfn.XLOOKUP($A643,Revolvers!$C:$C,Revolvers!S:S,0,0)</f>
        <v>0</v>
      </c>
      <c r="Q643">
        <f>_xlfn.XLOOKUP($A643,Revolvers!$C:$C,Revolvers!T:T,0,0)</f>
        <v>0</v>
      </c>
      <c r="R643">
        <f>_xlfn.XLOOKUP($A643,Rifles!C:C,Rifles!H:H,0,0)</f>
        <v>3</v>
      </c>
      <c r="S643">
        <f>_xlfn.XLOOKUP($A643,Shotguns!C:C,Shotguns!H:H,0,0)</f>
        <v>0</v>
      </c>
      <c r="T643">
        <f t="shared" ref="T643:T688" si="10">K643+P643+R643+S643</f>
        <v>3</v>
      </c>
    </row>
    <row r="644" spans="1:20" x14ac:dyDescent="0.25">
      <c r="A644">
        <f>Rifles!C644</f>
        <v>45501738</v>
      </c>
      <c r="B644" t="str">
        <f>_xlfn.XLOOKUP($A644, Rifles!$C$2:$C$419,Rifles!D$2:D$419,"N/A",0)</f>
        <v>N/A</v>
      </c>
      <c r="C644" t="str">
        <f>_xlfn.XLOOKUP($A644, Rifles!$C$2:$C$419,Rifles!F$2:F$419,"N/A",0)</f>
        <v>N/A</v>
      </c>
      <c r="D644" t="str">
        <f>_xlfn.XLOOKUP($A644, Rifles!$C$2:$C$419,Rifles!G$2:G$419,"N/A",0)</f>
        <v>N/A</v>
      </c>
      <c r="E644">
        <f>_xlfn.XLOOKUP($A644,Pistols!$C:$C,Pistols!H:H,0,0)</f>
        <v>0</v>
      </c>
      <c r="F644">
        <f>_xlfn.XLOOKUP($A644,Pistols!$C:$C,Pistols!I:I,0,0)</f>
        <v>0</v>
      </c>
      <c r="G644">
        <f>_xlfn.XLOOKUP($A644,Pistols!$C:$C,Pistols!J:J,0,0)</f>
        <v>0</v>
      </c>
      <c r="H644">
        <f>_xlfn.XLOOKUP($A644,Pistols!$C:$C,Pistols!K:K,0,0)</f>
        <v>0</v>
      </c>
      <c r="I644">
        <f>_xlfn.XLOOKUP($A644,Pistols!$C:$C,Pistols!L:L,0,0)</f>
        <v>0</v>
      </c>
      <c r="J644">
        <f>_xlfn.XLOOKUP($A644,Pistols!$C:$C,Pistols!M:M,0,0)</f>
        <v>0</v>
      </c>
      <c r="K644">
        <f>_xlfn.XLOOKUP($A644,Pistols!$C:$C,Pistols!N:N,0,0)</f>
        <v>0</v>
      </c>
      <c r="L644">
        <f>_xlfn.XLOOKUP($A644,Revolvers!$C:$C,Revolvers!O:O,0,0)</f>
        <v>0</v>
      </c>
      <c r="M644">
        <f>_xlfn.XLOOKUP($A644,Revolvers!$C:$C,Revolvers!P:P,0,0)</f>
        <v>0</v>
      </c>
      <c r="N644">
        <f>_xlfn.XLOOKUP($A644,Revolvers!$C:$C,Revolvers!Q:Q,0,0)</f>
        <v>0</v>
      </c>
      <c r="O644">
        <f>_xlfn.XLOOKUP($A644,Revolvers!$C:$C,Revolvers!R:R,0,0)</f>
        <v>0</v>
      </c>
      <c r="P644">
        <f>_xlfn.XLOOKUP($A644,Revolvers!$C:$C,Revolvers!S:S,0,0)</f>
        <v>0</v>
      </c>
      <c r="Q644">
        <f>_xlfn.XLOOKUP($A644,Revolvers!$C:$C,Revolvers!T:T,0,0)</f>
        <v>0</v>
      </c>
      <c r="R644">
        <f>_xlfn.XLOOKUP($A644,Rifles!C:C,Rifles!H:H,0,0)</f>
        <v>5</v>
      </c>
      <c r="S644">
        <f>_xlfn.XLOOKUP($A644,Shotguns!C:C,Shotguns!H:H,0,0)</f>
        <v>0</v>
      </c>
      <c r="T644">
        <f t="shared" si="10"/>
        <v>5</v>
      </c>
    </row>
    <row r="645" spans="1:20" x14ac:dyDescent="0.25">
      <c r="A645">
        <f>Rifles!C645</f>
        <v>45501161</v>
      </c>
      <c r="B645" t="str">
        <f>_xlfn.XLOOKUP($A645, Rifles!$C$2:$C$419,Rifles!D$2:D$419,"N/A",0)</f>
        <v>N/A</v>
      </c>
      <c r="C645" t="str">
        <f>_xlfn.XLOOKUP($A645, Rifles!$C$2:$C$419,Rifles!F$2:F$419,"N/A",0)</f>
        <v>N/A</v>
      </c>
      <c r="D645" t="str">
        <f>_xlfn.XLOOKUP($A645, Rifles!$C$2:$C$419,Rifles!G$2:G$419,"N/A",0)</f>
        <v>N/A</v>
      </c>
      <c r="E645">
        <f>_xlfn.XLOOKUP($A645,Pistols!$C:$C,Pistols!H:H,0,0)</f>
        <v>0</v>
      </c>
      <c r="F645">
        <f>_xlfn.XLOOKUP($A645,Pistols!$C:$C,Pistols!I:I,0,0)</f>
        <v>0</v>
      </c>
      <c r="G645">
        <f>_xlfn.XLOOKUP($A645,Pistols!$C:$C,Pistols!J:J,0,0)</f>
        <v>0</v>
      </c>
      <c r="H645">
        <f>_xlfn.XLOOKUP($A645,Pistols!$C:$C,Pistols!K:K,0,0)</f>
        <v>0</v>
      </c>
      <c r="I645">
        <f>_xlfn.XLOOKUP($A645,Pistols!$C:$C,Pistols!L:L,0,0)</f>
        <v>0</v>
      </c>
      <c r="J645">
        <f>_xlfn.XLOOKUP($A645,Pistols!$C:$C,Pistols!M:M,0,0)</f>
        <v>0</v>
      </c>
      <c r="K645">
        <f>_xlfn.XLOOKUP($A645,Pistols!$C:$C,Pistols!N:N,0,0)</f>
        <v>0</v>
      </c>
      <c r="L645">
        <f>_xlfn.XLOOKUP($A645,Revolvers!$C:$C,Revolvers!O:O,0,0)</f>
        <v>0</v>
      </c>
      <c r="M645">
        <f>_xlfn.XLOOKUP($A645,Revolvers!$C:$C,Revolvers!P:P,0,0)</f>
        <v>0</v>
      </c>
      <c r="N645">
        <f>_xlfn.XLOOKUP($A645,Revolvers!$C:$C,Revolvers!Q:Q,0,0)</f>
        <v>0</v>
      </c>
      <c r="O645">
        <f>_xlfn.XLOOKUP($A645,Revolvers!$C:$C,Revolvers!R:R,0,0)</f>
        <v>0</v>
      </c>
      <c r="P645">
        <f>_xlfn.XLOOKUP($A645,Revolvers!$C:$C,Revolvers!S:S,0,0)</f>
        <v>0</v>
      </c>
      <c r="Q645">
        <f>_xlfn.XLOOKUP($A645,Revolvers!$C:$C,Revolvers!T:T,0,0)</f>
        <v>0</v>
      </c>
      <c r="R645">
        <f>_xlfn.XLOOKUP($A645,Rifles!C:C,Rifles!H:H,0,0)</f>
        <v>10</v>
      </c>
      <c r="S645">
        <f>_xlfn.XLOOKUP($A645,Shotguns!C:C,Shotguns!H:H,0,0)</f>
        <v>0</v>
      </c>
      <c r="T645">
        <f t="shared" si="10"/>
        <v>10</v>
      </c>
    </row>
    <row r="646" spans="1:20" x14ac:dyDescent="0.25">
      <c r="A646">
        <f>Rifles!C646</f>
        <v>45500998</v>
      </c>
      <c r="B646" t="str">
        <f>_xlfn.XLOOKUP($A646, Rifles!$C$2:$C$419,Rifles!D$2:D$419,"N/A",0)</f>
        <v>N/A</v>
      </c>
      <c r="C646" t="str">
        <f>_xlfn.XLOOKUP($A646, Rifles!$C$2:$C$419,Rifles!F$2:F$419,"N/A",0)</f>
        <v>N/A</v>
      </c>
      <c r="D646" t="str">
        <f>_xlfn.XLOOKUP($A646, Rifles!$C$2:$C$419,Rifles!G$2:G$419,"N/A",0)</f>
        <v>N/A</v>
      </c>
      <c r="E646">
        <f>_xlfn.XLOOKUP($A646,Pistols!$C:$C,Pistols!H:H,0,0)</f>
        <v>0</v>
      </c>
      <c r="F646">
        <f>_xlfn.XLOOKUP($A646,Pistols!$C:$C,Pistols!I:I,0,0)</f>
        <v>0</v>
      </c>
      <c r="G646">
        <f>_xlfn.XLOOKUP($A646,Pistols!$C:$C,Pistols!J:J,0,0)</f>
        <v>0</v>
      </c>
      <c r="H646">
        <f>_xlfn.XLOOKUP($A646,Pistols!$C:$C,Pistols!K:K,0,0)</f>
        <v>0</v>
      </c>
      <c r="I646">
        <f>_xlfn.XLOOKUP($A646,Pistols!$C:$C,Pistols!L:L,0,0)</f>
        <v>0</v>
      </c>
      <c r="J646">
        <f>_xlfn.XLOOKUP($A646,Pistols!$C:$C,Pistols!M:M,0,0)</f>
        <v>0</v>
      </c>
      <c r="K646">
        <f>_xlfn.XLOOKUP($A646,Pistols!$C:$C,Pistols!N:N,0,0)</f>
        <v>0</v>
      </c>
      <c r="L646">
        <f>_xlfn.XLOOKUP($A646,Revolvers!$C:$C,Revolvers!O:O,0,0)</f>
        <v>0</v>
      </c>
      <c r="M646">
        <f>_xlfn.XLOOKUP($A646,Revolvers!$C:$C,Revolvers!P:P,0,0)</f>
        <v>0</v>
      </c>
      <c r="N646">
        <f>_xlfn.XLOOKUP($A646,Revolvers!$C:$C,Revolvers!Q:Q,0,0)</f>
        <v>0</v>
      </c>
      <c r="O646">
        <f>_xlfn.XLOOKUP($A646,Revolvers!$C:$C,Revolvers!R:R,0,0)</f>
        <v>0</v>
      </c>
      <c r="P646">
        <f>_xlfn.XLOOKUP($A646,Revolvers!$C:$C,Revolvers!S:S,0,0)</f>
        <v>0</v>
      </c>
      <c r="Q646">
        <f>_xlfn.XLOOKUP($A646,Revolvers!$C:$C,Revolvers!T:T,0,0)</f>
        <v>0</v>
      </c>
      <c r="R646">
        <f>_xlfn.XLOOKUP($A646,Rifles!C:C,Rifles!H:H,0,0)</f>
        <v>24</v>
      </c>
      <c r="S646">
        <f>_xlfn.XLOOKUP($A646,Shotguns!C:C,Shotguns!H:H,0,0)</f>
        <v>0</v>
      </c>
      <c r="T646">
        <f t="shared" si="10"/>
        <v>24</v>
      </c>
    </row>
    <row r="647" spans="1:20" x14ac:dyDescent="0.25">
      <c r="A647">
        <f>Rifles!C647</f>
        <v>45500132</v>
      </c>
      <c r="B647" t="str">
        <f>_xlfn.XLOOKUP($A647, Rifles!$C$2:$C$419,Rifles!D$2:D$419,"N/A",0)</f>
        <v>N/A</v>
      </c>
      <c r="C647" t="str">
        <f>_xlfn.XLOOKUP($A647, Rifles!$C$2:$C$419,Rifles!F$2:F$419,"N/A",0)</f>
        <v>N/A</v>
      </c>
      <c r="D647" t="str">
        <f>_xlfn.XLOOKUP($A647, Rifles!$C$2:$C$419,Rifles!G$2:G$419,"N/A",0)</f>
        <v>N/A</v>
      </c>
      <c r="E647">
        <f>_xlfn.XLOOKUP($A647,Pistols!$C:$C,Pistols!H:H,0,0)</f>
        <v>0</v>
      </c>
      <c r="F647">
        <f>_xlfn.XLOOKUP($A647,Pistols!$C:$C,Pistols!I:I,0,0)</f>
        <v>0</v>
      </c>
      <c r="G647">
        <f>_xlfn.XLOOKUP($A647,Pistols!$C:$C,Pistols!J:J,0,0)</f>
        <v>0</v>
      </c>
      <c r="H647">
        <f>_xlfn.XLOOKUP($A647,Pistols!$C:$C,Pistols!K:K,0,0)</f>
        <v>0</v>
      </c>
      <c r="I647">
        <f>_xlfn.XLOOKUP($A647,Pistols!$C:$C,Pistols!L:L,0,0)</f>
        <v>0</v>
      </c>
      <c r="J647">
        <f>_xlfn.XLOOKUP($A647,Pistols!$C:$C,Pistols!M:M,0,0)</f>
        <v>0</v>
      </c>
      <c r="K647">
        <f>_xlfn.XLOOKUP($A647,Pistols!$C:$C,Pistols!N:N,0,0)</f>
        <v>0</v>
      </c>
      <c r="L647">
        <f>_xlfn.XLOOKUP($A647,Revolvers!$C:$C,Revolvers!O:O,0,0)</f>
        <v>0</v>
      </c>
      <c r="M647">
        <f>_xlfn.XLOOKUP($A647,Revolvers!$C:$C,Revolvers!P:P,0,0)</f>
        <v>0</v>
      </c>
      <c r="N647">
        <f>_xlfn.XLOOKUP($A647,Revolvers!$C:$C,Revolvers!Q:Q,0,0)</f>
        <v>0</v>
      </c>
      <c r="O647">
        <f>_xlfn.XLOOKUP($A647,Revolvers!$C:$C,Revolvers!R:R,0,0)</f>
        <v>0</v>
      </c>
      <c r="P647">
        <f>_xlfn.XLOOKUP($A647,Revolvers!$C:$C,Revolvers!S:S,0,0)</f>
        <v>0</v>
      </c>
      <c r="Q647">
        <f>_xlfn.XLOOKUP($A647,Revolvers!$C:$C,Revolvers!T:T,0,0)</f>
        <v>0</v>
      </c>
      <c r="R647">
        <f>_xlfn.XLOOKUP($A647,Rifles!C:C,Rifles!H:H,0,0)</f>
        <v>118</v>
      </c>
      <c r="S647">
        <f>_xlfn.XLOOKUP($A647,Shotguns!C:C,Shotguns!H:H,0,0)</f>
        <v>0</v>
      </c>
      <c r="T647">
        <f t="shared" si="10"/>
        <v>118</v>
      </c>
    </row>
    <row r="648" spans="1:20" x14ac:dyDescent="0.25">
      <c r="A648">
        <f>Rifles!C648</f>
        <v>45501613</v>
      </c>
      <c r="B648" t="str">
        <f>_xlfn.XLOOKUP($A648, Rifles!$C$2:$C$419,Rifles!D$2:D$419,"N/A",0)</f>
        <v>N/A</v>
      </c>
      <c r="C648" t="str">
        <f>_xlfn.XLOOKUP($A648, Rifles!$C$2:$C$419,Rifles!F$2:F$419,"N/A",0)</f>
        <v>N/A</v>
      </c>
      <c r="D648" t="str">
        <f>_xlfn.XLOOKUP($A648, Rifles!$C$2:$C$419,Rifles!G$2:G$419,"N/A",0)</f>
        <v>N/A</v>
      </c>
      <c r="E648">
        <f>_xlfn.XLOOKUP($A648,Pistols!$C:$C,Pistols!H:H,0,0)</f>
        <v>0</v>
      </c>
      <c r="F648">
        <f>_xlfn.XLOOKUP($A648,Pistols!$C:$C,Pistols!I:I,0,0)</f>
        <v>0</v>
      </c>
      <c r="G648">
        <f>_xlfn.XLOOKUP($A648,Pistols!$C:$C,Pistols!J:J,0,0)</f>
        <v>0</v>
      </c>
      <c r="H648">
        <f>_xlfn.XLOOKUP($A648,Pistols!$C:$C,Pistols!K:K,0,0)</f>
        <v>0</v>
      </c>
      <c r="I648">
        <f>_xlfn.XLOOKUP($A648,Pistols!$C:$C,Pistols!L:L,0,0)</f>
        <v>0</v>
      </c>
      <c r="J648">
        <f>_xlfn.XLOOKUP($A648,Pistols!$C:$C,Pistols!M:M,0,0)</f>
        <v>0</v>
      </c>
      <c r="K648">
        <f>_xlfn.XLOOKUP($A648,Pistols!$C:$C,Pistols!N:N,0,0)</f>
        <v>0</v>
      </c>
      <c r="L648">
        <f>_xlfn.XLOOKUP($A648,Revolvers!$C:$C,Revolvers!O:O,0,0)</f>
        <v>0</v>
      </c>
      <c r="M648">
        <f>_xlfn.XLOOKUP($A648,Revolvers!$C:$C,Revolvers!P:P,0,0)</f>
        <v>0</v>
      </c>
      <c r="N648">
        <f>_xlfn.XLOOKUP($A648,Revolvers!$C:$C,Revolvers!Q:Q,0,0)</f>
        <v>0</v>
      </c>
      <c r="O648">
        <f>_xlfn.XLOOKUP($A648,Revolvers!$C:$C,Revolvers!R:R,0,0)</f>
        <v>0</v>
      </c>
      <c r="P648">
        <f>_xlfn.XLOOKUP($A648,Revolvers!$C:$C,Revolvers!S:S,0,0)</f>
        <v>0</v>
      </c>
      <c r="Q648">
        <f>_xlfn.XLOOKUP($A648,Revolvers!$C:$C,Revolvers!T:T,0,0)</f>
        <v>0</v>
      </c>
      <c r="R648">
        <f>_xlfn.XLOOKUP($A648,Rifles!C:C,Rifles!H:H,0,0)</f>
        <v>3</v>
      </c>
      <c r="S648">
        <f>_xlfn.XLOOKUP($A648,Shotguns!C:C,Shotguns!H:H,0,0)</f>
        <v>1</v>
      </c>
      <c r="T648">
        <f t="shared" si="10"/>
        <v>4</v>
      </c>
    </row>
    <row r="649" spans="1:20" x14ac:dyDescent="0.25">
      <c r="A649">
        <f>Rifles!C649</f>
        <v>45536010</v>
      </c>
      <c r="B649" t="str">
        <f>_xlfn.XLOOKUP($A649, Rifles!$C$2:$C$419,Rifles!D$2:D$419,"N/A",0)</f>
        <v>N/A</v>
      </c>
      <c r="C649" t="str">
        <f>_xlfn.XLOOKUP($A649, Rifles!$C$2:$C$419,Rifles!F$2:F$419,"N/A",0)</f>
        <v>N/A</v>
      </c>
      <c r="D649" t="str">
        <f>_xlfn.XLOOKUP($A649, Rifles!$C$2:$C$419,Rifles!G$2:G$419,"N/A",0)</f>
        <v>N/A</v>
      </c>
      <c r="E649">
        <f>_xlfn.XLOOKUP($A649,Pistols!$C:$C,Pistols!H:H,0,0)</f>
        <v>0</v>
      </c>
      <c r="F649">
        <f>_xlfn.XLOOKUP($A649,Pistols!$C:$C,Pistols!I:I,0,0)</f>
        <v>0</v>
      </c>
      <c r="G649">
        <f>_xlfn.XLOOKUP($A649,Pistols!$C:$C,Pistols!J:J,0,0)</f>
        <v>0</v>
      </c>
      <c r="H649">
        <f>_xlfn.XLOOKUP($A649,Pistols!$C:$C,Pistols!K:K,0,0)</f>
        <v>0</v>
      </c>
      <c r="I649">
        <f>_xlfn.XLOOKUP($A649,Pistols!$C:$C,Pistols!L:L,0,0)</f>
        <v>0</v>
      </c>
      <c r="J649">
        <f>_xlfn.XLOOKUP($A649,Pistols!$C:$C,Pistols!M:M,0,0)</f>
        <v>0</v>
      </c>
      <c r="K649">
        <f>_xlfn.XLOOKUP($A649,Pistols!$C:$C,Pistols!N:N,0,0)</f>
        <v>0</v>
      </c>
      <c r="L649">
        <f>_xlfn.XLOOKUP($A649,Revolvers!$C:$C,Revolvers!O:O,0,0)</f>
        <v>0</v>
      </c>
      <c r="M649">
        <f>_xlfn.XLOOKUP($A649,Revolvers!$C:$C,Revolvers!P:P,0,0)</f>
        <v>0</v>
      </c>
      <c r="N649">
        <f>_xlfn.XLOOKUP($A649,Revolvers!$C:$C,Revolvers!Q:Q,0,0)</f>
        <v>0</v>
      </c>
      <c r="O649">
        <f>_xlfn.XLOOKUP($A649,Revolvers!$C:$C,Revolvers!R:R,0,0)</f>
        <v>0</v>
      </c>
      <c r="P649">
        <f>_xlfn.XLOOKUP($A649,Revolvers!$C:$C,Revolvers!S:S,0,0)</f>
        <v>0</v>
      </c>
      <c r="Q649">
        <f>_xlfn.XLOOKUP($A649,Revolvers!$C:$C,Revolvers!T:T,0,0)</f>
        <v>0</v>
      </c>
      <c r="R649">
        <f>_xlfn.XLOOKUP($A649,Rifles!C:C,Rifles!H:H,0,0)</f>
        <v>4</v>
      </c>
      <c r="S649">
        <f>_xlfn.XLOOKUP($A649,Shotguns!C:C,Shotguns!H:H,0,0)</f>
        <v>0</v>
      </c>
      <c r="T649">
        <f t="shared" si="10"/>
        <v>4</v>
      </c>
    </row>
    <row r="650" spans="1:20" x14ac:dyDescent="0.25">
      <c r="A650">
        <f>Rifles!C650</f>
        <v>45501641</v>
      </c>
      <c r="B650" t="str">
        <f>_xlfn.XLOOKUP($A650, Rifles!$C$2:$C$419,Rifles!D$2:D$419,"N/A",0)</f>
        <v>N/A</v>
      </c>
      <c r="C650" t="str">
        <f>_xlfn.XLOOKUP($A650, Rifles!$C$2:$C$419,Rifles!F$2:F$419,"N/A",0)</f>
        <v>N/A</v>
      </c>
      <c r="D650" t="str">
        <f>_xlfn.XLOOKUP($A650, Rifles!$C$2:$C$419,Rifles!G$2:G$419,"N/A",0)</f>
        <v>N/A</v>
      </c>
      <c r="E650">
        <f>_xlfn.XLOOKUP($A650,Pistols!$C:$C,Pistols!H:H,0,0)</f>
        <v>0</v>
      </c>
      <c r="F650">
        <f>_xlfn.XLOOKUP($A650,Pistols!$C:$C,Pistols!I:I,0,0)</f>
        <v>0</v>
      </c>
      <c r="G650">
        <f>_xlfn.XLOOKUP($A650,Pistols!$C:$C,Pistols!J:J,0,0)</f>
        <v>0</v>
      </c>
      <c r="H650">
        <f>_xlfn.XLOOKUP($A650,Pistols!$C:$C,Pistols!K:K,0,0)</f>
        <v>0</v>
      </c>
      <c r="I650">
        <f>_xlfn.XLOOKUP($A650,Pistols!$C:$C,Pistols!L:L,0,0)</f>
        <v>0</v>
      </c>
      <c r="J650">
        <f>_xlfn.XLOOKUP($A650,Pistols!$C:$C,Pistols!M:M,0,0)</f>
        <v>0</v>
      </c>
      <c r="K650">
        <f>_xlfn.XLOOKUP($A650,Pistols!$C:$C,Pistols!N:N,0,0)</f>
        <v>0</v>
      </c>
      <c r="L650">
        <f>_xlfn.XLOOKUP($A650,Revolvers!$C:$C,Revolvers!O:O,0,0)</f>
        <v>0</v>
      </c>
      <c r="M650">
        <f>_xlfn.XLOOKUP($A650,Revolvers!$C:$C,Revolvers!P:P,0,0)</f>
        <v>0</v>
      </c>
      <c r="N650">
        <f>_xlfn.XLOOKUP($A650,Revolvers!$C:$C,Revolvers!Q:Q,0,0)</f>
        <v>0</v>
      </c>
      <c r="O650">
        <f>_xlfn.XLOOKUP($A650,Revolvers!$C:$C,Revolvers!R:R,0,0)</f>
        <v>0</v>
      </c>
      <c r="P650">
        <f>_xlfn.XLOOKUP($A650,Revolvers!$C:$C,Revolvers!S:S,0,0)</f>
        <v>0</v>
      </c>
      <c r="Q650">
        <f>_xlfn.XLOOKUP($A650,Revolvers!$C:$C,Revolvers!T:T,0,0)</f>
        <v>0</v>
      </c>
      <c r="R650">
        <f>_xlfn.XLOOKUP($A650,Rifles!C:C,Rifles!H:H,0,0)</f>
        <v>3</v>
      </c>
      <c r="S650">
        <f>_xlfn.XLOOKUP($A650,Shotguns!C:C,Shotguns!H:H,0,0)</f>
        <v>0</v>
      </c>
      <c r="T650">
        <f t="shared" si="10"/>
        <v>3</v>
      </c>
    </row>
    <row r="651" spans="1:20" x14ac:dyDescent="0.25">
      <c r="A651">
        <f>Rifles!C651</f>
        <v>58300735</v>
      </c>
      <c r="B651" t="str">
        <f>_xlfn.XLOOKUP($A651, Rifles!$C$2:$C$419,Rifles!D$2:D$419,"N/A",0)</f>
        <v>N/A</v>
      </c>
      <c r="C651" t="str">
        <f>_xlfn.XLOOKUP($A651, Rifles!$C$2:$C$419,Rifles!F$2:F$419,"N/A",0)</f>
        <v>N/A</v>
      </c>
      <c r="D651" t="str">
        <f>_xlfn.XLOOKUP($A651, Rifles!$C$2:$C$419,Rifles!G$2:G$419,"N/A",0)</f>
        <v>N/A</v>
      </c>
      <c r="E651">
        <f>_xlfn.XLOOKUP($A651,Pistols!$C:$C,Pistols!H:H,0,0)</f>
        <v>0</v>
      </c>
      <c r="F651">
        <f>_xlfn.XLOOKUP($A651,Pistols!$C:$C,Pistols!I:I,0,0)</f>
        <v>0</v>
      </c>
      <c r="G651">
        <f>_xlfn.XLOOKUP($A651,Pistols!$C:$C,Pistols!J:J,0,0)</f>
        <v>0</v>
      </c>
      <c r="H651">
        <f>_xlfn.XLOOKUP($A651,Pistols!$C:$C,Pistols!K:K,0,0)</f>
        <v>0</v>
      </c>
      <c r="I651">
        <f>_xlfn.XLOOKUP($A651,Pistols!$C:$C,Pistols!L:L,0,0)</f>
        <v>0</v>
      </c>
      <c r="J651">
        <f>_xlfn.XLOOKUP($A651,Pistols!$C:$C,Pistols!M:M,0,0)</f>
        <v>0</v>
      </c>
      <c r="K651">
        <f>_xlfn.XLOOKUP($A651,Pistols!$C:$C,Pistols!N:N,0,0)</f>
        <v>0</v>
      </c>
      <c r="L651">
        <f>_xlfn.XLOOKUP($A651,Revolvers!$C:$C,Revolvers!O:O,0,0)</f>
        <v>0</v>
      </c>
      <c r="M651">
        <f>_xlfn.XLOOKUP($A651,Revolvers!$C:$C,Revolvers!P:P,0,0)</f>
        <v>0</v>
      </c>
      <c r="N651">
        <f>_xlfn.XLOOKUP($A651,Revolvers!$C:$C,Revolvers!Q:Q,0,0)</f>
        <v>0</v>
      </c>
      <c r="O651">
        <f>_xlfn.XLOOKUP($A651,Revolvers!$C:$C,Revolvers!R:R,0,0)</f>
        <v>0</v>
      </c>
      <c r="P651">
        <f>_xlfn.XLOOKUP($A651,Revolvers!$C:$C,Revolvers!S:S,0,0)</f>
        <v>0</v>
      </c>
      <c r="Q651">
        <f>_xlfn.XLOOKUP($A651,Revolvers!$C:$C,Revolvers!T:T,0,0)</f>
        <v>0</v>
      </c>
      <c r="R651">
        <f>_xlfn.XLOOKUP($A651,Rifles!C:C,Rifles!H:H,0,0)</f>
        <v>3</v>
      </c>
      <c r="S651">
        <f>_xlfn.XLOOKUP($A651,Shotguns!C:C,Shotguns!H:H,0,0)</f>
        <v>0</v>
      </c>
      <c r="T651">
        <f t="shared" si="10"/>
        <v>3</v>
      </c>
    </row>
    <row r="652" spans="1:20" x14ac:dyDescent="0.25">
      <c r="A652">
        <f>Rifles!C652</f>
        <v>58300591</v>
      </c>
      <c r="B652" t="str">
        <f>_xlfn.XLOOKUP($A652, Rifles!$C$2:$C$419,Rifles!D$2:D$419,"N/A",0)</f>
        <v>N/A</v>
      </c>
      <c r="C652" t="str">
        <f>_xlfn.XLOOKUP($A652, Rifles!$C$2:$C$419,Rifles!F$2:F$419,"N/A",0)</f>
        <v>N/A</v>
      </c>
      <c r="D652" t="str">
        <f>_xlfn.XLOOKUP($A652, Rifles!$C$2:$C$419,Rifles!G$2:G$419,"N/A",0)</f>
        <v>N/A</v>
      </c>
      <c r="E652">
        <f>_xlfn.XLOOKUP($A652,Pistols!$C:$C,Pistols!H:H,0,0)</f>
        <v>0</v>
      </c>
      <c r="F652">
        <f>_xlfn.XLOOKUP($A652,Pistols!$C:$C,Pistols!I:I,0,0)</f>
        <v>0</v>
      </c>
      <c r="G652">
        <f>_xlfn.XLOOKUP($A652,Pistols!$C:$C,Pistols!J:J,0,0)</f>
        <v>0</v>
      </c>
      <c r="H652">
        <f>_xlfn.XLOOKUP($A652,Pistols!$C:$C,Pistols!K:K,0,0)</f>
        <v>0</v>
      </c>
      <c r="I652">
        <f>_xlfn.XLOOKUP($A652,Pistols!$C:$C,Pistols!L:L,0,0)</f>
        <v>0</v>
      </c>
      <c r="J652">
        <f>_xlfn.XLOOKUP($A652,Pistols!$C:$C,Pistols!M:M,0,0)</f>
        <v>0</v>
      </c>
      <c r="K652">
        <f>_xlfn.XLOOKUP($A652,Pistols!$C:$C,Pistols!N:N,0,0)</f>
        <v>0</v>
      </c>
      <c r="L652">
        <f>_xlfn.XLOOKUP($A652,Revolvers!$C:$C,Revolvers!O:O,0,0)</f>
        <v>0</v>
      </c>
      <c r="M652">
        <f>_xlfn.XLOOKUP($A652,Revolvers!$C:$C,Revolvers!P:P,0,0)</f>
        <v>0</v>
      </c>
      <c r="N652">
        <f>_xlfn.XLOOKUP($A652,Revolvers!$C:$C,Revolvers!Q:Q,0,0)</f>
        <v>0</v>
      </c>
      <c r="O652">
        <f>_xlfn.XLOOKUP($A652,Revolvers!$C:$C,Revolvers!R:R,0,0)</f>
        <v>0</v>
      </c>
      <c r="P652">
        <f>_xlfn.XLOOKUP($A652,Revolvers!$C:$C,Revolvers!S:S,0,0)</f>
        <v>0</v>
      </c>
      <c r="Q652">
        <f>_xlfn.XLOOKUP($A652,Revolvers!$C:$C,Revolvers!T:T,0,0)</f>
        <v>0</v>
      </c>
      <c r="R652">
        <f>_xlfn.XLOOKUP($A652,Rifles!C:C,Rifles!H:H,0,0)</f>
        <v>195</v>
      </c>
      <c r="S652">
        <f>_xlfn.XLOOKUP($A652,Shotguns!C:C,Shotguns!H:H,0,0)</f>
        <v>0</v>
      </c>
      <c r="T652">
        <f t="shared" si="10"/>
        <v>195</v>
      </c>
    </row>
    <row r="653" spans="1:20" x14ac:dyDescent="0.25">
      <c r="A653">
        <f>Rifles!C653</f>
        <v>58300619</v>
      </c>
      <c r="B653" t="str">
        <f>_xlfn.XLOOKUP($A653, Rifles!$C$2:$C$419,Rifles!D$2:D$419,"N/A",0)</f>
        <v>N/A</v>
      </c>
      <c r="C653" t="str">
        <f>_xlfn.XLOOKUP($A653, Rifles!$C$2:$C$419,Rifles!F$2:F$419,"N/A",0)</f>
        <v>N/A</v>
      </c>
      <c r="D653" t="str">
        <f>_xlfn.XLOOKUP($A653, Rifles!$C$2:$C$419,Rifles!G$2:G$419,"N/A",0)</f>
        <v>N/A</v>
      </c>
      <c r="E653">
        <f>_xlfn.XLOOKUP($A653,Pistols!$C:$C,Pistols!H:H,0,0)</f>
        <v>0</v>
      </c>
      <c r="F653">
        <f>_xlfn.XLOOKUP($A653,Pistols!$C:$C,Pistols!I:I,0,0)</f>
        <v>0</v>
      </c>
      <c r="G653">
        <f>_xlfn.XLOOKUP($A653,Pistols!$C:$C,Pistols!J:J,0,0)</f>
        <v>0</v>
      </c>
      <c r="H653">
        <f>_xlfn.XLOOKUP($A653,Pistols!$C:$C,Pistols!K:K,0,0)</f>
        <v>0</v>
      </c>
      <c r="I653">
        <f>_xlfn.XLOOKUP($A653,Pistols!$C:$C,Pistols!L:L,0,0)</f>
        <v>0</v>
      </c>
      <c r="J653">
        <f>_xlfn.XLOOKUP($A653,Pistols!$C:$C,Pistols!M:M,0,0)</f>
        <v>0</v>
      </c>
      <c r="K653">
        <f>_xlfn.XLOOKUP($A653,Pistols!$C:$C,Pistols!N:N,0,0)</f>
        <v>0</v>
      </c>
      <c r="L653">
        <f>_xlfn.XLOOKUP($A653,Revolvers!$C:$C,Revolvers!O:O,0,0)</f>
        <v>0</v>
      </c>
      <c r="M653">
        <f>_xlfn.XLOOKUP($A653,Revolvers!$C:$C,Revolvers!P:P,0,0)</f>
        <v>0</v>
      </c>
      <c r="N653">
        <f>_xlfn.XLOOKUP($A653,Revolvers!$C:$C,Revolvers!Q:Q,0,0)</f>
        <v>0</v>
      </c>
      <c r="O653">
        <f>_xlfn.XLOOKUP($A653,Revolvers!$C:$C,Revolvers!R:R,0,0)</f>
        <v>0</v>
      </c>
      <c r="P653">
        <f>_xlfn.XLOOKUP($A653,Revolvers!$C:$C,Revolvers!S:S,0,0)</f>
        <v>0</v>
      </c>
      <c r="Q653">
        <f>_xlfn.XLOOKUP($A653,Revolvers!$C:$C,Revolvers!T:T,0,0)</f>
        <v>0</v>
      </c>
      <c r="R653">
        <f>_xlfn.XLOOKUP($A653,Rifles!C:C,Rifles!H:H,0,0)</f>
        <v>20</v>
      </c>
      <c r="S653">
        <f>_xlfn.XLOOKUP($A653,Shotguns!C:C,Shotguns!H:H,0,0)</f>
        <v>0</v>
      </c>
      <c r="T653">
        <f t="shared" si="10"/>
        <v>20</v>
      </c>
    </row>
    <row r="654" spans="1:20" x14ac:dyDescent="0.25">
      <c r="A654">
        <f>Rifles!C654</f>
        <v>58300621</v>
      </c>
      <c r="B654" t="str">
        <f>_xlfn.XLOOKUP($A654, Rifles!$C$2:$C$419,Rifles!D$2:D$419,"N/A",0)</f>
        <v>N/A</v>
      </c>
      <c r="C654" t="str">
        <f>_xlfn.XLOOKUP($A654, Rifles!$C$2:$C$419,Rifles!F$2:F$419,"N/A",0)</f>
        <v>N/A</v>
      </c>
      <c r="D654" t="str">
        <f>_xlfn.XLOOKUP($A654, Rifles!$C$2:$C$419,Rifles!G$2:G$419,"N/A",0)</f>
        <v>N/A</v>
      </c>
      <c r="E654">
        <f>_xlfn.XLOOKUP($A654,Pistols!$C:$C,Pistols!H:H,0,0)</f>
        <v>0</v>
      </c>
      <c r="F654">
        <f>_xlfn.XLOOKUP($A654,Pistols!$C:$C,Pistols!I:I,0,0)</f>
        <v>0</v>
      </c>
      <c r="G654">
        <f>_xlfn.XLOOKUP($A654,Pistols!$C:$C,Pistols!J:J,0,0)</f>
        <v>0</v>
      </c>
      <c r="H654">
        <f>_xlfn.XLOOKUP($A654,Pistols!$C:$C,Pistols!K:K,0,0)</f>
        <v>0</v>
      </c>
      <c r="I654">
        <f>_xlfn.XLOOKUP($A654,Pistols!$C:$C,Pistols!L:L,0,0)</f>
        <v>0</v>
      </c>
      <c r="J654">
        <f>_xlfn.XLOOKUP($A654,Pistols!$C:$C,Pistols!M:M,0,0)</f>
        <v>1</v>
      </c>
      <c r="K654">
        <f>_xlfn.XLOOKUP($A654,Pistols!$C:$C,Pistols!N:N,0,0)</f>
        <v>1</v>
      </c>
      <c r="L654">
        <f>_xlfn.XLOOKUP($A654,Revolvers!$C:$C,Revolvers!O:O,0,0)</f>
        <v>0</v>
      </c>
      <c r="M654">
        <f>_xlfn.XLOOKUP($A654,Revolvers!$C:$C,Revolvers!P:P,0,0)</f>
        <v>0</v>
      </c>
      <c r="N654">
        <f>_xlfn.XLOOKUP($A654,Revolvers!$C:$C,Revolvers!Q:Q,0,0)</f>
        <v>0</v>
      </c>
      <c r="O654">
        <f>_xlfn.XLOOKUP($A654,Revolvers!$C:$C,Revolvers!R:R,0,0)</f>
        <v>0</v>
      </c>
      <c r="P654">
        <f>_xlfn.XLOOKUP($A654,Revolvers!$C:$C,Revolvers!S:S,0,0)</f>
        <v>0</v>
      </c>
      <c r="Q654">
        <f>_xlfn.XLOOKUP($A654,Revolvers!$C:$C,Revolvers!T:T,0,0)</f>
        <v>0</v>
      </c>
      <c r="R654">
        <f>_xlfn.XLOOKUP($A654,Rifles!C:C,Rifles!H:H,0,0)</f>
        <v>3</v>
      </c>
      <c r="S654">
        <f>_xlfn.XLOOKUP($A654,Shotguns!C:C,Shotguns!H:H,0,0)</f>
        <v>0</v>
      </c>
      <c r="T654">
        <f t="shared" si="10"/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F A A B Q S w M E F A A C A A g A x m T E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x m T E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k x F h M C Q V b M g I A A B o M A A A T A B w A R m 9 y b X V s Y X M v U 2 V j d G l v b j E u b S C i G A A o o B Q A A A A A A A A A A A A A A A A A A A A A A A A A A A D t l d 1 u 2 j A U x + + R e A c r v Q E p i v j s 2 k 1 c o B D a q H w p S T c h g i Y 3 m B L V s Z H t d F S I d + F Z e L I 5 h M K 2 J G h s 0 8 Q F s Z R I 5 3 + + H J + f z J E n f E q A H X / L n / K 5 f I 7 P I E M T c K U 4 8 A k j U F Z A A 2 A k 8 j k g H 5 u G z E P S Y i w 8 h L U v l L 0 8 U f p S a P s Y a T o l A h H B C 4 r + 0 X 3 k i H H 3 m z b X A s 8 n x O c 1 z R P M b S H + I u j c H c A Q u 1 2 f e 2 7 b Z w i y g I M u J O E U e i J k i I E W F N C 1 5 1 K a 8 B l C g r u V U u l 2 + w I D n w u K u b b A f K E U V U B C j F U g W I i K a t z m v v m v d h Q c b S H u f D k y B Q o a + 7 2 p D z 6 Z N J T Y a 7 w a R W X H + y Q D R g M q 5 M + 4 l 2 3 I 7 U R 5 t p H a T t n Z C 7 / W U 8 F o 5 9 H E 2 P Y g h o w 3 o g b H h w 7 1 G S T P M r f z N k e H x A 6 D h E 8 p C 3 S K w 4 B E Y p Q + 0 Y m 6 X C r O c G D I U k L 6 A I E W Y q W C p T I 0 m p Y r r S Y R 1 z U t i t + a r Z Y N H o x h U u i Y u t G z D d B r d p P J b M c y D C d h 1 k 1 n m O K b M A 1 M 2 + l 3 r g p 4 W q x U k q V / l O t H 5 e r x 6 O p N 6 a h + 2 + 0 e 1 e u Z 4 c D p O 8 3 O z + q q m M / 5 J P U Y U w E C h U r x / C C y 0 C v F r z L 9 B a M s j F I p 2 q w l R p v 1 + 8 o E a r O O i D o 4 n r 4 y a P y n K X + X Z O t z x w J p D G + F N D x j o f 4 h S 7 n J E G q 1 D C E N 0 q 0 g E e 0 k p f j g y / X 3 r U D y 9 g f k V s + R X H + K 0 Q X b 0 7 D 9 / 5 e f Z b Y 7 h g 2 6 7 b u / v T 5 q Z z i E 9 o y K 5 5 B c x v D c x 9 C + 7 z t 3 j 7 0 T B / E 7 U E s B A i 0 A F A A C A A g A x m T E W P F q 3 7 K k A A A A 9 g A A A B I A A A A A A A A A A A A A A A A A A A A A A E N v b m Z p Z y 9 Q Y W N r Y W d l L n h t b F B L A Q I t A B Q A A g A I A M Z k x F g P y u m r p A A A A O k A A A A T A A A A A A A A A A A A A A A A A P A A A A B b Q 2 9 u d G V u d F 9 U e X B l c 1 0 u e G 1 s U E s B A i 0 A F A A C A A g A x m T E W E w J B V s y A g A A G g w A A B M A A A A A A A A A A A A A A A A A 4 Q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T o A A A A A A A B 7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k 3 N D k 3 Y j M t M j d k Z S 0 0 N G J m L T k 4 N G Y t M D Q w N G E z O D M 0 O G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0 V D E 2 O j M 1 O j Q 1 L j A 0 N j c y N z V a I i A v P j x F b n R y e S B U e X B l P S J G a W x s Q 2 9 s d W 1 u V H l w Z X M i I F Z h b H V l P S J z Q m d N R E J n W U d C Z 0 1 E Q X d N R E F 3 T T 0 i I C 8 + P E V u d H J 5 I F R 5 c G U 9 I k Z p b G x D b 2 x 1 b W 5 O Y W 1 l c y I g V m F s d W U 9 I n N b J n F 1 b 3 Q 7 V F l Q R S Z x d W 9 0 O y w m c X V v d D t Z R U F S X F w m c X V v d D s s J n F 1 b 3 Q 7 U k R T I E t F W S Z x d W 9 0 O y w m c X V v d D t M S U N F T l N F I E 5 B T U U m c X V v d D s s J n F 1 b 3 Q 7 U 1 R S R U V U J n F 1 b 3 Q 7 L C Z x d W 9 0 O 0 N J V F k m c X V v d D s s J n F 1 b 3 Q 7 U 1 Q m c X V v d D s s J n F 1 b 3 Q 7 U E l T V E 9 M X G 4 y M i Z x d W 9 0 O y w m c X V v d D t Q S V N U T 0 x c b j I 1 J n F 1 b 3 Q 7 L C Z x d W 9 0 O 1 B J U 1 R P T F x u M z I m c X V v d D s s J n F 1 b 3 Q 7 U E l T V E 9 M X G 4 z O D A m c X V v d D s s J n F 1 b 3 Q 7 U E l T V E 9 M X G 4 5 T U 0 m c X V v d D s s J n F 1 b 3 Q 7 U E l T V E 9 M X G 4 1 M C Z x d W 9 0 O y w m c X V v d D t Q S V N U T 0 w g V E 9 U Q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l x c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F x u M j I s N 3 0 m c X V v d D s s J n F 1 b 3 Q 7 U 2 V j d G l v b j E v V G F i b G U g M S 9 B d X R v U m V t b 3 Z l Z E N v b H V t b n M x L n t Q S V N U T 0 x c b j I 1 L D h 9 J n F 1 b 3 Q 7 L C Z x d W 9 0 O 1 N l Y 3 R p b 2 4 x L 1 R h Y m x l I D E v Q X V 0 b 1 J l b W 9 2 Z W R D b 2 x 1 b W 5 z M S 5 7 U E l T V E 9 M X G 4 z M i w 5 f S Z x d W 9 0 O y w m c X V v d D t T Z W N 0 a W 9 u M S 9 U Y W J s Z S A x L 0 F 1 d G 9 S Z W 1 v d m V k Q 2 9 s d W 1 u c z E u e 1 B J U 1 R P T F x u M z g w L D E w f S Z x d W 9 0 O y w m c X V v d D t T Z W N 0 a W 9 u M S 9 U Y W J s Z S A x L 0 F 1 d G 9 S Z W 1 v d m V k Q 2 9 s d W 1 u c z E u e 1 B J U 1 R P T F x u O U 1 N L D E x f S Z x d W 9 0 O y w m c X V v d D t T Z W N 0 a W 9 u M S 9 U Y W J s Z S A x L 0 F 1 d G 9 S Z W 1 v d m V k Q 2 9 s d W 1 u c z E u e 1 B J U 1 R P T F x u N T A s M T J 9 J n F 1 b 3 Q 7 L C Z x d W 9 0 O 1 N l Y 3 R p b 2 4 x L 1 R h Y m x l I D E v Q X V 0 b 1 J l b W 9 2 Z W R D b 2 x 1 b W 5 z M S 5 7 U E l T V E 9 M I F R P V E F M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U W V B F L D B 9 J n F 1 b 3 Q 7 L C Z x d W 9 0 O 1 N l Y 3 R p b 2 4 x L 1 R h Y m x l I D E v Q X V 0 b 1 J l b W 9 2 Z W R D b 2 x 1 b W 5 z M S 5 7 W U V B U l x c L D F 9 J n F 1 b 3 Q 7 L C Z x d W 9 0 O 1 N l Y 3 R p b 2 4 x L 1 R h Y m x l I D E v Q X V 0 b 1 J l b W 9 2 Z W R D b 2 x 1 b W 5 z M S 5 7 U k R T I E t F W S w y f S Z x d W 9 0 O y w m c X V v d D t T Z W N 0 a W 9 u M S 9 U Y W J s Z S A x L 0 F 1 d G 9 S Z W 1 v d m V k Q 2 9 s d W 1 u c z E u e 0 x J Q 0 V O U 0 U g T k F N R S w z f S Z x d W 9 0 O y w m c X V v d D t T Z W N 0 a W 9 u M S 9 U Y W J s Z S A x L 0 F 1 d G 9 S Z W 1 v d m V k Q 2 9 s d W 1 u c z E u e 1 N U U k V F V C w 0 f S Z x d W 9 0 O y w m c X V v d D t T Z W N 0 a W 9 u M S 9 U Y W J s Z S A x L 0 F 1 d G 9 S Z W 1 v d m V k Q 2 9 s d W 1 u c z E u e 0 N J V F k s N X 0 m c X V v d D s s J n F 1 b 3 Q 7 U 2 V j d G l v b j E v V G F i b G U g M S 9 B d X R v U m V t b 3 Z l Z E N v b H V t b n M x L n t T V C w 2 f S Z x d W 9 0 O y w m c X V v d D t T Z W N 0 a W 9 u M S 9 U Y W J s Z S A x L 0 F 1 d G 9 S Z W 1 v d m V k Q 2 9 s d W 1 u c z E u e 1 B J U 1 R P T F x u M j I s N 3 0 m c X V v d D s s J n F 1 b 3 Q 7 U 2 V j d G l v b j E v V G F i b G U g M S 9 B d X R v U m V t b 3 Z l Z E N v b H V t b n M x L n t Q S V N U T 0 x c b j I 1 L D h 9 J n F 1 b 3 Q 7 L C Z x d W 9 0 O 1 N l Y 3 R p b 2 4 x L 1 R h Y m x l I D E v Q X V 0 b 1 J l b W 9 2 Z W R D b 2 x 1 b W 5 z M S 5 7 U E l T V E 9 M X G 4 z M i w 5 f S Z x d W 9 0 O y w m c X V v d D t T Z W N 0 a W 9 u M S 9 U Y W J s Z S A x L 0 F 1 d G 9 S Z W 1 v d m V k Q 2 9 s d W 1 u c z E u e 1 B J U 1 R P T F x u M z g w L D E w f S Z x d W 9 0 O y w m c X V v d D t T Z W N 0 a W 9 u M S 9 U Y W J s Z S A x L 0 F 1 d G 9 S Z W 1 v d m V k Q 2 9 s d W 1 u c z E u e 1 B J U 1 R P T F x u O U 1 N L D E x f S Z x d W 9 0 O y w m c X V v d D t T Z W N 0 a W 9 u M S 9 U Y W J s Z S A x L 0 F 1 d G 9 S Z W 1 v d m V k Q 2 9 s d W 1 u c z E u e 1 B J U 1 R P T F x u N T A s M T J 9 J n F 1 b 3 Q 7 L C Z x d W 9 0 O 1 N l Y 3 R p b 2 4 x L 1 R h Y m x l I D E v Q X V 0 b 1 J l b W 9 2 Z W R D b 2 x 1 b W 5 z M S 5 7 U E l T V E 9 M I F R P V E F M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A 3 M G Z i Y T U t M T g w N y 0 0 N T B j L T g 3 Y z k t O D k 4 M D Y 2 Y W N j N T Y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z Y 6 M j A u N j M z M z g z M V o i I C 8 + P E V u d H J 5 I F R 5 c G U 9 I k Z p b G x D b 2 x 1 b W 5 U e X B l c y I g V m F s d W U 9 I n N C Z 0 1 E Q m d Z R 0 J n T U R B d 0 1 E Q X d N Q S I g L z 4 8 R W 5 0 c n k g V H l w Z T 0 i R m l s b E N v b H V t b k 5 h b W V z I i B W Y W x 1 Z T 0 i c 1 s m c X V v d D t U W V B F J n F 1 b 3 Q 7 L C Z x d W 9 0 O 1 l F Q V I m c X V v d D s s J n F 1 b 3 Q 7 U k R T w q B L R V n C o M K g w q D C o M K g J n F 1 b 3 Q 7 L C Z x d W 9 0 O 0 x J Q 0 V O U 0 X C o E 5 B T U X C o M K g w q D C o M K g w q D C o M K g w q D C o M K g w q D C o M K g w q D C o M K g w q D C o M K g w q D C o M K g w q D C o M K g w q D C o M K g w q A m c X V v d D s s J n F 1 b 3 Q 7 U 1 R S R U V U w q D C o M K g w q D C o M K g w q D C o M K g w q D C o M K g w q D C o M K g w q D C o M K g w q D C o M K g w q D C o M K g w q D C o M K g w q D C o M K g J n F 1 b 3 Q 7 L C Z x d W 9 0 O 0 N J V F k m c X V v d D s s J n F 1 b 3 Q 7 U 1 Q m c X V v d D s s J n F 1 b 3 Q 7 U l Z M U i A y M i Z x d W 9 0 O y w m c X V v d D t S V k x S I D M y J n F 1 b 3 Q 7 L C Z x d W 9 0 O 1 J W T F I g M z U 3 J n F 1 b 3 Q 7 L C Z x d W 9 0 O 1 J W T F I g M z g m c X V v d D s s J n F 1 b 3 Q 7 U l Z M U i A 0 N C Z x d W 9 0 O y w m c X V v d D t S V k x S I D U w J n F 1 b 3 Q 7 L C Z x d W 9 0 O 1 J W T F I g V E 9 U T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I p L 0 F 1 d G 9 S Z W 1 v d m V k Q 2 9 s d W 1 u c z E u e 0 N J V F k s N X 0 m c X V v d D s s J n F 1 b 3 Q 7 U 2 V j d G l v b j E v V G F i b G U g M S A o M i k v Q X V 0 b 1 J l b W 9 2 Z W R D b 2 x 1 b W 5 z M S 5 7 U 1 Q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s s J n F 1 b 3 Q 7 U 2 V j d G l v b j E v V G F i b G U g M S A o M i k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Y W J s Z S A x I C g y K S 9 B d X R v U m V t b 3 Z l Z E N v b H V t b n M x L n t U W V B F L D B 9 J n F 1 b 3 Q 7 L C Z x d W 9 0 O 1 N l Y 3 R p b 2 4 x L 1 R h Y m x l I D E g K D I p L 0 F 1 d G 9 S Z W 1 v d m V k Q 2 9 s d W 1 u c z E u e 1 l F Q V I s M X 0 m c X V v d D s s J n F 1 b 3 Q 7 U 2 V j d G l v b j E v V G F i b G U g M S A o M i k v Q X V 0 b 1 J l b W 9 2 Z W R D b 2 x 1 b W 5 z M S 5 7 U k R T w q B L R V n C o M K g w q D C o M K g L D J 9 J n F 1 b 3 Q 7 L C Z x d W 9 0 O 1 N l Y 3 R p b 2 4 x L 1 R h Y m x l I D E g K D I p L 0 F 1 d G 9 S Z W 1 v d m V k Q 2 9 s d W 1 u c z E u e 0 x J Q 0 V O U 0 X C o E 5 B T U X C o M K g w q D C o M K g w q D C o M K g w q D C o M K g w q D C o M K g w q D C o M K g w q D C o M K g w q D C o M K g w q D C o M K g w q D C o M K g w q A s M 3 0 m c X V v d D s s J n F 1 b 3 Q 7 U 2 V j d G l v b j E v V G F i b G U g M S A o M i k v Q X V 0 b 1 J l b W 9 2 Z W R D b 2 x 1 b W 5 z M S 5 7 U 1 R S R U V U w q D C o M K g w q D C o M K g w q D C o M K g w q D C o M K g w q D C o M K g w q D C o M K g w q D C o M K g w q D C o M K g w q D C o M K g w q D C o M K g L D R 9 J n F 1 b 3 Q 7 L C Z x d W 9 0 O 1 N l Y 3 R p b 2 4 x L 1 R h Y m x l I D E g K D I p L 0 F 1 d G 9 S Z W 1 v d m V k Q 2 9 s d W 1 u c z E u e 0 N J V F k s N X 0 m c X V v d D s s J n F 1 b 3 Q 7 U 2 V j d G l v b j E v V G F i b G U g M S A o M i k v Q X V 0 b 1 J l b W 9 2 Z W R D b 2 x 1 b W 5 z M S 5 7 U 1 Q s N n 0 m c X V v d D s s J n F 1 b 3 Q 7 U 2 V j d G l v b j E v V G F i b G U g M S A o M i k v Q X V 0 b 1 J l b W 9 2 Z W R D b 2 x 1 b W 5 z M S 5 7 U l Z M U i A y M i w 3 f S Z x d W 9 0 O y w m c X V v d D t T Z W N 0 a W 9 u M S 9 U Y W J s Z S A x I C g y K S 9 B d X R v U m V t b 3 Z l Z E N v b H V t b n M x L n t S V k x S I D M y L D h 9 J n F 1 b 3 Q 7 L C Z x d W 9 0 O 1 N l Y 3 R p b 2 4 x L 1 R h Y m x l I D E g K D I p L 0 F 1 d G 9 S Z W 1 v d m V k Q 2 9 s d W 1 u c z E u e 1 J W T F I g M z U 3 L D l 9 J n F 1 b 3 Q 7 L C Z x d W 9 0 O 1 N l Y 3 R p b 2 4 x L 1 R h Y m x l I D E g K D I p L 0 F 1 d G 9 S Z W 1 v d m V k Q 2 9 s d W 1 u c z E u e 1 J W T F I g M z g s M T B 9 J n F 1 b 3 Q 7 L C Z x d W 9 0 O 1 N l Y 3 R p b 2 4 x L 1 R h Y m x l I D E g K D I p L 0 F 1 d G 9 S Z W 1 v d m V k Q 2 9 s d W 1 u c z E u e 1 J W T F I g N D Q s M T F 9 J n F 1 b 3 Q 7 L C Z x d W 9 0 O 1 N l Y 3 R p b 2 4 x L 1 R h Y m x l I D E g K D I p L 0 F 1 d G 9 S Z W 1 v d m V k Q 2 9 s d W 1 u c z E u e 1 J W T F I g N T A s M T J 9 J n F 1 b 3 Q 7 L C Z x d W 9 0 O 1 N l Y 3 R p b 2 4 x L 1 R h Y m x l I D E g K D I p L 0 F 1 d G 9 S Z W 1 v d m V k Q 2 9 s d W 1 u c z E u e 1 J W T F I g V E 9 U T C w x M 3 0 m c X V v d D s s J n F 1 b 3 Q 7 U 2 V j d G l v b j E v V G F i b G U g M S A o M i k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I p L 1 R h Y m x l J T I w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z h k Y T c 5 Z C 0 1 N T N h L T Q 0 Z j Q t Y j c 3 M i 0 2 N G Y 5 Y m I x N T M 1 Y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z c 6 N T A u O T Q 3 O D Q 4 N 1 o i I C 8 + P E V u d H J 5 I F R 5 c G U 9 I k Z p b G x D b 2 x 1 b W 5 U e X B l c y I g V m F s d W U 9 I n N C Z 0 1 E Q m d Z R 0 J n T T 0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1 N U J n F 1 b 3 Q 7 L C Z x d W 9 0 O 1 J J R k x F U y B N R k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I E t F W S w y f S Z x d W 9 0 O y w m c X V v d D t T Z W N 0 a W 9 u M S 9 U Y W J s Z S A x I C g z K S 9 B d X R v U m V t b 3 Z l Z E N v b H V t b n M x L n t M S U N F T l N F I E 5 B T U U s M 3 0 m c X V v d D s s J n F 1 b 3 Q 7 U 2 V j d G l v b j E v V G F i b G U g M S A o M y k v Q X V 0 b 1 J l b W 9 2 Z W R D b 2 x 1 b W 5 z M S 5 7 U 1 R S R U V U L D R 9 J n F 1 b 3 Q 7 L C Z x d W 9 0 O 1 N l Y 3 R p b 2 4 x L 1 R h Y m x l I D E g K D M p L 0 F 1 d G 9 S Z W 1 v d m V k Q 2 9 s d W 1 u c z E u e 0 N J V F k s N X 0 m c X V v d D s s J n F 1 b 3 Q 7 U 2 V j d G l v b j E v V G F i b G U g M S A o M y k v Q X V 0 b 1 J l b W 9 2 Z W R D b 2 x 1 b W 5 z M S 5 7 U 1 Q s N n 0 m c X V v d D s s J n F 1 b 3 Q 7 U 2 V j d G l v b j E v V G F i b G U g M S A o M y k v Q X V 0 b 1 J l b W 9 2 Z W R D b 2 x 1 b W 5 z M S 5 7 U k l G T E V T I E 1 G R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x I C g z K S 9 B d X R v U m V t b 3 Z l Z E N v b H V t b n M x L n t U W V B F L D B 9 J n F 1 b 3 Q 7 L C Z x d W 9 0 O 1 N l Y 3 R p b 2 4 x L 1 R h Y m x l I D E g K D M p L 0 F 1 d G 9 S Z W 1 v d m V k Q 2 9 s d W 1 u c z E u e 1 l F Q V I s M X 0 m c X V v d D s s J n F 1 b 3 Q 7 U 2 V j d G l v b j E v V G F i b G U g M S A o M y k v Q X V 0 b 1 J l b W 9 2 Z W R D b 2 x 1 b W 5 z M S 5 7 U k R T I E t F W S w y f S Z x d W 9 0 O y w m c X V v d D t T Z W N 0 a W 9 u M S 9 U Y W J s Z S A x I C g z K S 9 B d X R v U m V t b 3 Z l Z E N v b H V t b n M x L n t M S U N F T l N F I E 5 B T U U s M 3 0 m c X V v d D s s J n F 1 b 3 Q 7 U 2 V j d G l v b j E v V G F i b G U g M S A o M y k v Q X V 0 b 1 J l b W 9 2 Z W R D b 2 x 1 b W 5 z M S 5 7 U 1 R S R U V U L D R 9 J n F 1 b 3 Q 7 L C Z x d W 9 0 O 1 N l Y 3 R p b 2 4 x L 1 R h Y m x l I D E g K D M p L 0 F 1 d G 9 S Z W 1 v d m V k Q 2 9 s d W 1 u c z E u e 0 N J V F k s N X 0 m c X V v d D s s J n F 1 b 3 Q 7 U 2 V j d G l v b j E v V G F i b G U g M S A o M y k v Q X V 0 b 1 J l b W 9 2 Z W R D b 2 x 1 b W 5 z M S 5 7 U 1 Q s N n 0 m c X V v d D s s J n F 1 b 3 Q 7 U 2 V j d G l v b j E v V G F i b G U g M S A o M y k v Q X V 0 b 1 J l b W 9 2 Z W R D b 2 x 1 b W 5 z M S 5 7 U k l G T E V T I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l i Y j U w Y j g t N W U 5 M i 0 0 Z D c w L T g 3 Z m U t Z j B k Z D h j Y m E 0 M W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R U M T Y 6 M z g 6 M T I u N j I 2 M D A z M l o i I C 8 + P E V u d H J 5 I F R 5 c G U 9 I k Z p b G x D b 2 x 1 b W 5 U e X B l c y I g V m F s d W U 9 I n N C Z 0 1 E Q m d Z R 0 J n T T 0 i I C 8 + P E V u d H J 5 I F R 5 c G U 9 I k Z p b G x D b 2 x 1 b W 5 O Y W 1 l c y I g V m F s d W U 9 I n N b J n F 1 b 3 Q 7 V F l Q R S Z x d W 9 0 O y w m c X V v d D t Z R U F S J n F 1 b 3 Q 7 L C Z x d W 9 0 O 1 J E U y B L R V k m c X V v d D s s J n F 1 b 3 Q 7 T E l D R U 5 T R S B O Q U 1 F J n F 1 b 3 Q 7 L C Z x d W 9 0 O 1 N U U k V F V C Z x d W 9 0 O y w m c X V v d D t D S V R Z J n F 1 b 3 Q 7 L C Z x d W 9 0 O 1 N U J n F 1 b 3 Q 7 L C Z x d W 9 0 O 1 N I T 1 R H V U 5 T I E 1 G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Q p L 0 F 1 d G 9 S Z W 1 v d m V k Q 2 9 s d W 1 u c z E u e 1 R Z U E U s M H 0 m c X V v d D s s J n F 1 b 3 Q 7 U 2 V j d G l v b j E v V G F i b G U g M S A o N C k v Q X V 0 b 1 J l b W 9 2 Z W R D b 2 x 1 b W 5 z M S 5 7 W U V B U i w x f S Z x d W 9 0 O y w m c X V v d D t T Z W N 0 a W 9 u M S 9 U Y W J s Z S A x I C g 0 K S 9 B d X R v U m V t b 3 Z l Z E N v b H V t b n M x L n t S R F M g S 0 V Z L D J 9 J n F 1 b 3 Q 7 L C Z x d W 9 0 O 1 N l Y 3 R p b 2 4 x L 1 R h Y m x l I D E g K D Q p L 0 F 1 d G 9 S Z W 1 v d m V k Q 2 9 s d W 1 u c z E u e 0 x J Q 0 V O U 0 U g T k F N R S w z f S Z x d W 9 0 O y w m c X V v d D t T Z W N 0 a W 9 u M S 9 U Y W J s Z S A x I C g 0 K S 9 B d X R v U m V t b 3 Z l Z E N v b H V t b n M x L n t T V F J F R V Q s N H 0 m c X V v d D s s J n F 1 b 3 Q 7 U 2 V j d G l v b j E v V G F i b G U g M S A o N C k v Q X V 0 b 1 J l b W 9 2 Z W R D b 2 x 1 b W 5 z M S 5 7 Q 0 l U W S w 1 f S Z x d W 9 0 O y w m c X V v d D t T Z W N 0 a W 9 u M S 9 U Y W J s Z S A x I C g 0 K S 9 B d X R v U m V t b 3 Z l Z E N v b H V t b n M x L n t T V C w 2 f S Z x d W 9 0 O y w m c X V v d D t T Z W N 0 a W 9 u M S 9 U Y W J s Z S A x I C g 0 K S 9 B d X R v U m V t b 3 Z l Z E N v b H V t b n M x L n t T S E 9 U R 1 V O U y B N R k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A o N C k v Q X V 0 b 1 J l b W 9 2 Z W R D b 2 x 1 b W 5 z M S 5 7 V F l Q R S w w f S Z x d W 9 0 O y w m c X V v d D t T Z W N 0 a W 9 u M S 9 U Y W J s Z S A x I C g 0 K S 9 B d X R v U m V t b 3 Z l Z E N v b H V t b n M x L n t Z R U F S L D F 9 J n F 1 b 3 Q 7 L C Z x d W 9 0 O 1 N l Y 3 R p b 2 4 x L 1 R h Y m x l I D E g K D Q p L 0 F 1 d G 9 S Z W 1 v d m V k Q 2 9 s d W 1 u c z E u e 1 J E U y B L R V k s M n 0 m c X V v d D s s J n F 1 b 3 Q 7 U 2 V j d G l v b j E v V G F i b G U g M S A o N C k v Q X V 0 b 1 J l b W 9 2 Z W R D b 2 x 1 b W 5 z M S 5 7 T E l D R U 5 T R S B O Q U 1 F L D N 9 J n F 1 b 3 Q 7 L C Z x d W 9 0 O 1 N l Y 3 R p b 2 4 x L 1 R h Y m x l I D E g K D Q p L 0 F 1 d G 9 S Z W 1 v d m V k Q 2 9 s d W 1 u c z E u e 1 N U U k V F V C w 0 f S Z x d W 9 0 O y w m c X V v d D t T Z W N 0 a W 9 u M S 9 U Y W J s Z S A x I C g 0 K S 9 B d X R v U m V t b 3 Z l Z E N v b H V t b n M x L n t D S V R Z L D V 9 J n F 1 b 3 Q 7 L C Z x d W 9 0 O 1 N l Y 3 R p b 2 4 x L 1 R h Y m x l I D E g K D Q p L 0 F 1 d G 9 S Z W 1 v d m V k Q 2 9 s d W 1 u c z E u e 1 N U L D Z 9 J n F 1 b 3 Q 7 L C Z x d W 9 0 O 1 N l Y 3 R p b 2 4 x L 1 R h Y m x l I D E g K D Q p L 0 F 1 d G 9 S Z W 1 v d m V k Q 2 9 s d W 1 u c z E u e 1 N I T 1 R H V U 5 T I E 1 G R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0 K S 9 U Y W J s Z S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i R 8 g E a 4 I h P q 5 m j D 8 a y 1 n k A A A A A A g A A A A A A A 2 Y A A M A A A A A Q A A A A p a Y r U S W x h F G P Z w s Z e x Y v v Q A A A A A E g A A A o A A A A B A A A A B G 3 p b V y o 0 g I I M 7 R 8 1 K 3 U w L U A A A A N z / y J z A y A P P I q J X l r 6 C 8 J 3 8 T b 7 D W d h y 0 E W O z D q 3 d N h f 9 5 n i 8 g g V o p q 8 c 7 y a w l 9 w n i p 5 + q S S O G X p 8 Q M / z Y 2 R S C T s m l f t f R s i p o i C B Q 3 m 9 H t k F A A A A J 8 q 8 R i x q k D s l j q Z M p E M m A f 2 H Z E 0 < / D a t a M a s h u p > 
</file>

<file path=customXml/itemProps1.xml><?xml version="1.0" encoding="utf-8"?>
<ds:datastoreItem xmlns:ds="http://schemas.openxmlformats.org/officeDocument/2006/customXml" ds:itemID="{F88C6019-3A2A-4227-8B90-C33E0FFD7E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Pistols</vt:lpstr>
      <vt:lpstr>Revolvers</vt:lpstr>
      <vt:lpstr>Rifles</vt:lpstr>
      <vt:lpstr>Shotguns</vt:lpstr>
      <vt:lpstr>All</vt:lpstr>
    </vt:vector>
  </TitlesOfParts>
  <Company>Army Golden Master Program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Mcinnis, William P CTR USARMY 513 MI BDE (USA)</dc:creator>
  <cp:lastModifiedBy>Mcinnis, William P CTR USARMY 513 MI BDE (USA)</cp:lastModifiedBy>
  <dcterms:created xsi:type="dcterms:W3CDTF">2024-06-04T16:35:03Z</dcterms:created>
  <dcterms:modified xsi:type="dcterms:W3CDTF">2024-06-04T16:41:33Z</dcterms:modified>
</cp:coreProperties>
</file>