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m\Documents\GitHub\Optim-Project\sensitivity_analysis\"/>
    </mc:Choice>
  </mc:AlternateContent>
  <xr:revisionPtr revIDLastSave="0" documentId="13_ncr:1_{C163063A-610F-4BBC-9040-8844F33F2B01}" xr6:coauthVersionLast="47" xr6:coauthVersionMax="47" xr10:uidLastSave="{00000000-0000-0000-0000-000000000000}"/>
  <bookViews>
    <workbookView xWindow="-110" yWindow="-110" windowWidth="19420" windowHeight="11620" activeTab="2" xr2:uid="{FBE365D9-09CA-4374-A232-FE261CD69B4F}"/>
  </bookViews>
  <sheets>
    <sheet name="Tabelle1" sheetId="1" r:id="rId1"/>
    <sheet name="Var FN" sheetId="2" r:id="rId2"/>
    <sheet name="Var T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K18" i="3"/>
  <c r="K17" i="3"/>
  <c r="K16" i="3"/>
  <c r="K15" i="3"/>
  <c r="K14" i="3"/>
  <c r="K13" i="3"/>
  <c r="K6" i="3"/>
  <c r="K10" i="3"/>
  <c r="K5" i="3"/>
  <c r="I7" i="2"/>
  <c r="I8" i="2"/>
  <c r="I9" i="2"/>
  <c r="I10" i="2"/>
  <c r="I11" i="2"/>
  <c r="I6" i="2"/>
  <c r="B3" i="1"/>
  <c r="C3" i="1"/>
  <c r="B4" i="1"/>
  <c r="B5" i="1" s="1"/>
  <c r="C5" i="1" s="1"/>
  <c r="C4" i="1"/>
  <c r="B2" i="1"/>
  <c r="C2" i="1" s="1"/>
  <c r="C1" i="1"/>
  <c r="I19" i="3"/>
  <c r="M19" i="3" s="1"/>
  <c r="H19" i="3"/>
  <c r="L19" i="3" s="1"/>
  <c r="G19" i="3"/>
  <c r="I18" i="3"/>
  <c r="M18" i="3" s="1"/>
  <c r="H18" i="3"/>
  <c r="L18" i="3" s="1"/>
  <c r="G18" i="3"/>
  <c r="I17" i="3"/>
  <c r="M17" i="3" s="1"/>
  <c r="H17" i="3"/>
  <c r="L17" i="3" s="1"/>
  <c r="G17" i="3"/>
  <c r="M16" i="3"/>
  <c r="I16" i="3"/>
  <c r="H16" i="3"/>
  <c r="L16" i="3" s="1"/>
  <c r="G16" i="3"/>
  <c r="I15" i="3"/>
  <c r="M15" i="3" s="1"/>
  <c r="H15" i="3"/>
  <c r="L15" i="3" s="1"/>
  <c r="G15" i="3"/>
  <c r="I14" i="3"/>
  <c r="M14" i="3" s="1"/>
  <c r="H14" i="3"/>
  <c r="L14" i="3" s="1"/>
  <c r="G14" i="3"/>
  <c r="I13" i="3"/>
  <c r="M13" i="3" s="1"/>
  <c r="H13" i="3"/>
  <c r="L13" i="3" s="1"/>
  <c r="G13" i="3"/>
  <c r="L6" i="3"/>
  <c r="I6" i="3"/>
  <c r="M6" i="3" s="1"/>
  <c r="H6" i="3"/>
  <c r="G6" i="3"/>
  <c r="G8" i="3"/>
  <c r="K8" i="3" s="1"/>
  <c r="H8" i="3"/>
  <c r="L8" i="3" s="1"/>
  <c r="I8" i="3"/>
  <c r="M8" i="3"/>
  <c r="G9" i="3"/>
  <c r="K9" i="3" s="1"/>
  <c r="H9" i="3"/>
  <c r="L9" i="3" s="1"/>
  <c r="I9" i="3"/>
  <c r="M9" i="3"/>
  <c r="G10" i="3"/>
  <c r="H10" i="3"/>
  <c r="L10" i="3" s="1"/>
  <c r="I10" i="3"/>
  <c r="M10" i="3" s="1"/>
  <c r="G11" i="3"/>
  <c r="K11" i="3" s="1"/>
  <c r="H11" i="3"/>
  <c r="L11" i="3" s="1"/>
  <c r="I11" i="3"/>
  <c r="M11" i="3" s="1"/>
  <c r="G5" i="3"/>
  <c r="H5" i="3"/>
  <c r="I5" i="3"/>
  <c r="M5" i="3" s="1"/>
  <c r="L5" i="3"/>
  <c r="I7" i="3"/>
  <c r="M7" i="3" s="1"/>
  <c r="H7" i="3"/>
  <c r="L7" i="3" s="1"/>
  <c r="G7" i="3"/>
  <c r="K7" i="3" s="1"/>
  <c r="E9" i="2"/>
  <c r="F9" i="2"/>
  <c r="J9" i="2" s="1"/>
  <c r="G9" i="2"/>
  <c r="K9" i="2" s="1"/>
  <c r="E10" i="2"/>
  <c r="F10" i="2"/>
  <c r="J10" i="2" s="1"/>
  <c r="G10" i="2"/>
  <c r="K10" i="2" s="1"/>
  <c r="E11" i="2"/>
  <c r="F11" i="2"/>
  <c r="J11" i="2" s="1"/>
  <c r="G11" i="2"/>
  <c r="K11" i="2" s="1"/>
  <c r="G6" i="2"/>
  <c r="K6" i="2" s="1"/>
  <c r="F6" i="2"/>
  <c r="J6" i="2" s="1"/>
  <c r="E6" i="2"/>
  <c r="E7" i="2"/>
  <c r="F7" i="2"/>
  <c r="J7" i="2" s="1"/>
  <c r="G7" i="2"/>
  <c r="K7" i="2" s="1"/>
  <c r="G8" i="2"/>
  <c r="K8" i="2" s="1"/>
  <c r="F8" i="2"/>
  <c r="J8" i="2" s="1"/>
  <c r="E8" i="2"/>
  <c r="B6" i="1" l="1"/>
  <c r="B7" i="1" l="1"/>
  <c r="C6" i="1"/>
  <c r="C7" i="1" l="1"/>
  <c r="B8" i="1"/>
  <c r="B9" i="1" l="1"/>
  <c r="C8" i="1"/>
  <c r="C9" i="1" l="1"/>
  <c r="B10" i="1"/>
  <c r="B11" i="1" l="1"/>
  <c r="C10" i="1"/>
  <c r="C11" i="1" l="1"/>
  <c r="B12" i="1"/>
  <c r="B13" i="1" l="1"/>
  <c r="C12" i="1"/>
  <c r="C13" i="1" l="1"/>
  <c r="B14" i="1"/>
  <c r="B15" i="1" l="1"/>
  <c r="C14" i="1"/>
  <c r="C15" i="1" l="1"/>
  <c r="B16" i="1"/>
  <c r="B17" i="1" l="1"/>
  <c r="C16" i="1"/>
  <c r="C17" i="1" l="1"/>
  <c r="B18" i="1"/>
  <c r="B19" i="1" l="1"/>
  <c r="C18" i="1"/>
  <c r="C19" i="1" l="1"/>
  <c r="B20" i="1"/>
  <c r="B21" i="1" l="1"/>
  <c r="C20" i="1"/>
  <c r="C21" i="1" l="1"/>
  <c r="B22" i="1"/>
  <c r="B23" i="1" l="1"/>
  <c r="C22" i="1"/>
  <c r="C23" i="1" l="1"/>
  <c r="B24" i="1"/>
  <c r="B25" i="1" l="1"/>
  <c r="C24" i="1"/>
  <c r="C25" i="1" l="1"/>
  <c r="B26" i="1"/>
  <c r="B27" i="1" l="1"/>
  <c r="C26" i="1"/>
  <c r="B28" i="1" l="1"/>
  <c r="C27" i="1"/>
  <c r="B29" i="1" l="1"/>
  <c r="C28" i="1"/>
  <c r="C29" i="1" l="1"/>
  <c r="B30" i="1"/>
  <c r="B31" i="1" l="1"/>
  <c r="C30" i="1"/>
  <c r="C31" i="1" l="1"/>
  <c r="B32" i="1"/>
  <c r="B33" i="1" l="1"/>
  <c r="C32" i="1"/>
  <c r="C33" i="1" l="1"/>
  <c r="B34" i="1"/>
  <c r="B35" i="1" l="1"/>
  <c r="C34" i="1"/>
  <c r="B36" i="1" l="1"/>
  <c r="C35" i="1"/>
  <c r="B37" i="1" l="1"/>
  <c r="C36" i="1"/>
  <c r="C37" i="1" l="1"/>
  <c r="B38" i="1"/>
  <c r="B39" i="1" l="1"/>
  <c r="C38" i="1"/>
  <c r="C39" i="1" l="1"/>
  <c r="B40" i="1"/>
  <c r="B41" i="1" l="1"/>
  <c r="C40" i="1"/>
  <c r="C41" i="1" l="1"/>
  <c r="B42" i="1"/>
  <c r="B43" i="1" l="1"/>
  <c r="C42" i="1"/>
  <c r="B44" i="1" l="1"/>
  <c r="C43" i="1"/>
  <c r="B45" i="1" l="1"/>
  <c r="C44" i="1"/>
  <c r="B46" i="1" l="1"/>
  <c r="C45" i="1"/>
  <c r="B47" i="1" l="1"/>
  <c r="C46" i="1"/>
  <c r="C47" i="1" l="1"/>
  <c r="B48" i="1"/>
  <c r="B49" i="1" l="1"/>
  <c r="C48" i="1"/>
  <c r="C49" i="1" l="1"/>
  <c r="B50" i="1"/>
  <c r="B51" i="1" l="1"/>
  <c r="C50" i="1"/>
  <c r="B52" i="1" l="1"/>
  <c r="C51" i="1"/>
  <c r="B53" i="1" l="1"/>
  <c r="C52" i="1"/>
  <c r="C53" i="1" l="1"/>
  <c r="B54" i="1"/>
  <c r="B55" i="1" l="1"/>
  <c r="C54" i="1"/>
  <c r="C55" i="1" l="1"/>
  <c r="B56" i="1"/>
  <c r="B57" i="1" l="1"/>
  <c r="C56" i="1"/>
  <c r="C57" i="1" l="1"/>
  <c r="B58" i="1"/>
  <c r="B59" i="1" l="1"/>
  <c r="C58" i="1"/>
  <c r="B60" i="1" l="1"/>
  <c r="C59" i="1"/>
  <c r="B61" i="1" l="1"/>
  <c r="C60" i="1"/>
  <c r="B62" i="1" l="1"/>
  <c r="C61" i="1"/>
  <c r="B63" i="1" l="1"/>
  <c r="C62" i="1"/>
  <c r="C63" i="1" l="1"/>
  <c r="B64" i="1"/>
  <c r="B65" i="1" l="1"/>
  <c r="C64" i="1"/>
  <c r="C65" i="1" l="1"/>
  <c r="B66" i="1"/>
  <c r="B67" i="1" l="1"/>
  <c r="C66" i="1"/>
  <c r="B68" i="1" l="1"/>
  <c r="C67" i="1"/>
  <c r="B69" i="1" l="1"/>
  <c r="C68" i="1"/>
  <c r="B70" i="1" l="1"/>
  <c r="C69" i="1"/>
  <c r="B71" i="1" l="1"/>
  <c r="C70" i="1"/>
  <c r="C71" i="1" l="1"/>
  <c r="B72" i="1"/>
  <c r="B73" i="1" l="1"/>
  <c r="C72" i="1"/>
  <c r="C73" i="1" l="1"/>
  <c r="B74" i="1"/>
  <c r="B75" i="1" l="1"/>
  <c r="C74" i="1"/>
  <c r="B76" i="1" l="1"/>
  <c r="C75" i="1"/>
  <c r="B77" i="1" l="1"/>
  <c r="C76" i="1"/>
  <c r="B78" i="1" l="1"/>
  <c r="C77" i="1"/>
  <c r="B79" i="1" l="1"/>
  <c r="C78" i="1"/>
  <c r="C79" i="1" l="1"/>
  <c r="B80" i="1"/>
  <c r="B81" i="1" l="1"/>
  <c r="C80" i="1"/>
  <c r="C81" i="1" l="1"/>
  <c r="B82" i="1"/>
  <c r="B83" i="1" l="1"/>
  <c r="C82" i="1"/>
  <c r="B84" i="1" l="1"/>
  <c r="C83" i="1"/>
  <c r="B85" i="1" l="1"/>
  <c r="C84" i="1"/>
  <c r="B86" i="1" l="1"/>
  <c r="C85" i="1"/>
  <c r="B87" i="1" l="1"/>
  <c r="C86" i="1"/>
  <c r="C87" i="1" l="1"/>
  <c r="B88" i="1"/>
  <c r="B89" i="1" l="1"/>
  <c r="C88" i="1"/>
  <c r="C89" i="1" l="1"/>
  <c r="B90" i="1"/>
  <c r="B91" i="1" l="1"/>
  <c r="C90" i="1"/>
  <c r="B92" i="1" l="1"/>
  <c r="C91" i="1"/>
  <c r="B93" i="1" l="1"/>
  <c r="C92" i="1"/>
  <c r="B94" i="1" l="1"/>
  <c r="C93" i="1"/>
  <c r="B95" i="1" l="1"/>
  <c r="C94" i="1"/>
  <c r="C95" i="1" l="1"/>
  <c r="B96" i="1"/>
  <c r="B97" i="1" l="1"/>
  <c r="C96" i="1"/>
  <c r="C97" i="1" l="1"/>
  <c r="B98" i="1"/>
  <c r="B99" i="1" l="1"/>
  <c r="C98" i="1"/>
  <c r="B100" i="1" l="1"/>
  <c r="C99" i="1"/>
  <c r="B101" i="1" l="1"/>
  <c r="C100" i="1"/>
  <c r="C101" i="1" l="1"/>
  <c r="B102" i="1"/>
  <c r="C102" i="1" l="1"/>
</calcChain>
</file>

<file path=xl/sharedStrings.xml><?xml version="1.0" encoding="utf-8"?>
<sst xmlns="http://schemas.openxmlformats.org/spreadsheetml/2006/main" count="147" uniqueCount="125">
  <si>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</si>
  <si>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</si>
  <si>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</si>
  <si>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</si>
  <si>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</si>
  <si>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</si>
  <si>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</si>
  <si>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</si>
  <si>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</si>
  <si>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</si>
  <si>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</si>
  <si>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</si>
  <si>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</si>
  <si>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</si>
  <si>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</si>
  <si>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</si>
  <si>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</si>
  <si>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</si>
  <si>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</si>
  <si>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</si>
  <si>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</si>
  <si>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</si>
  <si>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</si>
  <si>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</si>
  <si>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</si>
  <si>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</si>
  <si>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</si>
  <si>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</si>
  <si>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</si>
  <si>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</si>
  <si>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</si>
  <si>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</si>
  <si>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</si>
  <si>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</si>
  <si>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</si>
  <si>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</si>
  <si>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flights</t>
  </si>
  <si>
    <t>Gates</t>
  </si>
  <si>
    <t>pb_size</t>
  </si>
  <si>
    <t>obj_val</t>
  </si>
  <si>
    <t>CPU model</t>
  </si>
  <si>
    <t>Thread count</t>
  </si>
  <si>
    <t>Intel(R) Atom(TM) x5-Z8550  CPU @ 1.44GHz, instruction set [SSE2]</t>
  </si>
  <si>
    <t>4 physical cores, 4 logical processors, using up to 4 threads</t>
  </si>
  <si>
    <t>fl/hr</t>
  </si>
  <si>
    <t>av_fl/g</t>
  </si>
  <si>
    <t>pb/t</t>
  </si>
  <si>
    <t>(fl/hr)/t</t>
  </si>
  <si>
    <t>(av_fl/g)/t</t>
  </si>
  <si>
    <t>t [s]</t>
  </si>
  <si>
    <t>T_0 [min]</t>
  </si>
  <si>
    <t>T_fin [min]</t>
  </si>
  <si>
    <t>TAT [min]</t>
  </si>
  <si>
    <t>t_arr [min]</t>
  </si>
  <si>
    <t>10 (batch)</t>
  </si>
  <si>
    <t>zwei diagramme wie FN, same delta_t/ batches und delta_t TAT/K</t>
  </si>
  <si>
    <t>Diagramm batches vs delta_t TAT/K flights, obj, t comp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</si>
  <si>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</si>
  <si>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</si>
  <si>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</si>
  <si>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</si>
  <si>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</si>
  <si>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</si>
  <si>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</si>
  <si>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</si>
  <si>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</si>
  <si>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</si>
  <si>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</si>
  <si>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</si>
  <si>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</si>
  <si>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</si>
  <si>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</si>
  <si>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</si>
  <si>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</si>
  <si>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</si>
  <si>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</si>
  <si>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</si>
  <si>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</si>
  <si>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</si>
  <si>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</si>
  <si>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</si>
  <si>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</si>
  <si>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</si>
  <si>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</si>
  <si>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</si>
  <si>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</si>
  <si>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</si>
  <si>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</si>
  <si>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</si>
  <si>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</si>
  <si>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</si>
  <si>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</si>
  <si>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</si>
  <si>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</si>
  <si>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</si>
  <si>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</si>
  <si>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</si>
  <si>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</si>
  <si>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</si>
  <si>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</si>
  <si>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</si>
  <si>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</si>
  <si>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</si>
  <si>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</si>
  <si>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</si>
  <si>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</si>
  <si>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</si>
  <si>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</si>
  <si>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</si>
  <si>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</si>
  <si>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</si>
  <si>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</si>
  <si>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</si>
  <si>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</si>
  <si>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</si>
  <si>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</si>
  <si>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</si>
  <si>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</si>
  <si>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</si>
  <si>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</si>
  <si>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</si>
  <si>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</si>
  <si>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</si>
  <si>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obj = efective usage of gates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</si>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</sst>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2" borderId="0" xfId="1"/>
    <xf numFmtId="0" fontId="3" fillId="3" borderId="0" xfId="2"/>
    <xf numFmtId="0" fontId="0" fillId="0" borderId="0" xfId="0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Pb/t in thsnd.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FN'!$A$6:$A$11</c:f>
              <c:numCache>
                <c:formatCode>0</c:formatCode>
                <c:ptCount val="6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'Var FN'!$I$6:$I$11</c:f>
              <c:numCache>
                <c:formatCode>0.00</c:formatCode>
                <c:ptCount val="6"/>
                <c:pt idx="0">
                  <c:v>0.70357557456918773</c:v>
                </c:pt>
                <c:pt idx="1">
                  <c:v>0.86186540425242986</c:v>
                </c:pt>
                <c:pt idx="2">
                  <c:v>0.52132696218933272</c:v>
                </c:pt>
                <c:pt idx="3">
                  <c:v>0.37117735922435857</c:v>
                </c:pt>
                <c:pt idx="4">
                  <c:v>0.34363046828867622</c:v>
                </c:pt>
                <c:pt idx="5">
                  <c:v>0.24913384762860702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1-4EB0-956B-DE8A244113F1}"/>
            </c:ext>
          </c:extLst>
        </c:ser>
        <c:ser>
          <c:idx val="1"/>
          <c:order val="1"/>
          <c:tx>
            <c:v>hrF/t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FN'!$A$6:$A$13</c:f>
              <c:numCache>
                <c:formatCode>0</c:formatCode>
                <c:ptCount val="8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'Var FN'!$J$6:$J$11</c:f>
              <c:numCache>
                <c:formatCode>0.00</c:formatCode>
                <c:ptCount val="6"/>
                <c:pt idx="0">
                  <c:v>0.22990229139342191</c:v>
                </c:pt>
                <c:pt idx="1">
                  <c:v>0.22803819595304028</c:v>
                </c:pt>
                <c:pt idx="2">
                  <c:v>0.10305795217241426</c:v>
                </c:pt>
                <c:pt idx="3">
                  <c:v>6.4236945967711512E-2</c:v>
                </c:pt>
                <c:pt idx="4">
                  <c:v>5.4909905655917066E-2</c:v>
                </c:pt>
                <c:pt idx="5">
                  <c:v>3.3406082362401245E-2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EB0-956B-DE8A244113F1}"/>
            </c:ext>
          </c:extLst>
        </c:ser>
        <c:ser>
          <c:idx val="2"/>
          <c:order val="2"/>
          <c:tx>
            <c:v>avGF/t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FN'!$A$6:$A$13</c:f>
              <c:numCache>
                <c:formatCode>0</c:formatCode>
                <c:ptCount val="8"/>
                <c:pt idx="0">
                  <c:v>37</c:v>
                </c:pt>
                <c:pt idx="1">
                  <c:v>46</c:v>
                </c:pt>
                <c:pt idx="2">
                  <c:v>62</c:v>
                </c:pt>
                <c:pt idx="3" formatCode="General">
                  <c:v>71</c:v>
                </c:pt>
                <c:pt idx="4">
                  <c:v>77</c:v>
                </c:pt>
                <c:pt idx="5">
                  <c:v>92</c:v>
                </c:pt>
              </c:numCache>
            </c:numRef>
          </c:cat>
          <c:val>
            <c:numRef>
              <c:f>'Var FN'!$K$6:$K$11</c:f>
              <c:numCache>
                <c:formatCode>0.00</c:formatCode>
                <c:ptCount val="6"/>
                <c:pt idx="0">
                  <c:v>0.73568733245895013</c:v>
                </c:pt>
                <c:pt idx="1">
                  <c:v>0.72972222704972878</c:v>
                </c:pt>
                <c:pt idx="2">
                  <c:v>0.32978544695172562</c:v>
                </c:pt>
                <c:pt idx="3">
                  <c:v>0.20555822709667684</c:v>
                </c:pt>
                <c:pt idx="4">
                  <c:v>0.17571169809893461</c:v>
                </c:pt>
                <c:pt idx="5">
                  <c:v>0.10689946355968398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1-4EB0-956B-DE8A2441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404000432"/>
        <c:axId val="1405919904"/>
      </c:lineChart>
      <c:catAx>
        <c:axId val="140400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number of flights per day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19904"/>
        <c:crosses val="autoZero"/>
        <c:auto val="1"/>
        <c:lblAlgn val="ctr"/>
        <c:lblOffset val="100"/>
        <c:noMultiLvlLbl val="0"/>
      </c:catAx>
      <c:valAx>
        <c:axId val="1405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a) Pb/t in thsnd.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TAT'!$B$5:$B$11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'Var TAT'!$K$5:$K$11</c:f>
              <c:numCache>
                <c:formatCode>0.00</c:formatCode>
                <c:ptCount val="7"/>
                <c:pt idx="0">
                  <c:v>0.23646095705866904</c:v>
                </c:pt>
                <c:pt idx="1">
                  <c:v>0.23520211363875723</c:v>
                </c:pt>
                <c:pt idx="2">
                  <c:v>0.24913384762860702</c:v>
                </c:pt>
                <c:pt idx="3">
                  <c:v>0.3767790500517324</c:v>
                </c:pt>
                <c:pt idx="4">
                  <c:v>0.64890528209734344</c:v>
                </c:pt>
                <c:pt idx="5">
                  <c:v>0.82834800973056044</c:v>
                </c:pt>
                <c:pt idx="6">
                  <c:v>1.2277532895271026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8-4294-A0E6-9AF61A3AF878}"/>
            </c:ext>
          </c:extLst>
        </c:ser>
        <c:ser>
          <c:idx val="3"/>
          <c:order val="1"/>
          <c:tx>
            <c:v>b) Pb/t in thsnd.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 TAT'!$K$13:$K$19</c:f>
              <c:numCache>
                <c:formatCode>0.00</c:formatCode>
                <c:ptCount val="7"/>
                <c:pt idx="0">
                  <c:v>6.2253345467030805E-2</c:v>
                </c:pt>
                <c:pt idx="1">
                  <c:v>9.0191567826440208E-2</c:v>
                </c:pt>
                <c:pt idx="2">
                  <c:v>0.20991338396222842</c:v>
                </c:pt>
                <c:pt idx="3">
                  <c:v>0.37466543372848632</c:v>
                </c:pt>
                <c:pt idx="4">
                  <c:v>0.53309927197065987</c:v>
                </c:pt>
                <c:pt idx="5">
                  <c:v>0.73620451219889238</c:v>
                </c:pt>
                <c:pt idx="6">
                  <c:v>1.1945943125475009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8-4294-A0E6-9AF61A3AF878}"/>
            </c:ext>
          </c:extLst>
        </c:ser>
        <c:ser>
          <c:idx val="1"/>
          <c:order val="2"/>
          <c:tx>
            <c:v>a) hrF/t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 TAT'!$L$5:$L$11</c:f>
              <c:numCache>
                <c:formatCode>0.00</c:formatCode>
                <c:ptCount val="7"/>
                <c:pt idx="0">
                  <c:v>3.104098231933862E-2</c:v>
                </c:pt>
                <c:pt idx="1">
                  <c:v>3.0875729937607784E-2</c:v>
                </c:pt>
                <c:pt idx="2">
                  <c:v>3.3406082362401245E-2</c:v>
                </c:pt>
                <c:pt idx="3">
                  <c:v>6.0986181685603796E-2</c:v>
                </c:pt>
                <c:pt idx="4">
                  <c:v>0.14171773913270322</c:v>
                </c:pt>
                <c:pt idx="5">
                  <c:v>0.2020755293058549</c:v>
                </c:pt>
                <c:pt idx="6">
                  <c:v>0.42327979839882379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8-4294-A0E6-9AF61A3AF878}"/>
            </c:ext>
          </c:extLst>
        </c:ser>
        <c:ser>
          <c:idx val="4"/>
          <c:order val="3"/>
          <c:tx>
            <c:v>b) hrF/t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 TAT'!$L$13:$L$19</c:f>
              <c:numCache>
                <c:formatCode>0.00</c:formatCode>
                <c:ptCount val="7"/>
                <c:pt idx="0">
                  <c:v>4.1127011955470767E-3</c:v>
                </c:pt>
                <c:pt idx="1">
                  <c:v>7.1711365151582215E-3</c:v>
                </c:pt>
                <c:pt idx="2">
                  <c:v>2.5420725328809814E-2</c:v>
                </c:pt>
                <c:pt idx="3">
                  <c:v>6.0644067682488582E-2</c:v>
                </c:pt>
                <c:pt idx="4">
                  <c:v>0.10882538213881189</c:v>
                </c:pt>
                <c:pt idx="5">
                  <c:v>0.18316892668852938</c:v>
                </c:pt>
                <c:pt idx="6">
                  <c:v>0.40081079678375736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8-4294-A0E6-9AF61A3AF878}"/>
            </c:ext>
          </c:extLst>
        </c:ser>
        <c:ser>
          <c:idx val="2"/>
          <c:order val="4"/>
          <c:tx>
            <c:v>a) avGF/t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 TAT'!$M$5:$M$11</c:f>
              <c:numCache>
                <c:formatCode>0.00</c:formatCode>
                <c:ptCount val="7"/>
                <c:pt idx="0">
                  <c:v>9.933114342188358E-2</c:v>
                </c:pt>
                <c:pt idx="1">
                  <c:v>9.8802335800344906E-2</c:v>
                </c:pt>
                <c:pt idx="2">
                  <c:v>0.10689946355968398</c:v>
                </c:pt>
                <c:pt idx="3">
                  <c:v>0.19515578139393214</c:v>
                </c:pt>
                <c:pt idx="4">
                  <c:v>0.45349676522465027</c:v>
                </c:pt>
                <c:pt idx="5">
                  <c:v>0.6466416937787357</c:v>
                </c:pt>
                <c:pt idx="6">
                  <c:v>1.354495354876236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8-4294-A0E6-9AF61A3AF878}"/>
            </c:ext>
          </c:extLst>
        </c:ser>
        <c:ser>
          <c:idx val="5"/>
          <c:order val="5"/>
          <c:tx>
            <c:v>b) avGF/t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 TAT'!$M$13:$M$19</c:f>
              <c:numCache>
                <c:formatCode>0.00</c:formatCode>
                <c:ptCount val="7"/>
                <c:pt idx="0">
                  <c:v>1.3160643825750646E-2</c:v>
                </c:pt>
                <c:pt idx="1">
                  <c:v>2.2947636848506307E-2</c:v>
                </c:pt>
                <c:pt idx="2">
                  <c:v>8.1346321052191389E-2</c:v>
                </c:pt>
                <c:pt idx="3">
                  <c:v>0.19406101658396346</c:v>
                </c:pt>
                <c:pt idx="4">
                  <c:v>0.34824122284419806</c:v>
                </c:pt>
                <c:pt idx="5">
                  <c:v>0.58614056540329407</c:v>
                </c:pt>
                <c:pt idx="6">
                  <c:v>1.2825945497080236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08-4294-A0E6-9AF61A3AF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497486703"/>
        <c:axId val="1081862959"/>
      </c:lineChart>
      <c:catAx>
        <c:axId val="149748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62959"/>
        <c:crosses val="autoZero"/>
        <c:auto val="1"/>
        <c:lblAlgn val="ctr"/>
        <c:lblOffset val="100"/>
        <c:noMultiLvlLbl val="0"/>
      </c:catAx>
      <c:valAx>
        <c:axId val="10818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a) Flights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TAT'!$B$13:$B$19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'Var TAT'!$A$5:$A$11</c:f>
              <c:numCache>
                <c:formatCode>General</c:formatCode>
                <c:ptCount val="7"/>
                <c:pt idx="0">
                  <c:v>94</c:v>
                </c:pt>
                <c:pt idx="1">
                  <c:v>94</c:v>
                </c:pt>
                <c:pt idx="2">
                  <c:v>92</c:v>
                </c:pt>
                <c:pt idx="3">
                  <c:v>76</c:v>
                </c:pt>
                <c:pt idx="4">
                  <c:v>56</c:v>
                </c:pt>
                <c:pt idx="5">
                  <c:v>50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C-490C-9070-24693F42F436}"/>
            </c:ext>
          </c:extLst>
        </c:ser>
        <c:ser>
          <c:idx val="3"/>
          <c:order val="1"/>
          <c:tx>
            <c:v>b) Flights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TAT'!$B$13:$B$19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'Var TAT'!$A$13:$A$19</c:f>
              <c:numCache>
                <c:formatCode>General</c:formatCode>
                <c:ptCount val="7"/>
                <c:pt idx="0">
                  <c:v>188</c:v>
                </c:pt>
                <c:pt idx="1">
                  <c:v>156</c:v>
                </c:pt>
                <c:pt idx="2">
                  <c:v>102</c:v>
                </c:pt>
                <c:pt idx="3">
                  <c:v>76</c:v>
                </c:pt>
                <c:pt idx="4">
                  <c:v>60</c:v>
                </c:pt>
                <c:pt idx="5">
                  <c:v>49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C-490C-9070-24693F42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</c:hiLowLines>
        <c:marker val="1"/>
        <c:smooth val="0"/>
        <c:axId val="1502789407"/>
        <c:axId val="103560255"/>
      </c:lineChart>
      <c:lineChart>
        <c:grouping val="standard"/>
        <c:varyColors val="0"/>
        <c:ser>
          <c:idx val="4"/>
          <c:order val="2"/>
          <c:tx>
            <c:v>a) Computation time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'Var TAT'!$B$5:$B$11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'Var TAT'!$D$5:$D$11</c:f>
              <c:numCache>
                <c:formatCode>0.0000</c:formatCode>
                <c:ptCount val="7"/>
                <c:pt idx="0">
                  <c:v>189.26591753959599</c:v>
                </c:pt>
                <c:pt idx="1">
                  <c:v>190.27890229225099</c:v>
                </c:pt>
                <c:pt idx="2">
                  <c:v>172.12434363365099</c:v>
                </c:pt>
                <c:pt idx="3">
                  <c:v>77.886496067047105</c:v>
                </c:pt>
                <c:pt idx="4">
                  <c:v>24.696978807449302</c:v>
                </c:pt>
                <c:pt idx="5">
                  <c:v>15.464514732360801</c:v>
                </c:pt>
                <c:pt idx="6">
                  <c:v>5.1679763793945304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C-490C-9070-24693F42F436}"/>
            </c:ext>
          </c:extLst>
        </c:ser>
        <c:ser>
          <c:idx val="5"/>
          <c:order val="3"/>
          <c:tx>
            <c:v>b) Computation time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TAT'!$B$5:$B$11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'Var TAT'!$D$13:$D$19</c:f>
              <c:numCache>
                <c:formatCode>0.0000</c:formatCode>
                <c:ptCount val="7"/>
                <c:pt idx="0">
                  <c:v>2857.0030841827302</c:v>
                </c:pt>
                <c:pt idx="1">
                  <c:v>1359.6171233653999</c:v>
                </c:pt>
                <c:pt idx="2">
                  <c:v>250.77962636947601</c:v>
                </c:pt>
                <c:pt idx="3">
                  <c:v>78.325880527496295</c:v>
                </c:pt>
                <c:pt idx="4">
                  <c:v>34.458872795104902</c:v>
                </c:pt>
                <c:pt idx="5">
                  <c:v>16.719538927078201</c:v>
                </c:pt>
                <c:pt idx="6">
                  <c:v>5.6136212348937899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C-490C-9070-24693F42F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214165615"/>
        <c:axId val="210088799"/>
      </c:lineChart>
      <c:catAx>
        <c:axId val="150278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0255"/>
        <c:crosses val="autoZero"/>
        <c:auto val="1"/>
        <c:lblAlgn val="ctr"/>
        <c:lblOffset val="100"/>
        <c:noMultiLvlLbl val="0"/>
      </c:catAx>
      <c:valAx>
        <c:axId val="1035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flights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89407"/>
        <c:crosses val="autoZero"/>
        <c:crossBetween val="between"/>
      </c:valAx>
      <c:valAx>
        <c:axId val="210088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[thsnd. 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5615"/>
        <c:crosses val="max"/>
        <c:crossBetween val="between"/>
        <c:dispUnits>
          <c:builtInUnit val="thousands"/>
        </c:dispUnits>
      </c:valAx>
      <c:catAx>
        <c:axId val="21416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088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a)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TAT'!$B$5:$B$11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'Var TAT'!$C$5:$C$11</c:f>
              <c:numCache>
                <c:formatCode>General</c:formatCode>
                <c:ptCount val="7"/>
                <c:pt idx="0">
                  <c:v>62750</c:v>
                </c:pt>
                <c:pt idx="1">
                  <c:v>41600</c:v>
                </c:pt>
                <c:pt idx="2" formatCode="0">
                  <c:v>9300</c:v>
                </c:pt>
                <c:pt idx="3">
                  <c:v>8400</c:v>
                </c:pt>
                <c:pt idx="4">
                  <c:v>19200</c:v>
                </c:pt>
                <c:pt idx="5">
                  <c:v>12000</c:v>
                </c:pt>
                <c:pt idx="6">
                  <c:v>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E-4D99-9F51-C9E449D9175A}"/>
            </c:ext>
          </c:extLst>
        </c:ser>
        <c:ser>
          <c:idx val="0"/>
          <c:order val="1"/>
          <c:tx>
            <c:v>b)</c:v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'Var TAT'!$B$5:$B$11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'Var TAT'!$C$13:$C$19</c:f>
              <c:numCache>
                <c:formatCode>General</c:formatCode>
                <c:ptCount val="7"/>
                <c:pt idx="0">
                  <c:v>1500</c:v>
                </c:pt>
                <c:pt idx="1">
                  <c:v>2160</c:v>
                </c:pt>
                <c:pt idx="2" formatCode="0">
                  <c:v>6120</c:v>
                </c:pt>
                <c:pt idx="3">
                  <c:v>8640</c:v>
                </c:pt>
                <c:pt idx="4">
                  <c:v>13500</c:v>
                </c:pt>
                <c:pt idx="5">
                  <c:v>21780</c:v>
                </c:pt>
                <c:pt idx="6">
                  <c:v>34560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E-4D99-9F51-C9E449D9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</c:hiLowLines>
        <c:smooth val="0"/>
        <c:axId val="1496086575"/>
        <c:axId val="208645695"/>
      </c:lineChart>
      <c:catAx>
        <c:axId val="149608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5695"/>
        <c:crosses val="autoZero"/>
        <c:auto val="1"/>
        <c:lblAlgn val="ctr"/>
        <c:lblOffset val="100"/>
        <c:noMultiLvlLbl val="0"/>
      </c:catAx>
      <c:valAx>
        <c:axId val="2086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14</xdr:row>
      <xdr:rowOff>34925</xdr:rowOff>
    </xdr:from>
    <xdr:to>
      <xdr:col>11</xdr:col>
      <xdr:colOff>5175</xdr:colOff>
      <xdr:row>28</xdr:row>
      <xdr:rowOff>156825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B6F9B2-B473-91E9-1922-8556143A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21</xdr:row>
      <xdr:rowOff>41275</xdr:rowOff>
    </xdr:from>
    <xdr:to>
      <xdr:col>14</xdr:col>
      <xdr:colOff>240625</xdr:colOff>
      <xdr:row>35</xdr:row>
      <xdr:rowOff>163175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D1A172-2C25-8BED-FCBD-5BB2D599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641350</xdr:colOff>
      <xdr:row>25</xdr:row>
      <xdr:rowOff>161925</xdr:rowOff>
    </xdr:from>
    <xdr:to>
      <xdr:col>8</xdr:col>
      <xdr:colOff>707350</xdr:colOff>
      <xdr:row>40</xdr:row>
      <xdr:rowOff>99675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37B4BD-CC67-FEB3-CA36-1507ACA6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536575</xdr:colOff>
      <xdr:row>4</xdr:row>
      <xdr:rowOff>53975</xdr:rowOff>
    </xdr:from>
    <xdr:to>
      <xdr:col>10</xdr:col>
      <xdr:colOff>284575</xdr:colOff>
      <xdr:row>18</xdr:row>
      <xdr:rowOff>175875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274DEC-486F-425E-CB67-5EB8C8921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17EE-9F65-4310-88C2-32FB4AD13122}">
  <dimension ref="A1:H102"/>
  <sheetViews>
    <sheetView topLeftCell="A91" workbookViewId="0">
      <selection activeCell="K101" sqref="K101"/>
    </sheetView>
  </sheetViews>
  <sheetFormatPr baseColWidth="10" defaultRowHeight="14.5" x14ac:dyDescent="0.35"/>
  <sheetData>
    <row r="1" spans="1:8" x14ac:dyDescent="0.35">
      <c r="A1" t="s">
        <v>0</v>
      </c>
      <c r="B1">
        <v>360</v>
      </c>
      <c r="C1">
        <f>B1+45</f>
        <v>405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35">
      <c r="A2" t="s">
        <v>1</v>
      </c>
      <c r="B2">
        <f>B1+9</f>
        <v>369</v>
      </c>
      <c r="C2">
        <f>B2+45</f>
        <v>414</v>
      </c>
      <c r="D2">
        <v>0</v>
      </c>
      <c r="E2">
        <v>1</v>
      </c>
      <c r="F2">
        <v>2</v>
      </c>
      <c r="G2">
        <v>3</v>
      </c>
      <c r="H2">
        <v>4</v>
      </c>
    </row>
    <row r="3" spans="1:8" x14ac:dyDescent="0.35">
      <c r="A3" t="s">
        <v>2</v>
      </c>
      <c r="B3">
        <f t="shared" ref="B3:B66" si="0">B2+9</f>
        <v>378</v>
      </c>
      <c r="C3">
        <f t="shared" ref="C3:C66" si="1">B3+45</f>
        <v>423</v>
      </c>
      <c r="D3">
        <v>0</v>
      </c>
      <c r="E3">
        <v>1</v>
      </c>
      <c r="F3">
        <v>2</v>
      </c>
      <c r="G3">
        <v>3</v>
      </c>
      <c r="H3">
        <v>4</v>
      </c>
    </row>
    <row r="4" spans="1:8" x14ac:dyDescent="0.35">
      <c r="A4" t="s">
        <v>3</v>
      </c>
      <c r="B4">
        <f t="shared" si="0"/>
        <v>387</v>
      </c>
      <c r="C4">
        <f t="shared" si="1"/>
        <v>432</v>
      </c>
      <c r="D4">
        <v>0</v>
      </c>
      <c r="E4">
        <v>1</v>
      </c>
      <c r="F4">
        <v>2</v>
      </c>
      <c r="G4">
        <v>3</v>
      </c>
      <c r="H4">
        <v>4</v>
      </c>
    </row>
    <row r="5" spans="1:8" x14ac:dyDescent="0.35">
      <c r="A5" t="s">
        <v>4</v>
      </c>
      <c r="B5">
        <f t="shared" si="0"/>
        <v>396</v>
      </c>
      <c r="C5">
        <f t="shared" si="1"/>
        <v>441</v>
      </c>
      <c r="D5">
        <v>0</v>
      </c>
      <c r="E5">
        <v>1</v>
      </c>
      <c r="F5">
        <v>2</v>
      </c>
      <c r="G5">
        <v>3</v>
      </c>
      <c r="H5">
        <v>4</v>
      </c>
    </row>
    <row r="6" spans="1:8" x14ac:dyDescent="0.35">
      <c r="A6" t="s">
        <v>5</v>
      </c>
      <c r="B6">
        <f t="shared" si="0"/>
        <v>405</v>
      </c>
      <c r="C6">
        <f t="shared" si="1"/>
        <v>450</v>
      </c>
      <c r="D6">
        <v>0</v>
      </c>
      <c r="E6">
        <v>1</v>
      </c>
      <c r="F6">
        <v>2</v>
      </c>
      <c r="G6">
        <v>3</v>
      </c>
      <c r="H6">
        <v>4</v>
      </c>
    </row>
    <row r="7" spans="1:8" x14ac:dyDescent="0.35">
      <c r="A7" t="s">
        <v>6</v>
      </c>
      <c r="B7">
        <f t="shared" si="0"/>
        <v>414</v>
      </c>
      <c r="C7">
        <f t="shared" si="1"/>
        <v>459</v>
      </c>
      <c r="D7">
        <v>0</v>
      </c>
      <c r="E7">
        <v>1</v>
      </c>
      <c r="F7">
        <v>2</v>
      </c>
      <c r="G7">
        <v>3</v>
      </c>
      <c r="H7">
        <v>4</v>
      </c>
    </row>
    <row r="8" spans="1:8" x14ac:dyDescent="0.35">
      <c r="A8" t="s">
        <v>7</v>
      </c>
      <c r="B8">
        <f t="shared" si="0"/>
        <v>423</v>
      </c>
      <c r="C8">
        <f t="shared" si="1"/>
        <v>468</v>
      </c>
      <c r="D8">
        <v>0</v>
      </c>
      <c r="E8">
        <v>1</v>
      </c>
      <c r="F8">
        <v>2</v>
      </c>
      <c r="G8">
        <v>3</v>
      </c>
      <c r="H8">
        <v>4</v>
      </c>
    </row>
    <row r="9" spans="1:8" x14ac:dyDescent="0.35">
      <c r="A9" t="s">
        <v>8</v>
      </c>
      <c r="B9">
        <f t="shared" si="0"/>
        <v>432</v>
      </c>
      <c r="C9">
        <f t="shared" si="1"/>
        <v>477</v>
      </c>
      <c r="D9">
        <v>0</v>
      </c>
      <c r="E9">
        <v>1</v>
      </c>
      <c r="F9">
        <v>2</v>
      </c>
      <c r="G9">
        <v>3</v>
      </c>
      <c r="H9">
        <v>4</v>
      </c>
    </row>
    <row r="10" spans="1:8" x14ac:dyDescent="0.35">
      <c r="A10" t="s">
        <v>9</v>
      </c>
      <c r="B10">
        <f t="shared" si="0"/>
        <v>441</v>
      </c>
      <c r="C10">
        <f t="shared" si="1"/>
        <v>486</v>
      </c>
      <c r="D10">
        <v>0</v>
      </c>
      <c r="E10">
        <v>1</v>
      </c>
      <c r="F10">
        <v>2</v>
      </c>
      <c r="G10">
        <v>3</v>
      </c>
      <c r="H10">
        <v>4</v>
      </c>
    </row>
    <row r="11" spans="1:8" x14ac:dyDescent="0.35">
      <c r="A11" t="s">
        <v>10</v>
      </c>
      <c r="B11">
        <f t="shared" si="0"/>
        <v>450</v>
      </c>
      <c r="C11">
        <f t="shared" si="1"/>
        <v>495</v>
      </c>
      <c r="D11">
        <v>0</v>
      </c>
      <c r="E11">
        <v>1</v>
      </c>
      <c r="F11">
        <v>2</v>
      </c>
      <c r="G11">
        <v>3</v>
      </c>
      <c r="H11">
        <v>4</v>
      </c>
    </row>
    <row r="12" spans="1:8" x14ac:dyDescent="0.35">
      <c r="A12" t="s">
        <v>11</v>
      </c>
      <c r="B12">
        <f t="shared" si="0"/>
        <v>459</v>
      </c>
      <c r="C12">
        <f t="shared" si="1"/>
        <v>504</v>
      </c>
      <c r="D12">
        <v>0</v>
      </c>
      <c r="E12">
        <v>1</v>
      </c>
      <c r="F12">
        <v>2</v>
      </c>
      <c r="G12">
        <v>3</v>
      </c>
      <c r="H12">
        <v>4</v>
      </c>
    </row>
    <row r="13" spans="1:8" x14ac:dyDescent="0.35">
      <c r="A13" t="s">
        <v>12</v>
      </c>
      <c r="B13">
        <f t="shared" si="0"/>
        <v>468</v>
      </c>
      <c r="C13">
        <f t="shared" si="1"/>
        <v>513</v>
      </c>
      <c r="D13">
        <v>0</v>
      </c>
      <c r="E13">
        <v>1</v>
      </c>
      <c r="F13">
        <v>2</v>
      </c>
      <c r="G13">
        <v>3</v>
      </c>
      <c r="H13">
        <v>4</v>
      </c>
    </row>
    <row r="14" spans="1:8" x14ac:dyDescent="0.35">
      <c r="A14" t="s">
        <v>13</v>
      </c>
      <c r="B14">
        <f t="shared" si="0"/>
        <v>477</v>
      </c>
      <c r="C14">
        <f t="shared" si="1"/>
        <v>522</v>
      </c>
      <c r="D14">
        <v>0</v>
      </c>
      <c r="E14">
        <v>1</v>
      </c>
      <c r="F14">
        <v>2</v>
      </c>
      <c r="G14">
        <v>3</v>
      </c>
      <c r="H14">
        <v>4</v>
      </c>
    </row>
    <row r="15" spans="1:8" x14ac:dyDescent="0.35">
      <c r="A15" t="s">
        <v>14</v>
      </c>
      <c r="B15">
        <f t="shared" si="0"/>
        <v>486</v>
      </c>
      <c r="C15">
        <f t="shared" si="1"/>
        <v>531</v>
      </c>
      <c r="D15">
        <v>0</v>
      </c>
      <c r="E15">
        <v>1</v>
      </c>
      <c r="F15">
        <v>2</v>
      </c>
      <c r="G15">
        <v>3</v>
      </c>
      <c r="H15">
        <v>4</v>
      </c>
    </row>
    <row r="16" spans="1:8" x14ac:dyDescent="0.35">
      <c r="A16" t="s">
        <v>15</v>
      </c>
      <c r="B16">
        <f t="shared" si="0"/>
        <v>495</v>
      </c>
      <c r="C16">
        <f t="shared" si="1"/>
        <v>540</v>
      </c>
      <c r="D16">
        <v>0</v>
      </c>
      <c r="E16">
        <v>1</v>
      </c>
      <c r="F16">
        <v>2</v>
      </c>
      <c r="G16">
        <v>3</v>
      </c>
      <c r="H16">
        <v>4</v>
      </c>
    </row>
    <row r="17" spans="1:8" x14ac:dyDescent="0.35">
      <c r="A17" t="s">
        <v>16</v>
      </c>
      <c r="B17">
        <f t="shared" si="0"/>
        <v>504</v>
      </c>
      <c r="C17">
        <f t="shared" si="1"/>
        <v>549</v>
      </c>
      <c r="D17">
        <v>0</v>
      </c>
      <c r="E17">
        <v>1</v>
      </c>
      <c r="F17">
        <v>2</v>
      </c>
      <c r="G17">
        <v>3</v>
      </c>
      <c r="H17">
        <v>4</v>
      </c>
    </row>
    <row r="18" spans="1:8" x14ac:dyDescent="0.35">
      <c r="A18" t="s">
        <v>17</v>
      </c>
      <c r="B18">
        <f t="shared" si="0"/>
        <v>513</v>
      </c>
      <c r="C18">
        <f t="shared" si="1"/>
        <v>558</v>
      </c>
      <c r="D18">
        <v>0</v>
      </c>
      <c r="E18">
        <v>1</v>
      </c>
      <c r="F18">
        <v>2</v>
      </c>
      <c r="G18">
        <v>3</v>
      </c>
      <c r="H18">
        <v>4</v>
      </c>
    </row>
    <row r="19" spans="1:8" x14ac:dyDescent="0.35">
      <c r="A19" t="s">
        <v>18</v>
      </c>
      <c r="B19">
        <f t="shared" si="0"/>
        <v>522</v>
      </c>
      <c r="C19">
        <f t="shared" si="1"/>
        <v>567</v>
      </c>
      <c r="D19">
        <v>0</v>
      </c>
      <c r="E19">
        <v>1</v>
      </c>
      <c r="F19">
        <v>2</v>
      </c>
      <c r="G19">
        <v>3</v>
      </c>
      <c r="H19">
        <v>4</v>
      </c>
    </row>
    <row r="20" spans="1:8" x14ac:dyDescent="0.35">
      <c r="A20" t="s">
        <v>19</v>
      </c>
      <c r="B20">
        <f t="shared" si="0"/>
        <v>531</v>
      </c>
      <c r="C20">
        <f t="shared" si="1"/>
        <v>576</v>
      </c>
      <c r="D20">
        <v>0</v>
      </c>
      <c r="E20">
        <v>1</v>
      </c>
      <c r="F20">
        <v>2</v>
      </c>
      <c r="G20">
        <v>3</v>
      </c>
      <c r="H20">
        <v>4</v>
      </c>
    </row>
    <row r="21" spans="1:8" x14ac:dyDescent="0.35">
      <c r="A21" t="s">
        <v>20</v>
      </c>
      <c r="B21">
        <f t="shared" si="0"/>
        <v>540</v>
      </c>
      <c r="C21">
        <f t="shared" si="1"/>
        <v>585</v>
      </c>
      <c r="D21">
        <v>0</v>
      </c>
      <c r="E21">
        <v>1</v>
      </c>
      <c r="F21">
        <v>2</v>
      </c>
      <c r="G21">
        <v>3</v>
      </c>
      <c r="H21">
        <v>4</v>
      </c>
    </row>
    <row r="22" spans="1:8" x14ac:dyDescent="0.35">
      <c r="A22" t="s">
        <v>21</v>
      </c>
      <c r="B22">
        <f t="shared" si="0"/>
        <v>549</v>
      </c>
      <c r="C22">
        <f t="shared" si="1"/>
        <v>594</v>
      </c>
      <c r="D22">
        <v>0</v>
      </c>
      <c r="E22">
        <v>1</v>
      </c>
      <c r="F22">
        <v>2</v>
      </c>
      <c r="G22">
        <v>3</v>
      </c>
      <c r="H22">
        <v>4</v>
      </c>
    </row>
    <row r="23" spans="1:8" x14ac:dyDescent="0.35">
      <c r="A23" t="s">
        <v>22</v>
      </c>
      <c r="B23">
        <f t="shared" si="0"/>
        <v>558</v>
      </c>
      <c r="C23">
        <f t="shared" si="1"/>
        <v>603</v>
      </c>
      <c r="D23">
        <v>0</v>
      </c>
      <c r="E23">
        <v>1</v>
      </c>
      <c r="F23">
        <v>2</v>
      </c>
      <c r="G23">
        <v>3</v>
      </c>
      <c r="H23">
        <v>4</v>
      </c>
    </row>
    <row r="24" spans="1:8" x14ac:dyDescent="0.35">
      <c r="A24" t="s">
        <v>23</v>
      </c>
      <c r="B24">
        <f t="shared" si="0"/>
        <v>567</v>
      </c>
      <c r="C24">
        <f t="shared" si="1"/>
        <v>612</v>
      </c>
      <c r="D24">
        <v>0</v>
      </c>
      <c r="E24">
        <v>1</v>
      </c>
      <c r="F24">
        <v>2</v>
      </c>
      <c r="G24">
        <v>3</v>
      </c>
      <c r="H24">
        <v>4</v>
      </c>
    </row>
    <row r="25" spans="1:8" x14ac:dyDescent="0.35">
      <c r="A25" t="s">
        <v>24</v>
      </c>
      <c r="B25">
        <f t="shared" si="0"/>
        <v>576</v>
      </c>
      <c r="C25">
        <f t="shared" si="1"/>
        <v>621</v>
      </c>
      <c r="D25">
        <v>0</v>
      </c>
      <c r="E25">
        <v>1</v>
      </c>
      <c r="F25">
        <v>2</v>
      </c>
      <c r="G25">
        <v>3</v>
      </c>
      <c r="H25">
        <v>4</v>
      </c>
    </row>
    <row r="26" spans="1:8" x14ac:dyDescent="0.35">
      <c r="A26" t="s">
        <v>25</v>
      </c>
      <c r="B26">
        <f t="shared" si="0"/>
        <v>585</v>
      </c>
      <c r="C26">
        <f t="shared" si="1"/>
        <v>630</v>
      </c>
      <c r="D26">
        <v>0</v>
      </c>
      <c r="E26">
        <v>1</v>
      </c>
      <c r="F26">
        <v>2</v>
      </c>
      <c r="G26">
        <v>3</v>
      </c>
      <c r="H26">
        <v>4</v>
      </c>
    </row>
    <row r="27" spans="1:8" x14ac:dyDescent="0.35">
      <c r="A27" t="s">
        <v>26</v>
      </c>
      <c r="B27">
        <f t="shared" si="0"/>
        <v>594</v>
      </c>
      <c r="C27">
        <f t="shared" si="1"/>
        <v>639</v>
      </c>
      <c r="D27">
        <v>0</v>
      </c>
      <c r="E27">
        <v>1</v>
      </c>
      <c r="F27">
        <v>2</v>
      </c>
      <c r="G27">
        <v>3</v>
      </c>
      <c r="H27">
        <v>4</v>
      </c>
    </row>
    <row r="28" spans="1:8" x14ac:dyDescent="0.35">
      <c r="A28" t="s">
        <v>27</v>
      </c>
      <c r="B28">
        <f t="shared" si="0"/>
        <v>603</v>
      </c>
      <c r="C28">
        <f t="shared" si="1"/>
        <v>648</v>
      </c>
      <c r="D28">
        <v>0</v>
      </c>
      <c r="E28">
        <v>1</v>
      </c>
      <c r="F28">
        <v>2</v>
      </c>
      <c r="G28">
        <v>3</v>
      </c>
      <c r="H28">
        <v>4</v>
      </c>
    </row>
    <row r="29" spans="1:8" x14ac:dyDescent="0.35">
      <c r="A29" t="s">
        <v>28</v>
      </c>
      <c r="B29">
        <f t="shared" si="0"/>
        <v>612</v>
      </c>
      <c r="C29">
        <f t="shared" si="1"/>
        <v>657</v>
      </c>
      <c r="D29">
        <v>0</v>
      </c>
      <c r="E29">
        <v>1</v>
      </c>
      <c r="F29">
        <v>2</v>
      </c>
      <c r="G29">
        <v>3</v>
      </c>
      <c r="H29">
        <v>4</v>
      </c>
    </row>
    <row r="30" spans="1:8" x14ac:dyDescent="0.35">
      <c r="A30" t="s">
        <v>29</v>
      </c>
      <c r="B30">
        <f t="shared" si="0"/>
        <v>621</v>
      </c>
      <c r="C30">
        <f t="shared" si="1"/>
        <v>666</v>
      </c>
      <c r="D30">
        <v>0</v>
      </c>
      <c r="E30">
        <v>1</v>
      </c>
      <c r="F30">
        <v>2</v>
      </c>
      <c r="G30">
        <v>3</v>
      </c>
      <c r="H30">
        <v>4</v>
      </c>
    </row>
    <row r="31" spans="1:8" x14ac:dyDescent="0.35">
      <c r="A31" t="s">
        <v>30</v>
      </c>
      <c r="B31">
        <f t="shared" si="0"/>
        <v>630</v>
      </c>
      <c r="C31">
        <f t="shared" si="1"/>
        <v>675</v>
      </c>
      <c r="D31">
        <v>0</v>
      </c>
      <c r="E31">
        <v>1</v>
      </c>
      <c r="F31">
        <v>2</v>
      </c>
      <c r="G31">
        <v>3</v>
      </c>
      <c r="H31">
        <v>4</v>
      </c>
    </row>
    <row r="32" spans="1:8" x14ac:dyDescent="0.35">
      <c r="A32" t="s">
        <v>31</v>
      </c>
      <c r="B32">
        <f t="shared" si="0"/>
        <v>639</v>
      </c>
      <c r="C32">
        <f t="shared" si="1"/>
        <v>684</v>
      </c>
      <c r="D32">
        <v>0</v>
      </c>
      <c r="E32">
        <v>1</v>
      </c>
      <c r="F32">
        <v>2</v>
      </c>
      <c r="G32">
        <v>3</v>
      </c>
      <c r="H32">
        <v>4</v>
      </c>
    </row>
    <row r="33" spans="1:8" x14ac:dyDescent="0.35">
      <c r="A33" t="s">
        <v>32</v>
      </c>
      <c r="B33">
        <f t="shared" si="0"/>
        <v>648</v>
      </c>
      <c r="C33">
        <f t="shared" si="1"/>
        <v>693</v>
      </c>
      <c r="D33">
        <v>0</v>
      </c>
      <c r="E33">
        <v>1</v>
      </c>
      <c r="F33">
        <v>2</v>
      </c>
      <c r="G33">
        <v>3</v>
      </c>
      <c r="H33">
        <v>4</v>
      </c>
    </row>
    <row r="34" spans="1:8" x14ac:dyDescent="0.35">
      <c r="A34" t="s">
        <v>33</v>
      </c>
      <c r="B34">
        <f t="shared" si="0"/>
        <v>657</v>
      </c>
      <c r="C34">
        <f t="shared" si="1"/>
        <v>702</v>
      </c>
      <c r="D34">
        <v>0</v>
      </c>
      <c r="E34">
        <v>1</v>
      </c>
      <c r="F34">
        <v>2</v>
      </c>
      <c r="G34">
        <v>3</v>
      </c>
      <c r="H34">
        <v>4</v>
      </c>
    </row>
    <row r="35" spans="1:8" x14ac:dyDescent="0.35">
      <c r="A35" t="s">
        <v>34</v>
      </c>
      <c r="B35">
        <f t="shared" si="0"/>
        <v>666</v>
      </c>
      <c r="C35">
        <f t="shared" si="1"/>
        <v>711</v>
      </c>
      <c r="D35">
        <v>0</v>
      </c>
      <c r="E35">
        <v>1</v>
      </c>
      <c r="F35">
        <v>2</v>
      </c>
      <c r="G35">
        <v>3</v>
      </c>
      <c r="H35">
        <v>4</v>
      </c>
    </row>
    <row r="36" spans="1:8" x14ac:dyDescent="0.35">
      <c r="A36" t="s">
        <v>35</v>
      </c>
      <c r="B36">
        <f t="shared" si="0"/>
        <v>675</v>
      </c>
      <c r="C36">
        <f t="shared" si="1"/>
        <v>720</v>
      </c>
      <c r="D36">
        <v>0</v>
      </c>
      <c r="E36">
        <v>1</v>
      </c>
      <c r="F36">
        <v>2</v>
      </c>
      <c r="G36">
        <v>3</v>
      </c>
      <c r="H36">
        <v>4</v>
      </c>
    </row>
    <row r="37" spans="1:8" x14ac:dyDescent="0.35">
      <c r="A37" t="s">
        <v>57</v>
      </c>
      <c r="B37">
        <f t="shared" si="0"/>
        <v>684</v>
      </c>
      <c r="C37">
        <f t="shared" si="1"/>
        <v>729</v>
      </c>
      <c r="D37">
        <v>0</v>
      </c>
      <c r="E37">
        <v>1</v>
      </c>
      <c r="F37">
        <v>2</v>
      </c>
      <c r="G37">
        <v>3</v>
      </c>
      <c r="H37">
        <v>4</v>
      </c>
    </row>
    <row r="38" spans="1:8" x14ac:dyDescent="0.35">
      <c r="A38" t="s">
        <v>58</v>
      </c>
      <c r="B38">
        <f t="shared" si="0"/>
        <v>693</v>
      </c>
      <c r="C38">
        <f t="shared" si="1"/>
        <v>738</v>
      </c>
      <c r="D38">
        <v>0</v>
      </c>
      <c r="E38">
        <v>1</v>
      </c>
      <c r="F38">
        <v>2</v>
      </c>
      <c r="G38">
        <v>3</v>
      </c>
      <c r="H38">
        <v>4</v>
      </c>
    </row>
    <row r="39" spans="1:8" x14ac:dyDescent="0.35">
      <c r="A39" t="s">
        <v>59</v>
      </c>
      <c r="B39">
        <f t="shared" si="0"/>
        <v>702</v>
      </c>
      <c r="C39">
        <f t="shared" si="1"/>
        <v>747</v>
      </c>
      <c r="D39">
        <v>0</v>
      </c>
      <c r="E39">
        <v>1</v>
      </c>
      <c r="F39">
        <v>2</v>
      </c>
      <c r="G39">
        <v>3</v>
      </c>
      <c r="H39">
        <v>4</v>
      </c>
    </row>
    <row r="40" spans="1:8" x14ac:dyDescent="0.35">
      <c r="A40" t="s">
        <v>60</v>
      </c>
      <c r="B40">
        <f t="shared" si="0"/>
        <v>711</v>
      </c>
      <c r="C40">
        <f t="shared" si="1"/>
        <v>756</v>
      </c>
      <c r="D40">
        <v>0</v>
      </c>
      <c r="E40">
        <v>1</v>
      </c>
      <c r="F40">
        <v>2</v>
      </c>
      <c r="G40">
        <v>3</v>
      </c>
      <c r="H40">
        <v>4</v>
      </c>
    </row>
    <row r="41" spans="1:8" x14ac:dyDescent="0.35">
      <c r="A41" t="s">
        <v>61</v>
      </c>
      <c r="B41">
        <f t="shared" si="0"/>
        <v>720</v>
      </c>
      <c r="C41">
        <f t="shared" si="1"/>
        <v>765</v>
      </c>
      <c r="D41">
        <v>0</v>
      </c>
      <c r="E41">
        <v>1</v>
      </c>
      <c r="F41">
        <v>2</v>
      </c>
      <c r="G41">
        <v>3</v>
      </c>
      <c r="H41">
        <v>4</v>
      </c>
    </row>
    <row r="42" spans="1:8" x14ac:dyDescent="0.35">
      <c r="A42" t="s">
        <v>62</v>
      </c>
      <c r="B42">
        <f t="shared" si="0"/>
        <v>729</v>
      </c>
      <c r="C42">
        <f t="shared" si="1"/>
        <v>774</v>
      </c>
      <c r="D42">
        <v>0</v>
      </c>
      <c r="E42">
        <v>1</v>
      </c>
      <c r="F42">
        <v>2</v>
      </c>
      <c r="G42">
        <v>3</v>
      </c>
      <c r="H42">
        <v>4</v>
      </c>
    </row>
    <row r="43" spans="1:8" x14ac:dyDescent="0.35">
      <c r="A43" t="s">
        <v>63</v>
      </c>
      <c r="B43">
        <f t="shared" si="0"/>
        <v>738</v>
      </c>
      <c r="C43">
        <f t="shared" si="1"/>
        <v>783</v>
      </c>
      <c r="D43">
        <v>0</v>
      </c>
      <c r="E43">
        <v>1</v>
      </c>
      <c r="F43">
        <v>2</v>
      </c>
      <c r="G43">
        <v>3</v>
      </c>
      <c r="H43">
        <v>4</v>
      </c>
    </row>
    <row r="44" spans="1:8" x14ac:dyDescent="0.35">
      <c r="A44" t="s">
        <v>64</v>
      </c>
      <c r="B44">
        <f t="shared" si="0"/>
        <v>747</v>
      </c>
      <c r="C44">
        <f t="shared" si="1"/>
        <v>792</v>
      </c>
      <c r="D44">
        <v>0</v>
      </c>
      <c r="E44">
        <v>1</v>
      </c>
      <c r="F44">
        <v>2</v>
      </c>
      <c r="G44">
        <v>3</v>
      </c>
      <c r="H44">
        <v>4</v>
      </c>
    </row>
    <row r="45" spans="1:8" x14ac:dyDescent="0.35">
      <c r="A45" t="s">
        <v>65</v>
      </c>
      <c r="B45">
        <f t="shared" si="0"/>
        <v>756</v>
      </c>
      <c r="C45">
        <f t="shared" si="1"/>
        <v>801</v>
      </c>
      <c r="D45">
        <v>0</v>
      </c>
      <c r="E45">
        <v>1</v>
      </c>
      <c r="F45">
        <v>2</v>
      </c>
      <c r="G45">
        <v>3</v>
      </c>
      <c r="H45">
        <v>4</v>
      </c>
    </row>
    <row r="46" spans="1:8" x14ac:dyDescent="0.35">
      <c r="A46" t="s">
        <v>66</v>
      </c>
      <c r="B46">
        <f t="shared" si="0"/>
        <v>765</v>
      </c>
      <c r="C46">
        <f t="shared" si="1"/>
        <v>810</v>
      </c>
      <c r="D46">
        <v>0</v>
      </c>
      <c r="E46">
        <v>1</v>
      </c>
      <c r="F46">
        <v>2</v>
      </c>
      <c r="G46">
        <v>3</v>
      </c>
      <c r="H46">
        <v>4</v>
      </c>
    </row>
    <row r="47" spans="1:8" x14ac:dyDescent="0.35">
      <c r="A47" t="s">
        <v>67</v>
      </c>
      <c r="B47">
        <f t="shared" si="0"/>
        <v>774</v>
      </c>
      <c r="C47">
        <f t="shared" si="1"/>
        <v>819</v>
      </c>
      <c r="D47">
        <v>0</v>
      </c>
      <c r="E47">
        <v>1</v>
      </c>
      <c r="F47">
        <v>2</v>
      </c>
      <c r="G47">
        <v>3</v>
      </c>
      <c r="H47">
        <v>4</v>
      </c>
    </row>
    <row r="48" spans="1:8" x14ac:dyDescent="0.35">
      <c r="A48" t="s">
        <v>68</v>
      </c>
      <c r="B48">
        <f t="shared" si="0"/>
        <v>783</v>
      </c>
      <c r="C48">
        <f t="shared" si="1"/>
        <v>828</v>
      </c>
      <c r="D48">
        <v>0</v>
      </c>
      <c r="E48">
        <v>1</v>
      </c>
      <c r="F48">
        <v>2</v>
      </c>
      <c r="G48">
        <v>3</v>
      </c>
      <c r="H48">
        <v>4</v>
      </c>
    </row>
    <row r="49" spans="1:8" x14ac:dyDescent="0.35">
      <c r="A49" t="s">
        <v>69</v>
      </c>
      <c r="B49">
        <f t="shared" si="0"/>
        <v>792</v>
      </c>
      <c r="C49">
        <f t="shared" si="1"/>
        <v>837</v>
      </c>
      <c r="D49">
        <v>0</v>
      </c>
      <c r="E49">
        <v>1</v>
      </c>
      <c r="F49">
        <v>2</v>
      </c>
      <c r="G49">
        <v>3</v>
      </c>
      <c r="H49">
        <v>4</v>
      </c>
    </row>
    <row r="50" spans="1:8" x14ac:dyDescent="0.35">
      <c r="A50" t="s">
        <v>70</v>
      </c>
      <c r="B50">
        <f t="shared" si="0"/>
        <v>801</v>
      </c>
      <c r="C50">
        <f t="shared" si="1"/>
        <v>846</v>
      </c>
      <c r="D50">
        <v>0</v>
      </c>
      <c r="E50">
        <v>1</v>
      </c>
      <c r="F50">
        <v>2</v>
      </c>
      <c r="G50">
        <v>3</v>
      </c>
      <c r="H50">
        <v>4</v>
      </c>
    </row>
    <row r="51" spans="1:8" x14ac:dyDescent="0.35">
      <c r="A51" t="s">
        <v>71</v>
      </c>
      <c r="B51">
        <f t="shared" si="0"/>
        <v>810</v>
      </c>
      <c r="C51">
        <f t="shared" si="1"/>
        <v>855</v>
      </c>
      <c r="D51">
        <v>0</v>
      </c>
      <c r="E51">
        <v>1</v>
      </c>
      <c r="F51">
        <v>2</v>
      </c>
      <c r="G51">
        <v>3</v>
      </c>
      <c r="H51">
        <v>4</v>
      </c>
    </row>
    <row r="52" spans="1:8" x14ac:dyDescent="0.35">
      <c r="A52" t="s">
        <v>72</v>
      </c>
      <c r="B52">
        <f t="shared" si="0"/>
        <v>819</v>
      </c>
      <c r="C52">
        <f t="shared" si="1"/>
        <v>864</v>
      </c>
      <c r="D52">
        <v>0</v>
      </c>
      <c r="E52">
        <v>1</v>
      </c>
      <c r="F52">
        <v>2</v>
      </c>
      <c r="G52">
        <v>3</v>
      </c>
      <c r="H52">
        <v>4</v>
      </c>
    </row>
    <row r="53" spans="1:8" x14ac:dyDescent="0.35">
      <c r="A53" t="s">
        <v>73</v>
      </c>
      <c r="B53">
        <f t="shared" si="0"/>
        <v>828</v>
      </c>
      <c r="C53">
        <f t="shared" si="1"/>
        <v>873</v>
      </c>
      <c r="D53">
        <v>0</v>
      </c>
      <c r="E53">
        <v>1</v>
      </c>
      <c r="F53">
        <v>2</v>
      </c>
      <c r="G53">
        <v>3</v>
      </c>
      <c r="H53">
        <v>4</v>
      </c>
    </row>
    <row r="54" spans="1:8" x14ac:dyDescent="0.35">
      <c r="A54" t="s">
        <v>74</v>
      </c>
      <c r="B54">
        <f t="shared" si="0"/>
        <v>837</v>
      </c>
      <c r="C54">
        <f t="shared" si="1"/>
        <v>882</v>
      </c>
      <c r="D54">
        <v>0</v>
      </c>
      <c r="E54">
        <v>1</v>
      </c>
      <c r="F54">
        <v>2</v>
      </c>
      <c r="G54">
        <v>3</v>
      </c>
      <c r="H54">
        <v>4</v>
      </c>
    </row>
    <row r="55" spans="1:8" x14ac:dyDescent="0.35">
      <c r="A55" t="s">
        <v>75</v>
      </c>
      <c r="B55">
        <f t="shared" si="0"/>
        <v>846</v>
      </c>
      <c r="C55">
        <f t="shared" si="1"/>
        <v>891</v>
      </c>
      <c r="D55">
        <v>0</v>
      </c>
      <c r="E55">
        <v>1</v>
      </c>
      <c r="F55">
        <v>2</v>
      </c>
      <c r="G55">
        <v>3</v>
      </c>
      <c r="H55">
        <v>4</v>
      </c>
    </row>
    <row r="56" spans="1:8" x14ac:dyDescent="0.35">
      <c r="A56" t="s">
        <v>76</v>
      </c>
      <c r="B56">
        <f t="shared" si="0"/>
        <v>855</v>
      </c>
      <c r="C56">
        <f t="shared" si="1"/>
        <v>900</v>
      </c>
      <c r="D56">
        <v>0</v>
      </c>
      <c r="E56">
        <v>1</v>
      </c>
      <c r="F56">
        <v>2</v>
      </c>
      <c r="G56">
        <v>3</v>
      </c>
      <c r="H56">
        <v>4</v>
      </c>
    </row>
    <row r="57" spans="1:8" x14ac:dyDescent="0.35">
      <c r="A57" t="s">
        <v>77</v>
      </c>
      <c r="B57">
        <f t="shared" si="0"/>
        <v>864</v>
      </c>
      <c r="C57">
        <f t="shared" si="1"/>
        <v>909</v>
      </c>
      <c r="D57">
        <v>0</v>
      </c>
      <c r="E57">
        <v>1</v>
      </c>
      <c r="F57">
        <v>2</v>
      </c>
      <c r="G57">
        <v>3</v>
      </c>
      <c r="H57">
        <v>4</v>
      </c>
    </row>
    <row r="58" spans="1:8" x14ac:dyDescent="0.35">
      <c r="A58" t="s">
        <v>78</v>
      </c>
      <c r="B58">
        <f t="shared" si="0"/>
        <v>873</v>
      </c>
      <c r="C58">
        <f t="shared" si="1"/>
        <v>918</v>
      </c>
      <c r="D58">
        <v>0</v>
      </c>
      <c r="E58">
        <v>1</v>
      </c>
      <c r="F58">
        <v>2</v>
      </c>
      <c r="G58">
        <v>3</v>
      </c>
      <c r="H58">
        <v>4</v>
      </c>
    </row>
    <row r="59" spans="1:8" x14ac:dyDescent="0.35">
      <c r="A59" t="s">
        <v>79</v>
      </c>
      <c r="B59">
        <f t="shared" si="0"/>
        <v>882</v>
      </c>
      <c r="C59">
        <f t="shared" si="1"/>
        <v>927</v>
      </c>
      <c r="D59">
        <v>0</v>
      </c>
      <c r="E59">
        <v>1</v>
      </c>
      <c r="F59">
        <v>2</v>
      </c>
      <c r="G59">
        <v>3</v>
      </c>
      <c r="H59">
        <v>4</v>
      </c>
    </row>
    <row r="60" spans="1:8" x14ac:dyDescent="0.35">
      <c r="A60" t="s">
        <v>80</v>
      </c>
      <c r="B60">
        <f t="shared" si="0"/>
        <v>891</v>
      </c>
      <c r="C60">
        <f t="shared" si="1"/>
        <v>936</v>
      </c>
      <c r="D60">
        <v>0</v>
      </c>
      <c r="E60">
        <v>1</v>
      </c>
      <c r="F60">
        <v>2</v>
      </c>
      <c r="G60">
        <v>3</v>
      </c>
      <c r="H60">
        <v>4</v>
      </c>
    </row>
    <row r="61" spans="1:8" x14ac:dyDescent="0.35">
      <c r="A61" t="s">
        <v>81</v>
      </c>
      <c r="B61">
        <f t="shared" si="0"/>
        <v>900</v>
      </c>
      <c r="C61">
        <f t="shared" si="1"/>
        <v>945</v>
      </c>
      <c r="D61">
        <v>0</v>
      </c>
      <c r="E61">
        <v>1</v>
      </c>
      <c r="F61">
        <v>2</v>
      </c>
      <c r="G61">
        <v>3</v>
      </c>
      <c r="H61">
        <v>4</v>
      </c>
    </row>
    <row r="62" spans="1:8" x14ac:dyDescent="0.35">
      <c r="A62" t="s">
        <v>82</v>
      </c>
      <c r="B62">
        <f t="shared" si="0"/>
        <v>909</v>
      </c>
      <c r="C62">
        <f t="shared" si="1"/>
        <v>954</v>
      </c>
      <c r="D62">
        <v>0</v>
      </c>
      <c r="E62">
        <v>1</v>
      </c>
      <c r="F62">
        <v>2</v>
      </c>
      <c r="G62">
        <v>3</v>
      </c>
      <c r="H62">
        <v>4</v>
      </c>
    </row>
    <row r="63" spans="1:8" x14ac:dyDescent="0.35">
      <c r="A63" t="s">
        <v>83</v>
      </c>
      <c r="B63">
        <f t="shared" si="0"/>
        <v>918</v>
      </c>
      <c r="C63">
        <f t="shared" si="1"/>
        <v>963</v>
      </c>
      <c r="D63">
        <v>0</v>
      </c>
      <c r="E63">
        <v>1</v>
      </c>
      <c r="F63">
        <v>2</v>
      </c>
      <c r="G63">
        <v>3</v>
      </c>
      <c r="H63">
        <v>4</v>
      </c>
    </row>
    <row r="64" spans="1:8" x14ac:dyDescent="0.35">
      <c r="A64" t="s">
        <v>84</v>
      </c>
      <c r="B64">
        <f t="shared" si="0"/>
        <v>927</v>
      </c>
      <c r="C64">
        <f t="shared" si="1"/>
        <v>972</v>
      </c>
      <c r="D64">
        <v>0</v>
      </c>
      <c r="E64">
        <v>1</v>
      </c>
      <c r="F64">
        <v>2</v>
      </c>
      <c r="G64">
        <v>3</v>
      </c>
      <c r="H64">
        <v>4</v>
      </c>
    </row>
    <row r="65" spans="1:8" x14ac:dyDescent="0.35">
      <c r="A65" t="s">
        <v>85</v>
      </c>
      <c r="B65">
        <f t="shared" si="0"/>
        <v>936</v>
      </c>
      <c r="C65">
        <f t="shared" si="1"/>
        <v>981</v>
      </c>
      <c r="D65">
        <v>0</v>
      </c>
      <c r="E65">
        <v>1</v>
      </c>
      <c r="F65">
        <v>2</v>
      </c>
      <c r="G65">
        <v>3</v>
      </c>
      <c r="H65">
        <v>4</v>
      </c>
    </row>
    <row r="66" spans="1:8" x14ac:dyDescent="0.35">
      <c r="A66" t="s">
        <v>86</v>
      </c>
      <c r="B66">
        <f t="shared" si="0"/>
        <v>945</v>
      </c>
      <c r="C66">
        <f t="shared" si="1"/>
        <v>990</v>
      </c>
      <c r="D66">
        <v>0</v>
      </c>
      <c r="E66">
        <v>1</v>
      </c>
      <c r="F66">
        <v>2</v>
      </c>
      <c r="G66">
        <v>3</v>
      </c>
      <c r="H66">
        <v>4</v>
      </c>
    </row>
    <row r="67" spans="1:8" x14ac:dyDescent="0.35">
      <c r="A67" t="s">
        <v>87</v>
      </c>
      <c r="B67">
        <f t="shared" ref="B67:B102" si="2">B66+9</f>
        <v>954</v>
      </c>
      <c r="C67">
        <f t="shared" ref="C67:C102" si="3">B67+45</f>
        <v>999</v>
      </c>
      <c r="D67">
        <v>0</v>
      </c>
      <c r="E67">
        <v>1</v>
      </c>
      <c r="F67">
        <v>2</v>
      </c>
      <c r="G67">
        <v>3</v>
      </c>
      <c r="H67">
        <v>4</v>
      </c>
    </row>
    <row r="68" spans="1:8" x14ac:dyDescent="0.35">
      <c r="A68" t="s">
        <v>88</v>
      </c>
      <c r="B68">
        <f t="shared" si="2"/>
        <v>963</v>
      </c>
      <c r="C68">
        <f t="shared" si="3"/>
        <v>1008</v>
      </c>
      <c r="D68">
        <v>0</v>
      </c>
      <c r="E68">
        <v>1</v>
      </c>
      <c r="F68">
        <v>2</v>
      </c>
      <c r="G68">
        <v>3</v>
      </c>
      <c r="H68">
        <v>4</v>
      </c>
    </row>
    <row r="69" spans="1:8" x14ac:dyDescent="0.35">
      <c r="A69" t="s">
        <v>89</v>
      </c>
      <c r="B69">
        <f t="shared" si="2"/>
        <v>972</v>
      </c>
      <c r="C69">
        <f t="shared" si="3"/>
        <v>1017</v>
      </c>
      <c r="D69">
        <v>0</v>
      </c>
      <c r="E69">
        <v>1</v>
      </c>
      <c r="F69">
        <v>2</v>
      </c>
      <c r="G69">
        <v>3</v>
      </c>
      <c r="H69">
        <v>4</v>
      </c>
    </row>
    <row r="70" spans="1:8" x14ac:dyDescent="0.35">
      <c r="A70" t="s">
        <v>90</v>
      </c>
      <c r="B70">
        <f t="shared" si="2"/>
        <v>981</v>
      </c>
      <c r="C70">
        <f t="shared" si="3"/>
        <v>1026</v>
      </c>
      <c r="D70">
        <v>0</v>
      </c>
      <c r="E70">
        <v>1</v>
      </c>
      <c r="F70">
        <v>2</v>
      </c>
      <c r="G70">
        <v>3</v>
      </c>
      <c r="H70">
        <v>4</v>
      </c>
    </row>
    <row r="71" spans="1:8" x14ac:dyDescent="0.35">
      <c r="A71" t="s">
        <v>91</v>
      </c>
      <c r="B71">
        <f t="shared" si="2"/>
        <v>990</v>
      </c>
      <c r="C71">
        <f t="shared" si="3"/>
        <v>1035</v>
      </c>
      <c r="D71">
        <v>0</v>
      </c>
      <c r="E71">
        <v>1</v>
      </c>
      <c r="F71">
        <v>2</v>
      </c>
      <c r="G71">
        <v>3</v>
      </c>
      <c r="H71">
        <v>4</v>
      </c>
    </row>
    <row r="72" spans="1:8" x14ac:dyDescent="0.35">
      <c r="A72" t="s">
        <v>92</v>
      </c>
      <c r="B72">
        <f t="shared" si="2"/>
        <v>999</v>
      </c>
      <c r="C72">
        <f t="shared" si="3"/>
        <v>1044</v>
      </c>
      <c r="D72">
        <v>0</v>
      </c>
      <c r="E72">
        <v>1</v>
      </c>
      <c r="F72">
        <v>2</v>
      </c>
      <c r="G72">
        <v>3</v>
      </c>
      <c r="H72">
        <v>4</v>
      </c>
    </row>
    <row r="73" spans="1:8" x14ac:dyDescent="0.35">
      <c r="A73" t="s">
        <v>93</v>
      </c>
      <c r="B73">
        <f t="shared" si="2"/>
        <v>1008</v>
      </c>
      <c r="C73">
        <f t="shared" si="3"/>
        <v>1053</v>
      </c>
      <c r="D73">
        <v>0</v>
      </c>
      <c r="E73">
        <v>1</v>
      </c>
      <c r="F73">
        <v>2</v>
      </c>
      <c r="G73">
        <v>3</v>
      </c>
      <c r="H73">
        <v>4</v>
      </c>
    </row>
    <row r="74" spans="1:8" x14ac:dyDescent="0.35">
      <c r="A74" t="s">
        <v>94</v>
      </c>
      <c r="B74">
        <f t="shared" si="2"/>
        <v>1017</v>
      </c>
      <c r="C74">
        <f t="shared" si="3"/>
        <v>1062</v>
      </c>
      <c r="D74">
        <v>0</v>
      </c>
      <c r="E74">
        <v>1</v>
      </c>
      <c r="F74">
        <v>2</v>
      </c>
      <c r="G74">
        <v>3</v>
      </c>
      <c r="H74">
        <v>4</v>
      </c>
    </row>
    <row r="75" spans="1:8" x14ac:dyDescent="0.35">
      <c r="A75" t="s">
        <v>95</v>
      </c>
      <c r="B75">
        <f t="shared" si="2"/>
        <v>1026</v>
      </c>
      <c r="C75">
        <f t="shared" si="3"/>
        <v>1071</v>
      </c>
      <c r="D75">
        <v>0</v>
      </c>
      <c r="E75">
        <v>1</v>
      </c>
      <c r="F75">
        <v>2</v>
      </c>
      <c r="G75">
        <v>3</v>
      </c>
      <c r="H75">
        <v>4</v>
      </c>
    </row>
    <row r="76" spans="1:8" x14ac:dyDescent="0.35">
      <c r="A76" t="s">
        <v>96</v>
      </c>
      <c r="B76">
        <f t="shared" si="2"/>
        <v>1035</v>
      </c>
      <c r="C76">
        <f t="shared" si="3"/>
        <v>1080</v>
      </c>
      <c r="D76">
        <v>0</v>
      </c>
      <c r="E76">
        <v>1</v>
      </c>
      <c r="F76">
        <v>2</v>
      </c>
      <c r="G76">
        <v>3</v>
      </c>
      <c r="H76">
        <v>4</v>
      </c>
    </row>
    <row r="77" spans="1:8" x14ac:dyDescent="0.35">
      <c r="A77" t="s">
        <v>97</v>
      </c>
      <c r="B77">
        <f t="shared" si="2"/>
        <v>1044</v>
      </c>
      <c r="C77">
        <f t="shared" si="3"/>
        <v>1089</v>
      </c>
      <c r="D77">
        <v>0</v>
      </c>
      <c r="E77">
        <v>1</v>
      </c>
      <c r="F77">
        <v>2</v>
      </c>
      <c r="G77">
        <v>3</v>
      </c>
      <c r="H77">
        <v>4</v>
      </c>
    </row>
    <row r="78" spans="1:8" x14ac:dyDescent="0.35">
      <c r="A78" t="s">
        <v>98</v>
      </c>
      <c r="B78">
        <f t="shared" si="2"/>
        <v>1053</v>
      </c>
      <c r="C78">
        <f t="shared" si="3"/>
        <v>1098</v>
      </c>
      <c r="D78">
        <v>0</v>
      </c>
      <c r="E78">
        <v>1</v>
      </c>
      <c r="F78">
        <v>2</v>
      </c>
      <c r="G78">
        <v>3</v>
      </c>
      <c r="H78">
        <v>4</v>
      </c>
    </row>
    <row r="79" spans="1:8" x14ac:dyDescent="0.35">
      <c r="A79" t="s">
        <v>99</v>
      </c>
      <c r="B79">
        <f t="shared" si="2"/>
        <v>1062</v>
      </c>
      <c r="C79">
        <f t="shared" si="3"/>
        <v>1107</v>
      </c>
      <c r="D79">
        <v>0</v>
      </c>
      <c r="E79">
        <v>1</v>
      </c>
      <c r="F79">
        <v>2</v>
      </c>
      <c r="G79">
        <v>3</v>
      </c>
      <c r="H79">
        <v>4</v>
      </c>
    </row>
    <row r="80" spans="1:8" x14ac:dyDescent="0.35">
      <c r="A80" t="s">
        <v>100</v>
      </c>
      <c r="B80">
        <f t="shared" si="2"/>
        <v>1071</v>
      </c>
      <c r="C80">
        <f t="shared" si="3"/>
        <v>1116</v>
      </c>
      <c r="D80">
        <v>0</v>
      </c>
      <c r="E80">
        <v>1</v>
      </c>
      <c r="F80">
        <v>2</v>
      </c>
      <c r="G80">
        <v>3</v>
      </c>
      <c r="H80">
        <v>4</v>
      </c>
    </row>
    <row r="81" spans="1:8" x14ac:dyDescent="0.35">
      <c r="A81" t="s">
        <v>101</v>
      </c>
      <c r="B81">
        <f t="shared" si="2"/>
        <v>1080</v>
      </c>
      <c r="C81">
        <f t="shared" si="3"/>
        <v>1125</v>
      </c>
      <c r="D81">
        <v>0</v>
      </c>
      <c r="E81">
        <v>1</v>
      </c>
      <c r="F81">
        <v>2</v>
      </c>
      <c r="G81">
        <v>3</v>
      </c>
      <c r="H81">
        <v>4</v>
      </c>
    </row>
    <row r="82" spans="1:8" x14ac:dyDescent="0.35">
      <c r="A82" t="s">
        <v>102</v>
      </c>
      <c r="B82">
        <f t="shared" si="2"/>
        <v>1089</v>
      </c>
      <c r="C82">
        <f t="shared" si="3"/>
        <v>1134</v>
      </c>
      <c r="D82">
        <v>0</v>
      </c>
      <c r="E82">
        <v>1</v>
      </c>
      <c r="F82">
        <v>2</v>
      </c>
      <c r="G82">
        <v>3</v>
      </c>
      <c r="H82">
        <v>4</v>
      </c>
    </row>
    <row r="83" spans="1:8" x14ac:dyDescent="0.35">
      <c r="A83" t="s">
        <v>103</v>
      </c>
      <c r="B83">
        <f t="shared" si="2"/>
        <v>1098</v>
      </c>
      <c r="C83">
        <f t="shared" si="3"/>
        <v>1143</v>
      </c>
      <c r="D83">
        <v>0</v>
      </c>
      <c r="E83">
        <v>1</v>
      </c>
      <c r="F83">
        <v>2</v>
      </c>
      <c r="G83">
        <v>3</v>
      </c>
      <c r="H83">
        <v>4</v>
      </c>
    </row>
    <row r="84" spans="1:8" x14ac:dyDescent="0.35">
      <c r="A84" t="s">
        <v>104</v>
      </c>
      <c r="B84">
        <f t="shared" si="2"/>
        <v>1107</v>
      </c>
      <c r="C84">
        <f t="shared" si="3"/>
        <v>1152</v>
      </c>
      <c r="D84">
        <v>0</v>
      </c>
      <c r="E84">
        <v>1</v>
      </c>
      <c r="F84">
        <v>2</v>
      </c>
      <c r="G84">
        <v>3</v>
      </c>
      <c r="H84">
        <v>4</v>
      </c>
    </row>
    <row r="85" spans="1:8" x14ac:dyDescent="0.35">
      <c r="A85" t="s">
        <v>105</v>
      </c>
      <c r="B85">
        <f t="shared" si="2"/>
        <v>1116</v>
      </c>
      <c r="C85">
        <f t="shared" si="3"/>
        <v>1161</v>
      </c>
      <c r="D85">
        <v>0</v>
      </c>
      <c r="E85">
        <v>1</v>
      </c>
      <c r="F85">
        <v>2</v>
      </c>
      <c r="G85">
        <v>3</v>
      </c>
      <c r="H85">
        <v>4</v>
      </c>
    </row>
    <row r="86" spans="1:8" x14ac:dyDescent="0.35">
      <c r="A86" t="s">
        <v>106</v>
      </c>
      <c r="B86">
        <f t="shared" si="2"/>
        <v>1125</v>
      </c>
      <c r="C86">
        <f t="shared" si="3"/>
        <v>1170</v>
      </c>
      <c r="D86">
        <v>0</v>
      </c>
      <c r="E86">
        <v>1</v>
      </c>
      <c r="F86">
        <v>2</v>
      </c>
      <c r="G86">
        <v>3</v>
      </c>
      <c r="H86">
        <v>4</v>
      </c>
    </row>
    <row r="87" spans="1:8" x14ac:dyDescent="0.35">
      <c r="A87" t="s">
        <v>107</v>
      </c>
      <c r="B87">
        <f t="shared" si="2"/>
        <v>1134</v>
      </c>
      <c r="C87">
        <f t="shared" si="3"/>
        <v>1179</v>
      </c>
      <c r="D87">
        <v>0</v>
      </c>
      <c r="E87">
        <v>1</v>
      </c>
      <c r="F87">
        <v>2</v>
      </c>
      <c r="G87">
        <v>3</v>
      </c>
      <c r="H87">
        <v>4</v>
      </c>
    </row>
    <row r="88" spans="1:8" x14ac:dyDescent="0.35">
      <c r="A88" t="s">
        <v>108</v>
      </c>
      <c r="B88">
        <f t="shared" si="2"/>
        <v>1143</v>
      </c>
      <c r="C88">
        <f t="shared" si="3"/>
        <v>1188</v>
      </c>
      <c r="D88">
        <v>0</v>
      </c>
      <c r="E88">
        <v>1</v>
      </c>
      <c r="F88">
        <v>2</v>
      </c>
      <c r="G88">
        <v>3</v>
      </c>
      <c r="H88">
        <v>4</v>
      </c>
    </row>
    <row r="89" spans="1:8" x14ac:dyDescent="0.35">
      <c r="A89" t="s">
        <v>109</v>
      </c>
      <c r="B89">
        <f t="shared" si="2"/>
        <v>1152</v>
      </c>
      <c r="C89">
        <f t="shared" si="3"/>
        <v>1197</v>
      </c>
      <c r="D89">
        <v>0</v>
      </c>
      <c r="E89">
        <v>1</v>
      </c>
      <c r="F89">
        <v>2</v>
      </c>
      <c r="G89">
        <v>3</v>
      </c>
      <c r="H89">
        <v>4</v>
      </c>
    </row>
    <row r="90" spans="1:8" x14ac:dyDescent="0.35">
      <c r="A90" t="s">
        <v>110</v>
      </c>
      <c r="B90">
        <f t="shared" si="2"/>
        <v>1161</v>
      </c>
      <c r="C90">
        <f t="shared" si="3"/>
        <v>1206</v>
      </c>
      <c r="D90">
        <v>0</v>
      </c>
      <c r="E90">
        <v>1</v>
      </c>
      <c r="F90">
        <v>2</v>
      </c>
      <c r="G90">
        <v>3</v>
      </c>
      <c r="H90">
        <v>4</v>
      </c>
    </row>
    <row r="91" spans="1:8" x14ac:dyDescent="0.35">
      <c r="A91" t="s">
        <v>111</v>
      </c>
      <c r="B91">
        <f t="shared" si="2"/>
        <v>1170</v>
      </c>
      <c r="C91">
        <f t="shared" si="3"/>
        <v>1215</v>
      </c>
      <c r="D91">
        <v>0</v>
      </c>
      <c r="E91">
        <v>1</v>
      </c>
      <c r="F91">
        <v>2</v>
      </c>
      <c r="G91">
        <v>3</v>
      </c>
      <c r="H91">
        <v>4</v>
      </c>
    </row>
    <row r="92" spans="1:8" x14ac:dyDescent="0.35">
      <c r="A92" t="s">
        <v>112</v>
      </c>
      <c r="B92">
        <f t="shared" si="2"/>
        <v>1179</v>
      </c>
      <c r="C92">
        <f t="shared" si="3"/>
        <v>1224</v>
      </c>
      <c r="D92">
        <v>0</v>
      </c>
      <c r="E92">
        <v>1</v>
      </c>
      <c r="F92">
        <v>2</v>
      </c>
      <c r="G92">
        <v>3</v>
      </c>
      <c r="H92">
        <v>4</v>
      </c>
    </row>
    <row r="93" spans="1:8" x14ac:dyDescent="0.35">
      <c r="A93" t="s">
        <v>113</v>
      </c>
      <c r="B93">
        <f t="shared" si="2"/>
        <v>1188</v>
      </c>
      <c r="C93">
        <f t="shared" si="3"/>
        <v>1233</v>
      </c>
      <c r="D93">
        <v>0</v>
      </c>
      <c r="E93">
        <v>1</v>
      </c>
      <c r="F93">
        <v>2</v>
      </c>
      <c r="G93">
        <v>3</v>
      </c>
      <c r="H93">
        <v>4</v>
      </c>
    </row>
    <row r="94" spans="1:8" x14ac:dyDescent="0.35">
      <c r="A94" t="s">
        <v>114</v>
      </c>
      <c r="B94">
        <f t="shared" si="2"/>
        <v>1197</v>
      </c>
      <c r="C94">
        <f t="shared" si="3"/>
        <v>1242</v>
      </c>
      <c r="D94">
        <v>0</v>
      </c>
      <c r="E94">
        <v>1</v>
      </c>
      <c r="F94">
        <v>2</v>
      </c>
      <c r="G94">
        <v>3</v>
      </c>
      <c r="H94">
        <v>4</v>
      </c>
    </row>
    <row r="95" spans="1:8" x14ac:dyDescent="0.35">
      <c r="A95" t="s">
        <v>115</v>
      </c>
      <c r="B95">
        <f t="shared" si="2"/>
        <v>1206</v>
      </c>
      <c r="C95">
        <f t="shared" si="3"/>
        <v>1251</v>
      </c>
      <c r="D95">
        <v>0</v>
      </c>
      <c r="E95">
        <v>1</v>
      </c>
      <c r="F95">
        <v>2</v>
      </c>
      <c r="G95">
        <v>3</v>
      </c>
      <c r="H95">
        <v>4</v>
      </c>
    </row>
    <row r="96" spans="1:8" x14ac:dyDescent="0.35">
      <c r="A96" t="s">
        <v>116</v>
      </c>
      <c r="B96">
        <f t="shared" si="2"/>
        <v>1215</v>
      </c>
      <c r="C96">
        <f t="shared" si="3"/>
        <v>1260</v>
      </c>
      <c r="D96">
        <v>0</v>
      </c>
      <c r="E96">
        <v>1</v>
      </c>
      <c r="F96">
        <v>2</v>
      </c>
      <c r="G96">
        <v>3</v>
      </c>
      <c r="H96">
        <v>4</v>
      </c>
    </row>
    <row r="97" spans="1:8" x14ac:dyDescent="0.35">
      <c r="A97" t="s">
        <v>117</v>
      </c>
      <c r="B97">
        <f t="shared" si="2"/>
        <v>1224</v>
      </c>
      <c r="C97">
        <f t="shared" si="3"/>
        <v>1269</v>
      </c>
      <c r="D97">
        <v>0</v>
      </c>
      <c r="E97">
        <v>1</v>
      </c>
      <c r="F97">
        <v>2</v>
      </c>
      <c r="G97">
        <v>3</v>
      </c>
      <c r="H97">
        <v>4</v>
      </c>
    </row>
    <row r="98" spans="1:8" x14ac:dyDescent="0.35">
      <c r="A98" t="s">
        <v>118</v>
      </c>
      <c r="B98">
        <f t="shared" si="2"/>
        <v>1233</v>
      </c>
      <c r="C98">
        <f t="shared" si="3"/>
        <v>1278</v>
      </c>
      <c r="D98">
        <v>0</v>
      </c>
      <c r="E98">
        <v>1</v>
      </c>
      <c r="F98">
        <v>2</v>
      </c>
      <c r="G98">
        <v>3</v>
      </c>
      <c r="H98">
        <v>4</v>
      </c>
    </row>
    <row r="99" spans="1:8" x14ac:dyDescent="0.35">
      <c r="A99" t="s">
        <v>119</v>
      </c>
      <c r="B99">
        <f t="shared" si="2"/>
        <v>1242</v>
      </c>
      <c r="C99">
        <f t="shared" si="3"/>
        <v>1287</v>
      </c>
      <c r="D99">
        <v>0</v>
      </c>
      <c r="E99">
        <v>1</v>
      </c>
      <c r="F99">
        <v>2</v>
      </c>
      <c r="G99">
        <v>3</v>
      </c>
      <c r="H99">
        <v>4</v>
      </c>
    </row>
    <row r="100" spans="1:8" x14ac:dyDescent="0.35">
      <c r="A100" t="s">
        <v>120</v>
      </c>
      <c r="B100">
        <f t="shared" si="2"/>
        <v>1251</v>
      </c>
      <c r="C100">
        <f t="shared" si="3"/>
        <v>1296</v>
      </c>
      <c r="D100">
        <v>0</v>
      </c>
      <c r="E100">
        <v>1</v>
      </c>
      <c r="F100">
        <v>2</v>
      </c>
      <c r="G100">
        <v>3</v>
      </c>
      <c r="H100">
        <v>4</v>
      </c>
    </row>
    <row r="101" spans="1:8" x14ac:dyDescent="0.35">
      <c r="A101" t="s">
        <v>121</v>
      </c>
      <c r="B101">
        <f t="shared" si="2"/>
        <v>1260</v>
      </c>
      <c r="C101">
        <f t="shared" si="3"/>
        <v>1305</v>
      </c>
      <c r="D101">
        <v>0</v>
      </c>
      <c r="E101">
        <v>1</v>
      </c>
      <c r="F101">
        <v>2</v>
      </c>
      <c r="G101">
        <v>3</v>
      </c>
      <c r="H101">
        <v>4</v>
      </c>
    </row>
    <row r="102" spans="1:8" x14ac:dyDescent="0.35">
      <c r="A102" t="s">
        <v>122</v>
      </c>
      <c r="B102">
        <f t="shared" si="2"/>
        <v>1269</v>
      </c>
      <c r="C102">
        <f t="shared" si="3"/>
        <v>1314</v>
      </c>
      <c r="D102">
        <v>0</v>
      </c>
      <c r="E102">
        <v>1</v>
      </c>
      <c r="F102">
        <v>2</v>
      </c>
      <c r="G102">
        <v>3</v>
      </c>
      <c r="H102">
        <v>4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AB25-6251-4C4E-8F5D-3BB454F9DC59}">
  <dimension ref="A1:N18"/>
  <sheetViews>
    <sheetView topLeftCell="A10" workbookViewId="0">
      <selection activeCell="N18" sqref="N18"/>
    </sheetView>
  </sheetViews>
  <sheetFormatPr baseColWidth="10" defaultRowHeight="14.5" x14ac:dyDescent="0.35"/>
  <cols>
    <col min="1" max="3" width="10.90625" customWidth="1"/>
    <col min="5" max="7" width="10.90625" customWidth="1"/>
    <col min="9" max="11" width="10.90625" customWidth="1"/>
  </cols>
  <sheetData>
    <row r="1" spans="1:11" x14ac:dyDescent="0.35">
      <c r="A1" t="s">
        <v>50</v>
      </c>
      <c r="B1">
        <v>360</v>
      </c>
      <c r="D1" t="s">
        <v>40</v>
      </c>
      <c r="E1" s="6" t="s">
        <v>42</v>
      </c>
      <c r="F1" s="6"/>
      <c r="G1" s="6"/>
      <c r="H1" s="6"/>
      <c r="I1" s="6"/>
      <c r="J1" s="6"/>
    </row>
    <row r="2" spans="1:11" x14ac:dyDescent="0.35">
      <c r="A2" t="s">
        <v>51</v>
      </c>
      <c r="B2">
        <v>1320</v>
      </c>
      <c r="D2" t="s">
        <v>41</v>
      </c>
      <c r="E2" s="6" t="s">
        <v>43</v>
      </c>
      <c r="F2" s="6"/>
      <c r="G2" s="6"/>
      <c r="H2" s="6"/>
      <c r="I2" s="6"/>
    </row>
    <row r="3" spans="1:11" x14ac:dyDescent="0.35">
      <c r="A3" t="s">
        <v>52</v>
      </c>
      <c r="B3">
        <v>45</v>
      </c>
    </row>
    <row r="4" spans="1:11" x14ac:dyDescent="0.35">
      <c r="A4" t="s">
        <v>37</v>
      </c>
      <c r="B4">
        <v>5</v>
      </c>
    </row>
    <row r="5" spans="1:11" x14ac:dyDescent="0.35">
      <c r="A5" t="s">
        <v>36</v>
      </c>
      <c r="B5" t="s">
        <v>39</v>
      </c>
      <c r="C5" t="s">
        <v>49</v>
      </c>
      <c r="D5" t="s">
        <v>53</v>
      </c>
      <c r="E5" t="s">
        <v>38</v>
      </c>
      <c r="F5" t="s">
        <v>44</v>
      </c>
      <c r="G5" t="s">
        <v>45</v>
      </c>
      <c r="I5" t="s">
        <v>46</v>
      </c>
      <c r="J5" t="s">
        <v>47</v>
      </c>
      <c r="K5" t="s">
        <v>48</v>
      </c>
    </row>
    <row r="6" spans="1:11" x14ac:dyDescent="0.35">
      <c r="A6" s="3">
        <v>37</v>
      </c>
      <c r="B6" s="3">
        <v>250925</v>
      </c>
      <c r="C6" s="2">
        <v>10.058620929718</v>
      </c>
      <c r="D6" s="1">
        <v>25</v>
      </c>
      <c r="E6" s="3">
        <f t="shared" ref="E6:E11" si="0">($B$4*A6^2)+(2*$B$4+A6+$B$4*A6)</f>
        <v>7077</v>
      </c>
      <c r="F6" s="1">
        <f t="shared" ref="F6:F11" si="1">A6/16</f>
        <v>2.3125</v>
      </c>
      <c r="G6" s="1">
        <f t="shared" ref="G6:G11" si="2">A6/$B$4</f>
        <v>7.4</v>
      </c>
      <c r="H6" s="1"/>
      <c r="I6" s="1">
        <f>(E6/C6)/1000</f>
        <v>0.70357557456918773</v>
      </c>
      <c r="J6" s="1">
        <f t="shared" ref="J6:J11" si="3">F6/C6</f>
        <v>0.22990229139342191</v>
      </c>
      <c r="K6" s="1">
        <f t="shared" ref="K6:K11" si="4">G6/C6</f>
        <v>0.73568733245895013</v>
      </c>
    </row>
    <row r="7" spans="1:11" x14ac:dyDescent="0.35">
      <c r="A7" s="3">
        <v>46</v>
      </c>
      <c r="B7" s="3">
        <v>155150</v>
      </c>
      <c r="C7" s="2">
        <v>12.607537031173701</v>
      </c>
      <c r="D7" s="1">
        <v>20</v>
      </c>
      <c r="E7" s="3">
        <f t="shared" si="0"/>
        <v>10866</v>
      </c>
      <c r="F7" s="1">
        <f t="shared" si="1"/>
        <v>2.875</v>
      </c>
      <c r="G7" s="1">
        <f t="shared" si="2"/>
        <v>9.1999999999999993</v>
      </c>
      <c r="H7" s="1"/>
      <c r="I7" s="1">
        <f t="shared" ref="I7:I11" si="5">(E7/C7)/1000</f>
        <v>0.86186540425242986</v>
      </c>
      <c r="J7" s="1">
        <f t="shared" si="3"/>
        <v>0.22803819595304028</v>
      </c>
      <c r="K7" s="1">
        <f t="shared" si="4"/>
        <v>0.72972222704972878</v>
      </c>
    </row>
    <row r="8" spans="1:11" x14ac:dyDescent="0.35">
      <c r="A8" s="3">
        <v>62</v>
      </c>
      <c r="B8" s="3">
        <v>64800</v>
      </c>
      <c r="C8" s="2">
        <v>37.6002037525177</v>
      </c>
      <c r="D8" s="1">
        <v>15</v>
      </c>
      <c r="E8" s="3">
        <f t="shared" si="0"/>
        <v>19602</v>
      </c>
      <c r="F8" s="1">
        <f t="shared" si="1"/>
        <v>3.875</v>
      </c>
      <c r="G8" s="1">
        <f t="shared" si="2"/>
        <v>12.4</v>
      </c>
      <c r="H8" s="1"/>
      <c r="I8" s="1">
        <f t="shared" si="5"/>
        <v>0.52132696218933272</v>
      </c>
      <c r="J8" s="1">
        <f t="shared" si="3"/>
        <v>0.10305795217241426</v>
      </c>
      <c r="K8" s="1">
        <f t="shared" si="4"/>
        <v>0.32978544695172562</v>
      </c>
    </row>
    <row r="9" spans="1:11" x14ac:dyDescent="0.35">
      <c r="A9">
        <v>71</v>
      </c>
      <c r="B9">
        <v>37965</v>
      </c>
      <c r="C9" s="2">
        <v>69.080183267593299</v>
      </c>
      <c r="D9">
        <v>13</v>
      </c>
      <c r="E9" s="3">
        <f t="shared" si="0"/>
        <v>25641</v>
      </c>
      <c r="F9" s="1">
        <f t="shared" si="1"/>
        <v>4.4375</v>
      </c>
      <c r="G9" s="1">
        <f t="shared" si="2"/>
        <v>14.2</v>
      </c>
      <c r="H9" s="1"/>
      <c r="I9" s="1">
        <f t="shared" si="5"/>
        <v>0.37117735922435857</v>
      </c>
      <c r="J9" s="1">
        <f t="shared" si="3"/>
        <v>6.4236945967711512E-2</v>
      </c>
      <c r="K9" s="1">
        <f t="shared" si="4"/>
        <v>0.20555822709667684</v>
      </c>
    </row>
    <row r="10" spans="1:11" x14ac:dyDescent="0.35">
      <c r="A10" s="3">
        <v>77</v>
      </c>
      <c r="B10" s="3">
        <v>25605</v>
      </c>
      <c r="C10" s="2">
        <v>87.643567085266099</v>
      </c>
      <c r="D10">
        <v>12</v>
      </c>
      <c r="E10" s="3">
        <f t="shared" si="0"/>
        <v>30117</v>
      </c>
      <c r="F10" s="1">
        <f t="shared" si="1"/>
        <v>4.8125</v>
      </c>
      <c r="G10" s="1">
        <f t="shared" si="2"/>
        <v>15.4</v>
      </c>
      <c r="H10" s="1"/>
      <c r="I10" s="1">
        <f t="shared" si="5"/>
        <v>0.34363046828867622</v>
      </c>
      <c r="J10" s="1">
        <f t="shared" si="3"/>
        <v>5.4909905655917066E-2</v>
      </c>
      <c r="K10" s="1">
        <f t="shared" si="4"/>
        <v>0.17571169809893461</v>
      </c>
    </row>
    <row r="11" spans="1:11" x14ac:dyDescent="0.35">
      <c r="A11" s="3">
        <v>92</v>
      </c>
      <c r="B11" s="3">
        <v>9300</v>
      </c>
      <c r="C11" s="2">
        <v>172.12434363365099</v>
      </c>
      <c r="D11" s="1">
        <v>10</v>
      </c>
      <c r="E11" s="3">
        <f t="shared" si="0"/>
        <v>42882</v>
      </c>
      <c r="F11" s="1">
        <f t="shared" si="1"/>
        <v>5.75</v>
      </c>
      <c r="G11" s="1">
        <f t="shared" si="2"/>
        <v>18.399999999999999</v>
      </c>
      <c r="H11" s="1"/>
      <c r="I11" s="1">
        <f t="shared" si="5"/>
        <v>0.24913384762860702</v>
      </c>
      <c r="J11" s="1">
        <f t="shared" si="3"/>
        <v>3.3406082362401245E-2</v>
      </c>
      <c r="K11" s="1">
        <f t="shared" si="4"/>
        <v>0.10689946355968398</v>
      </c>
    </row>
    <row r="18" spans="14:14" x14ac:dyDescent="0.35">
      <c r="N18" t="s">
        <v>124</v>
      </c>
    </row>
  </sheetData>
  <mergeCells count="2">
    <mergeCell ref="E1:J1"/>
    <mergeCell ref="E2:I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24C6-B090-48F2-A250-F5E5574A4290}">
  <dimension ref="A1:O24"/>
  <sheetViews>
    <sheetView tabSelected="1" topLeftCell="A21" workbookViewId="0">
      <selection activeCell="C6" sqref="C6"/>
    </sheetView>
  </sheetViews>
  <sheetFormatPr baseColWidth="10" defaultRowHeight="14.5" x14ac:dyDescent="0.35"/>
  <sheetData>
    <row r="1" spans="1:13" x14ac:dyDescent="0.35">
      <c r="A1" t="s">
        <v>50</v>
      </c>
      <c r="B1">
        <v>360</v>
      </c>
      <c r="D1" t="s">
        <v>40</v>
      </c>
      <c r="E1" s="6" t="s">
        <v>42</v>
      </c>
      <c r="F1" s="6"/>
      <c r="G1" s="6"/>
      <c r="H1" s="6"/>
      <c r="I1" s="6"/>
      <c r="J1" s="6"/>
    </row>
    <row r="2" spans="1:13" x14ac:dyDescent="0.35">
      <c r="A2" t="s">
        <v>51</v>
      </c>
      <c r="B2">
        <v>1320</v>
      </c>
      <c r="D2" t="s">
        <v>41</v>
      </c>
      <c r="E2" s="6" t="s">
        <v>43</v>
      </c>
      <c r="F2" s="6"/>
      <c r="G2" s="6"/>
      <c r="H2" s="6"/>
      <c r="I2" s="6"/>
    </row>
    <row r="3" spans="1:13" x14ac:dyDescent="0.35">
      <c r="A3" t="s">
        <v>37</v>
      </c>
      <c r="B3">
        <v>5</v>
      </c>
    </row>
    <row r="4" spans="1:13" x14ac:dyDescent="0.35">
      <c r="A4" t="s">
        <v>36</v>
      </c>
      <c r="B4" s="4" t="s">
        <v>52</v>
      </c>
      <c r="C4" t="s">
        <v>39</v>
      </c>
      <c r="D4" t="s">
        <v>49</v>
      </c>
      <c r="E4" t="s">
        <v>53</v>
      </c>
      <c r="G4" t="s">
        <v>38</v>
      </c>
      <c r="H4" t="s">
        <v>44</v>
      </c>
      <c r="I4" t="s">
        <v>45</v>
      </c>
      <c r="K4" s="5" t="s">
        <v>46</v>
      </c>
      <c r="L4" s="5" t="s">
        <v>47</v>
      </c>
      <c r="M4" s="5" t="s">
        <v>48</v>
      </c>
    </row>
    <row r="5" spans="1:13" x14ac:dyDescent="0.35">
      <c r="A5">
        <v>94</v>
      </c>
      <c r="B5">
        <v>25</v>
      </c>
      <c r="C5">
        <v>62750</v>
      </c>
      <c r="D5" s="2">
        <v>189.26591753959599</v>
      </c>
      <c r="E5">
        <v>10</v>
      </c>
      <c r="G5" s="1">
        <f>($B$3*A5^2)+(2*$B$3+A5+$B$3*A5)</f>
        <v>44754</v>
      </c>
      <c r="H5" s="1">
        <f>A5/16</f>
        <v>5.875</v>
      </c>
      <c r="I5" s="1">
        <f>A5/$B$3</f>
        <v>18.8</v>
      </c>
      <c r="J5" s="1"/>
      <c r="K5" s="1">
        <f>(G5/D5)/1000</f>
        <v>0.23646095705866904</v>
      </c>
      <c r="L5" s="1">
        <f>H5/D5</f>
        <v>3.104098231933862E-2</v>
      </c>
      <c r="M5" s="1">
        <f>I5/D5</f>
        <v>9.933114342188358E-2</v>
      </c>
    </row>
    <row r="6" spans="1:13" x14ac:dyDescent="0.35">
      <c r="A6">
        <v>94</v>
      </c>
      <c r="B6">
        <v>30</v>
      </c>
      <c r="C6">
        <v>41600</v>
      </c>
      <c r="D6" s="2">
        <v>190.27890229225099</v>
      </c>
      <c r="E6">
        <v>10</v>
      </c>
      <c r="G6" s="1">
        <f>($B$3*A6^2)+(2*$B$3+A6+$B$3*A6)</f>
        <v>44754</v>
      </c>
      <c r="H6" s="1">
        <f>A6/16</f>
        <v>5.875</v>
      </c>
      <c r="I6" s="1">
        <f>A6/$B$3</f>
        <v>18.8</v>
      </c>
      <c r="J6" s="1"/>
      <c r="K6" s="1">
        <f t="shared" ref="K6:K11" si="0">(G6/D6)/1000</f>
        <v>0.23520211363875723</v>
      </c>
      <c r="L6" s="1">
        <f>H6/D6</f>
        <v>3.0875729937607784E-2</v>
      </c>
      <c r="M6" s="1">
        <f>I6/D6</f>
        <v>9.8802335800344906E-2</v>
      </c>
    </row>
    <row r="7" spans="1:13" x14ac:dyDescent="0.35">
      <c r="A7">
        <v>92</v>
      </c>
      <c r="B7">
        <v>45</v>
      </c>
      <c r="C7" s="3">
        <v>9300</v>
      </c>
      <c r="D7" s="2">
        <v>172.12434363365099</v>
      </c>
      <c r="E7">
        <v>10</v>
      </c>
      <c r="G7" s="1">
        <f>($B$3*A7^2)+(2*$B$3+A7+$B$3*A7)</f>
        <v>42882</v>
      </c>
      <c r="H7" s="1">
        <f>A7/16</f>
        <v>5.75</v>
      </c>
      <c r="I7" s="1">
        <f>A7/$B$3</f>
        <v>18.399999999999999</v>
      </c>
      <c r="J7" s="1"/>
      <c r="K7" s="1">
        <f t="shared" si="0"/>
        <v>0.24913384762860702</v>
      </c>
      <c r="L7" s="1">
        <f>H7/D7</f>
        <v>3.3406082362401245E-2</v>
      </c>
      <c r="M7" s="1">
        <f>I7/D7</f>
        <v>0.10689946355968398</v>
      </c>
    </row>
    <row r="8" spans="1:13" x14ac:dyDescent="0.35">
      <c r="A8">
        <v>76</v>
      </c>
      <c r="B8">
        <v>60</v>
      </c>
      <c r="C8">
        <v>8400</v>
      </c>
      <c r="D8" s="2">
        <v>77.886496067047105</v>
      </c>
      <c r="E8" t="s">
        <v>54</v>
      </c>
      <c r="G8" s="1">
        <f t="shared" ref="G8:G10" si="1">($B$3*A8^2)+(2*$B$3+A8+$B$3*A8)</f>
        <v>29346</v>
      </c>
      <c r="H8" s="1">
        <f t="shared" ref="H8:H10" si="2">A8/16</f>
        <v>4.75</v>
      </c>
      <c r="I8" s="1">
        <f t="shared" ref="I8:I10" si="3">A8/$B$3</f>
        <v>15.2</v>
      </c>
      <c r="J8" s="1"/>
      <c r="K8" s="1">
        <f t="shared" si="0"/>
        <v>0.3767790500517324</v>
      </c>
      <c r="L8" s="1">
        <f t="shared" ref="L8:L10" si="4">H8/D8</f>
        <v>6.0986181685603796E-2</v>
      </c>
      <c r="M8" s="1">
        <f t="shared" ref="M8:M10" si="5">I8/D8</f>
        <v>0.19515578139393214</v>
      </c>
    </row>
    <row r="9" spans="1:13" x14ac:dyDescent="0.35">
      <c r="A9">
        <v>56</v>
      </c>
      <c r="B9">
        <v>75</v>
      </c>
      <c r="C9">
        <v>19200</v>
      </c>
      <c r="D9" s="2">
        <v>24.696978807449302</v>
      </c>
      <c r="E9" t="s">
        <v>54</v>
      </c>
      <c r="G9" s="1">
        <f t="shared" si="1"/>
        <v>16026</v>
      </c>
      <c r="H9" s="1">
        <f t="shared" si="2"/>
        <v>3.5</v>
      </c>
      <c r="I9" s="1">
        <f t="shared" si="3"/>
        <v>11.2</v>
      </c>
      <c r="J9" s="1"/>
      <c r="K9" s="1">
        <f t="shared" si="0"/>
        <v>0.64890528209734344</v>
      </c>
      <c r="L9" s="1">
        <f t="shared" si="4"/>
        <v>0.14171773913270322</v>
      </c>
      <c r="M9" s="1">
        <f t="shared" si="5"/>
        <v>0.45349676522465027</v>
      </c>
    </row>
    <row r="10" spans="1:13" x14ac:dyDescent="0.35">
      <c r="A10">
        <v>50</v>
      </c>
      <c r="B10">
        <v>90</v>
      </c>
      <c r="C10">
        <v>12000</v>
      </c>
      <c r="D10" s="2">
        <v>15.464514732360801</v>
      </c>
      <c r="E10" t="s">
        <v>54</v>
      </c>
      <c r="G10" s="1">
        <f t="shared" si="1"/>
        <v>12810</v>
      </c>
      <c r="H10" s="1">
        <f t="shared" si="2"/>
        <v>3.125</v>
      </c>
      <c r="I10" s="1">
        <f t="shared" si="3"/>
        <v>10</v>
      </c>
      <c r="J10" s="1"/>
      <c r="K10" s="1">
        <f t="shared" si="0"/>
        <v>0.82834800973056044</v>
      </c>
      <c r="L10" s="1">
        <f t="shared" si="4"/>
        <v>0.2020755293058549</v>
      </c>
      <c r="M10" s="1">
        <f t="shared" si="5"/>
        <v>0.6466416937787357</v>
      </c>
    </row>
    <row r="11" spans="1:13" x14ac:dyDescent="0.35">
      <c r="A11">
        <v>35</v>
      </c>
      <c r="B11">
        <v>120</v>
      </c>
      <c r="C11">
        <v>54000</v>
      </c>
      <c r="D11" s="2">
        <v>5.1679763793945304</v>
      </c>
      <c r="E11" t="s">
        <v>54</v>
      </c>
      <c r="G11" s="1">
        <f>($B$3*A11^2)+(2*$B$3+A11+$B$3*A11)</f>
        <v>6345</v>
      </c>
      <c r="H11" s="1">
        <f>A11/16</f>
        <v>2.1875</v>
      </c>
      <c r="I11" s="1">
        <f>A11/$B$3</f>
        <v>7</v>
      </c>
      <c r="J11" s="1"/>
      <c r="K11" s="1">
        <f t="shared" si="0"/>
        <v>1.2277532895271026</v>
      </c>
      <c r="L11" s="1">
        <f>H11/D11</f>
        <v>0.42327979839882379</v>
      </c>
      <c r="M11" s="1">
        <f>I11/D11</f>
        <v>1.354495354876236</v>
      </c>
    </row>
    <row r="12" spans="1:13" x14ac:dyDescent="0.35">
      <c r="G12" s="1"/>
      <c r="H12" s="1"/>
      <c r="I12" s="1"/>
      <c r="J12" s="1"/>
      <c r="K12" s="1"/>
      <c r="L12" s="1"/>
      <c r="M12" s="1"/>
    </row>
    <row r="13" spans="1:13" x14ac:dyDescent="0.35">
      <c r="A13">
        <v>188</v>
      </c>
      <c r="B13">
        <v>25</v>
      </c>
      <c r="C13">
        <v>1500</v>
      </c>
      <c r="D13" s="2">
        <v>2857.0030841827302</v>
      </c>
      <c r="E13">
        <v>5</v>
      </c>
      <c r="G13" s="1">
        <f>($B$3*A13^2)+(2*$B$3+A13+$B$3*A13)</f>
        <v>177858</v>
      </c>
      <c r="H13" s="1">
        <f>A13/16</f>
        <v>11.75</v>
      </c>
      <c r="I13" s="1">
        <f>A13/$B$3</f>
        <v>37.6</v>
      </c>
      <c r="J13" s="1"/>
      <c r="K13" s="1">
        <f>(G13/D13)/1000</f>
        <v>6.2253345467030805E-2</v>
      </c>
      <c r="L13" s="1">
        <f>H13/D13</f>
        <v>4.1127011955470767E-3</v>
      </c>
      <c r="M13" s="1">
        <f>I13/D13</f>
        <v>1.3160643825750646E-2</v>
      </c>
    </row>
    <row r="14" spans="1:13" x14ac:dyDescent="0.35">
      <c r="A14">
        <v>156</v>
      </c>
      <c r="B14">
        <v>30</v>
      </c>
      <c r="C14">
        <v>2160</v>
      </c>
      <c r="D14" s="2">
        <v>1359.6171233653999</v>
      </c>
      <c r="E14">
        <v>6</v>
      </c>
      <c r="G14" s="1">
        <f>($B$3*A14^2)+(2*$B$3+A14+$B$3*A14)</f>
        <v>122626</v>
      </c>
      <c r="H14" s="1">
        <f>A14/16</f>
        <v>9.75</v>
      </c>
      <c r="I14" s="1">
        <f>A14/$B$3</f>
        <v>31.2</v>
      </c>
      <c r="J14" s="1"/>
      <c r="K14" s="1">
        <f t="shared" ref="K14:K19" si="6">(G14/D14)/1000</f>
        <v>9.0191567826440208E-2</v>
      </c>
      <c r="L14" s="1">
        <f>H14/D14</f>
        <v>7.1711365151582215E-3</v>
      </c>
      <c r="M14" s="1">
        <f>I14/D14</f>
        <v>2.2947636848506307E-2</v>
      </c>
    </row>
    <row r="15" spans="1:13" x14ac:dyDescent="0.35">
      <c r="A15">
        <v>102</v>
      </c>
      <c r="B15">
        <v>45</v>
      </c>
      <c r="C15" s="3">
        <v>6120</v>
      </c>
      <c r="D15" s="2">
        <v>250.77962636947601</v>
      </c>
      <c r="E15">
        <v>9</v>
      </c>
      <c r="G15" s="1">
        <f>($B$3*A15^2)+(2*$B$3+A15+$B$3*A15)</f>
        <v>52642</v>
      </c>
      <c r="H15" s="1">
        <f>A15/16</f>
        <v>6.375</v>
      </c>
      <c r="I15" s="1">
        <f>A15/$B$3</f>
        <v>20.399999999999999</v>
      </c>
      <c r="J15" s="1"/>
      <c r="K15" s="1">
        <f t="shared" si="6"/>
        <v>0.20991338396222842</v>
      </c>
      <c r="L15" s="1">
        <f>H15/D15</f>
        <v>2.5420725328809814E-2</v>
      </c>
      <c r="M15" s="1">
        <f>I15/D15</f>
        <v>8.1346321052191389E-2</v>
      </c>
    </row>
    <row r="16" spans="1:13" x14ac:dyDescent="0.35">
      <c r="A16">
        <v>76</v>
      </c>
      <c r="B16">
        <v>60</v>
      </c>
      <c r="C16">
        <v>8640</v>
      </c>
      <c r="D16" s="2">
        <v>78.325880527496295</v>
      </c>
      <c r="E16">
        <v>12</v>
      </c>
      <c r="G16" s="1">
        <f t="shared" ref="G16:G18" si="7">($B$3*A16^2)+(2*$B$3+A16+$B$3*A16)</f>
        <v>29346</v>
      </c>
      <c r="H16" s="1">
        <f t="shared" ref="H16:H18" si="8">A16/16</f>
        <v>4.75</v>
      </c>
      <c r="I16" s="1">
        <f t="shared" ref="I16:I18" si="9">A16/$B$3</f>
        <v>15.2</v>
      </c>
      <c r="J16" s="1"/>
      <c r="K16" s="1">
        <f t="shared" si="6"/>
        <v>0.37466543372848632</v>
      </c>
      <c r="L16" s="1">
        <f t="shared" ref="L16:L18" si="10">H16/D16</f>
        <v>6.0644067682488582E-2</v>
      </c>
      <c r="M16" s="1">
        <f t="shared" ref="M16:M18" si="11">I16/D16</f>
        <v>0.19406101658396346</v>
      </c>
    </row>
    <row r="17" spans="1:15" x14ac:dyDescent="0.35">
      <c r="A17">
        <v>60</v>
      </c>
      <c r="B17">
        <v>75</v>
      </c>
      <c r="C17">
        <v>13500</v>
      </c>
      <c r="D17" s="2">
        <v>34.458872795104902</v>
      </c>
      <c r="E17">
        <v>15</v>
      </c>
      <c r="G17" s="1">
        <f t="shared" si="7"/>
        <v>18370</v>
      </c>
      <c r="H17" s="1">
        <f t="shared" si="8"/>
        <v>3.75</v>
      </c>
      <c r="I17" s="1">
        <f t="shared" si="9"/>
        <v>12</v>
      </c>
      <c r="J17" s="1"/>
      <c r="K17" s="1">
        <f t="shared" si="6"/>
        <v>0.53309927197065987</v>
      </c>
      <c r="L17" s="1">
        <f t="shared" si="10"/>
        <v>0.10882538213881189</v>
      </c>
      <c r="M17" s="1">
        <f t="shared" si="11"/>
        <v>0.34824122284419806</v>
      </c>
      <c r="O17" t="s">
        <v>124</v>
      </c>
    </row>
    <row r="18" spans="1:15" x14ac:dyDescent="0.35">
      <c r="A18">
        <v>49</v>
      </c>
      <c r="B18">
        <v>90</v>
      </c>
      <c r="C18">
        <v>21780</v>
      </c>
      <c r="D18" s="2">
        <v>16.719538927078201</v>
      </c>
      <c r="E18">
        <v>18</v>
      </c>
      <c r="G18" s="1">
        <f t="shared" si="7"/>
        <v>12309</v>
      </c>
      <c r="H18" s="1">
        <f t="shared" si="8"/>
        <v>3.0625</v>
      </c>
      <c r="I18" s="1">
        <f t="shared" si="9"/>
        <v>9.8000000000000007</v>
      </c>
      <c r="J18" s="1"/>
      <c r="K18" s="1">
        <f t="shared" si="6"/>
        <v>0.73620451219889238</v>
      </c>
      <c r="L18" s="1">
        <f t="shared" si="10"/>
        <v>0.18316892668852938</v>
      </c>
      <c r="M18" s="1">
        <f t="shared" si="11"/>
        <v>0.58614056540329407</v>
      </c>
    </row>
    <row r="19" spans="1:15" x14ac:dyDescent="0.35">
      <c r="A19">
        <v>36</v>
      </c>
      <c r="B19">
        <v>120</v>
      </c>
      <c r="C19">
        <v>34560</v>
      </c>
      <c r="D19" s="2">
        <v>5.6136212348937899</v>
      </c>
      <c r="E19">
        <v>24</v>
      </c>
      <c r="G19" s="1">
        <f>($B$3*A19^2)+(2*$B$3+A19+$B$3*A19)</f>
        <v>6706</v>
      </c>
      <c r="H19" s="1">
        <f>A19/16</f>
        <v>2.25</v>
      </c>
      <c r="I19" s="1">
        <f>A19/$B$3</f>
        <v>7.2</v>
      </c>
      <c r="J19" s="1"/>
      <c r="K19" s="1">
        <f t="shared" si="6"/>
        <v>1.1945943125475009</v>
      </c>
      <c r="L19" s="1">
        <f>H19/D19</f>
        <v>0.40081079678375736</v>
      </c>
      <c r="M19" s="1">
        <f>I19/D19</f>
        <v>1.2825945497080236</v>
      </c>
    </row>
    <row r="22" spans="1:15" x14ac:dyDescent="0.35">
      <c r="A22" t="s">
        <v>55</v>
      </c>
    </row>
    <row r="23" spans="1:15" x14ac:dyDescent="0.35">
      <c r="A23" t="s">
        <v>56</v>
      </c>
    </row>
    <row r="24" spans="1:15" x14ac:dyDescent="0.35">
      <c r="A24" t="s">
        <v>123</v>
      </c>
    </row>
  </sheetData>
  <mergeCells count="2">
    <mergeCell ref="E1:J1"/>
    <mergeCell ref="E2:I2"/>
  </mergeCells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Var FN</vt:lpstr>
      <vt:lpstr>Var 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Mietz</dc:creator>
  <cp:lastModifiedBy>Paul Mietz</cp:lastModifiedBy>
  <dcterms:created xsi:type="dcterms:W3CDTF">2024-01-22T17:25:26Z</dcterms:created>
  <dcterms:modified xsi:type="dcterms:W3CDTF">2024-01-25T11:02:38Z</dcterms:modified>
</cp:coreProperties>
</file>