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ulm\Documents\GitHub\Optim-Project\vizualisation\"/>
    </mc:Choice>
  </mc:AlternateContent>
  <xr:revisionPtr revIDLastSave="0" documentId="13_ncr:1_{AEC05C98-17AA-4158-984A-FD2C37CB5250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K13" i="1"/>
  <c r="K14" i="1"/>
  <c r="K15" i="1"/>
  <c r="K12" i="1"/>
  <c r="L13" i="1"/>
  <c r="L14" i="1"/>
  <c r="L12" i="1"/>
  <c r="F8" i="1"/>
  <c r="H8" i="1" s="1"/>
  <c r="I8" i="1" s="1"/>
  <c r="G8" i="1"/>
  <c r="F12" i="1"/>
  <c r="G12" i="1"/>
  <c r="F13" i="1"/>
  <c r="G13" i="1"/>
  <c r="F14" i="1"/>
  <c r="G14" i="1"/>
  <c r="F15" i="1"/>
  <c r="H15" i="1" s="1"/>
  <c r="I15" i="1" s="1"/>
  <c r="G15" i="1"/>
  <c r="I7" i="1"/>
  <c r="G3" i="1"/>
  <c r="G4" i="1"/>
  <c r="G5" i="1"/>
  <c r="G6" i="1"/>
  <c r="G7" i="1"/>
  <c r="G2" i="1"/>
  <c r="F7" i="1"/>
  <c r="H7" i="1" s="1"/>
  <c r="F3" i="1"/>
  <c r="H3" i="1" s="1"/>
  <c r="I3" i="1" s="1"/>
  <c r="F4" i="1"/>
  <c r="H4" i="1" s="1"/>
  <c r="I4" i="1" s="1"/>
  <c r="F5" i="1"/>
  <c r="F6" i="1"/>
  <c r="F2" i="1"/>
  <c r="H2" i="1" s="1"/>
  <c r="I2" i="1" s="1"/>
  <c r="H14" i="1" l="1"/>
  <c r="I14" i="1" s="1"/>
  <c r="H12" i="1"/>
  <c r="H13" i="1"/>
  <c r="I13" i="1" s="1"/>
  <c r="H5" i="1"/>
  <c r="I5" i="1" s="1"/>
  <c r="H6" i="1"/>
  <c r="I6" i="1" s="1"/>
  <c r="I12" i="1" l="1"/>
  <c r="J12" i="1"/>
</calcChain>
</file>

<file path=xl/sharedStrings.xml><?xml version="1.0" encoding="utf-8"?>
<sst xmlns="http://schemas.openxmlformats.org/spreadsheetml/2006/main" count="23" uniqueCount="18">
  <si>
    <t>flight</t>
  </si>
  <si>
    <t>gate</t>
  </si>
  <si>
    <t>obj_fun</t>
  </si>
  <si>
    <t>time (s)</t>
  </si>
  <si>
    <t>obj_fun/pb_size</t>
  </si>
  <si>
    <t>var_pb_size</t>
  </si>
  <si>
    <t>con_pb_size</t>
  </si>
  <si>
    <t>tot_pb_size</t>
  </si>
  <si>
    <t>Sensitivity</t>
  </si>
  <si>
    <t>var_size</t>
  </si>
  <si>
    <t>con_size</t>
  </si>
  <si>
    <t>pb-size/time</t>
  </si>
  <si>
    <t>pb_size</t>
  </si>
  <si>
    <t>av_gate_occ/time</t>
  </si>
  <si>
    <t>Intel(R) Atom(TM) x5-Z8550  CPU @ 1.44GHz, instruction set [SSE2]</t>
  </si>
  <si>
    <t>4 physical cores, 4 logical processors, using up to 4 threads</t>
  </si>
  <si>
    <t>av_gate_occ</t>
  </si>
  <si>
    <t>7hr open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</si>
</sst>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30" zoomScaleNormal="130" workbookViewId="0">
      <selection activeCell="C14" sqref="C14"/>
    </sheetView>
  </sheetViews>
  <sheetFormatPr baseColWidth="10" defaultColWidth="8.7265625" defaultRowHeight="14.5" x14ac:dyDescent="0.35"/>
  <cols>
    <col min="1" max="3" width="8.6328125" customWidth="1"/>
    <col min="4" max="8" width="10.6328125" customWidth="1"/>
    <col min="9" max="11" width="11.08984375" customWidth="1"/>
  </cols>
  <sheetData>
    <row r="1" spans="1:14" x14ac:dyDescent="0.35">
      <c r="A1" t="s">
        <v>1</v>
      </c>
      <c r="B1" t="s">
        <v>0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2" t="s">
        <v>4</v>
      </c>
      <c r="J1" s="2"/>
    </row>
    <row r="2" spans="1:14" x14ac:dyDescent="0.35">
      <c r="A2">
        <v>4</v>
      </c>
      <c r="B2">
        <v>9</v>
      </c>
      <c r="D2">
        <v>82425</v>
      </c>
      <c r="E2">
        <v>0.66415834426879805</v>
      </c>
      <c r="F2">
        <f>A2*B2*B2</f>
        <v>324</v>
      </c>
      <c r="G2">
        <f>B2+A2+A2+B2*A2</f>
        <v>53</v>
      </c>
      <c r="H2">
        <f>F2+G2</f>
        <v>377</v>
      </c>
      <c r="I2">
        <f>D2/H2</f>
        <v>218.63395225464191</v>
      </c>
      <c r="J2">
        <f>(B2/A2)/E2</f>
        <v>3.3877463400345089</v>
      </c>
    </row>
    <row r="3" spans="1:14" x14ac:dyDescent="0.35">
      <c r="A3">
        <v>10</v>
      </c>
      <c r="B3">
        <v>50</v>
      </c>
      <c r="D3">
        <v>171450</v>
      </c>
      <c r="E3">
        <v>15.397390127182</v>
      </c>
      <c r="F3">
        <f>A3*B3*B3</f>
        <v>25000</v>
      </c>
      <c r="G3">
        <f>B3+A3+A3+B3*A3</f>
        <v>570</v>
      </c>
      <c r="H3">
        <f t="shared" ref="H3:H7" si="0">F3+G3</f>
        <v>25570</v>
      </c>
      <c r="I3">
        <f>D3/H3</f>
        <v>6.7051231912397338</v>
      </c>
      <c r="J3">
        <f t="shared" ref="J3:J8" si="1">(B3/A3)/E3</f>
        <v>0.32473035746318979</v>
      </c>
    </row>
    <row r="4" spans="1:14" x14ac:dyDescent="0.35">
      <c r="A4">
        <v>18</v>
      </c>
      <c r="B4">
        <v>80</v>
      </c>
      <c r="D4">
        <v>35802776</v>
      </c>
      <c r="E4">
        <v>316.84671211242602</v>
      </c>
      <c r="F4">
        <f>A4*B4*B4</f>
        <v>115200</v>
      </c>
      <c r="G4">
        <f>B4+A4+A4+B4*A4</f>
        <v>1556</v>
      </c>
      <c r="H4">
        <f t="shared" si="0"/>
        <v>116756</v>
      </c>
      <c r="I4">
        <f>D4/H4</f>
        <v>306.64613381753401</v>
      </c>
      <c r="J4">
        <f t="shared" si="1"/>
        <v>1.4027112400230406E-2</v>
      </c>
    </row>
    <row r="5" spans="1:14" x14ac:dyDescent="0.35">
      <c r="A5">
        <v>23</v>
      </c>
      <c r="B5">
        <v>110</v>
      </c>
      <c r="D5">
        <v>8969248</v>
      </c>
      <c r="E5">
        <v>1031.0852036476099</v>
      </c>
      <c r="F5">
        <f>A5*B5*B5</f>
        <v>278300</v>
      </c>
      <c r="G5">
        <f>B5+A5+A5+B5*A5</f>
        <v>2686</v>
      </c>
      <c r="H5">
        <f t="shared" si="0"/>
        <v>280986</v>
      </c>
      <c r="I5">
        <f>D5/H5</f>
        <v>31.920622379762694</v>
      </c>
      <c r="J5">
        <f t="shared" si="1"/>
        <v>4.6384223910235726E-3</v>
      </c>
    </row>
    <row r="6" spans="1:14" x14ac:dyDescent="0.35">
      <c r="A6">
        <v>27</v>
      </c>
      <c r="B6">
        <v>184</v>
      </c>
      <c r="D6">
        <v>7889066</v>
      </c>
      <c r="E6">
        <v>4728.4939258098602</v>
      </c>
      <c r="F6">
        <f>A6*B6*B6</f>
        <v>914112</v>
      </c>
      <c r="G6">
        <f>B6+A6+A6+B6*A6</f>
        <v>5206</v>
      </c>
      <c r="H6">
        <f t="shared" si="0"/>
        <v>919318</v>
      </c>
      <c r="I6">
        <f>D6/H6</f>
        <v>8.5814331928668857</v>
      </c>
      <c r="J6">
        <f t="shared" si="1"/>
        <v>1.4412231297616874E-3</v>
      </c>
    </row>
    <row r="7" spans="1:14" x14ac:dyDescent="0.35">
      <c r="A7">
        <v>27</v>
      </c>
      <c r="B7">
        <v>185</v>
      </c>
      <c r="D7">
        <v>8340216</v>
      </c>
      <c r="E7">
        <v>16124.625682592299</v>
      </c>
      <c r="F7">
        <f>A7*B7*B7</f>
        <v>924075</v>
      </c>
      <c r="G7">
        <f>B7+A7+A7+B7*A7</f>
        <v>5234</v>
      </c>
      <c r="H7">
        <f t="shared" si="0"/>
        <v>929309</v>
      </c>
      <c r="I7">
        <f>D7/H7</f>
        <v>8.9746424493898154</v>
      </c>
      <c r="J7">
        <f t="shared" si="1"/>
        <v>4.2493090920237128E-4</v>
      </c>
    </row>
    <row r="8" spans="1:14" x14ac:dyDescent="0.35">
      <c r="A8">
        <v>50</v>
      </c>
      <c r="B8">
        <v>299</v>
      </c>
      <c r="F8">
        <f>A8*B8*B8</f>
        <v>4470050</v>
      </c>
      <c r="G8">
        <f>B8+A8+A8+B8*A8</f>
        <v>15349</v>
      </c>
      <c r="H8">
        <f t="shared" ref="H8:H15" si="2">F8+G8</f>
        <v>4485399</v>
      </c>
      <c r="I8">
        <f>D8/H8</f>
        <v>0</v>
      </c>
      <c r="J8" t="e">
        <f t="shared" si="1"/>
        <v>#DIV/0!</v>
      </c>
    </row>
    <row r="10" spans="1:14" x14ac:dyDescent="0.35">
      <c r="A10" s="1" t="s">
        <v>8</v>
      </c>
      <c r="B10" s="1"/>
      <c r="C10" t="s">
        <v>17</v>
      </c>
      <c r="D10" s="1" t="s">
        <v>14</v>
      </c>
      <c r="E10" s="1"/>
      <c r="F10" s="1"/>
      <c r="G10" s="1"/>
      <c r="H10" s="1"/>
      <c r="I10" s="1"/>
      <c r="J10" s="1" t="s">
        <v>15</v>
      </c>
      <c r="K10" s="1"/>
      <c r="L10" s="1"/>
      <c r="M10" s="1"/>
      <c r="N10" s="1"/>
    </row>
    <row r="11" spans="1:14" x14ac:dyDescent="0.35">
      <c r="A11" t="s">
        <v>1</v>
      </c>
      <c r="B11" t="s">
        <v>0</v>
      </c>
      <c r="D11" t="s">
        <v>2</v>
      </c>
      <c r="E11" t="s">
        <v>3</v>
      </c>
      <c r="F11" t="s">
        <v>9</v>
      </c>
      <c r="G11" t="s">
        <v>10</v>
      </c>
      <c r="H11" t="s">
        <v>12</v>
      </c>
      <c r="I11" t="s">
        <v>4</v>
      </c>
      <c r="J11" s="2" t="s">
        <v>11</v>
      </c>
      <c r="K11" s="2" t="s">
        <v>16</v>
      </c>
      <c r="L11" s="2" t="s">
        <v>13</v>
      </c>
    </row>
    <row r="12" spans="1:14" x14ac:dyDescent="0.35">
      <c r="A12">
        <v>4</v>
      </c>
      <c r="B12">
        <v>9</v>
      </c>
      <c r="D12">
        <v>82425</v>
      </c>
      <c r="E12">
        <v>0.21</v>
      </c>
      <c r="F12">
        <f>A12*B12*B12</f>
        <v>324</v>
      </c>
      <c r="G12">
        <f>B12+A12+A12+B12*A12</f>
        <v>53</v>
      </c>
      <c r="H12">
        <f t="shared" si="2"/>
        <v>377</v>
      </c>
      <c r="I12">
        <f>D12/H12</f>
        <v>218.63395225464191</v>
      </c>
      <c r="J12">
        <f>H12/E12</f>
        <v>1795.2380952380954</v>
      </c>
      <c r="K12">
        <f>B12/A12</f>
        <v>2.25</v>
      </c>
      <c r="L12">
        <f>(B12/A12)/E12</f>
        <v>10.714285714285715</v>
      </c>
    </row>
    <row r="13" spans="1:14" x14ac:dyDescent="0.35">
      <c r="A13">
        <v>4</v>
      </c>
      <c r="B13">
        <v>12</v>
      </c>
      <c r="D13">
        <v>44500</v>
      </c>
      <c r="E13">
        <v>0.15</v>
      </c>
      <c r="F13">
        <f>A13*B13*B13</f>
        <v>576</v>
      </c>
      <c r="G13">
        <f>B13+A13+A13+B13*A13</f>
        <v>68</v>
      </c>
      <c r="H13">
        <f t="shared" si="2"/>
        <v>644</v>
      </c>
      <c r="I13">
        <f>D13/H13</f>
        <v>69.099378881987576</v>
      </c>
      <c r="K13">
        <f t="shared" ref="K13:K15" si="3">B13/A13</f>
        <v>3</v>
      </c>
      <c r="L13">
        <f>(B13/A13)/E13</f>
        <v>20</v>
      </c>
    </row>
    <row r="14" spans="1:14" x14ac:dyDescent="0.35">
      <c r="A14">
        <v>4</v>
      </c>
      <c r="B14">
        <v>15</v>
      </c>
      <c r="D14">
        <v>22186</v>
      </c>
      <c r="F14">
        <f>A14*B14*B14</f>
        <v>900</v>
      </c>
      <c r="G14">
        <f>B14+A14+A14+B14*A14</f>
        <v>83</v>
      </c>
      <c r="H14">
        <f t="shared" si="2"/>
        <v>983</v>
      </c>
      <c r="I14">
        <f>D14/H14</f>
        <v>22.569684638860632</v>
      </c>
      <c r="K14">
        <f t="shared" si="3"/>
        <v>3.75</v>
      </c>
      <c r="L14" t="e">
        <f>(B14/A14)/E14</f>
        <v>#DIV/0!</v>
      </c>
    </row>
    <row r="15" spans="1:14" x14ac:dyDescent="0.35">
      <c r="A15">
        <v>4</v>
      </c>
      <c r="B15">
        <v>22</v>
      </c>
      <c r="F15">
        <f>A15*B15*B15</f>
        <v>1936</v>
      </c>
      <c r="G15">
        <f>B15+A15+A15+B15*A15</f>
        <v>118</v>
      </c>
      <c r="H15">
        <f t="shared" si="2"/>
        <v>2054</v>
      </c>
      <c r="I15">
        <f>D15/H15</f>
        <v>0</v>
      </c>
      <c r="K15">
        <f t="shared" si="3"/>
        <v>5.5</v>
      </c>
    </row>
  </sheetData>
  <mergeCells count="3">
    <mergeCell ref="A10:B10"/>
    <mergeCell ref="D10:I10"/>
    <mergeCell ref="J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ewen</dc:creator>
  <cp:lastModifiedBy>Paul Mietz</cp:lastModifiedBy>
  <dcterms:created xsi:type="dcterms:W3CDTF">2015-06-05T18:17:20Z</dcterms:created>
  <dcterms:modified xsi:type="dcterms:W3CDTF">2024-01-22T17:03:21Z</dcterms:modified>
</cp:coreProperties>
</file>