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paul/Documents/5ir/projet Intégrateur/planificateur/data/"/>
    </mc:Choice>
  </mc:AlternateContent>
  <xr:revisionPtr revIDLastSave="0" documentId="13_ncr:1_{931D6554-F185-4C4F-AAA8-245A7803D21F}" xr6:coauthVersionLast="45" xr6:coauthVersionMax="45" xr10:uidLastSave="{00000000-0000-0000-0000-000000000000}"/>
  <bookViews>
    <workbookView xWindow="6980" yWindow="1700" windowWidth="16160" windowHeight="13660" tabRatio="895" firstSheet="50" activeTab="55" xr2:uid="{00000000-000D-0000-FFFF-FFFF00000000}"/>
  </bookViews>
  <sheets>
    <sheet name="MS1-01" sheetId="1" r:id="rId1"/>
    <sheet name="MS1-02" sheetId="2" r:id="rId2"/>
    <sheet name="MS1-03" sheetId="3" r:id="rId3"/>
    <sheet name="MS1-04" sheetId="4" r:id="rId4"/>
    <sheet name="MS1-05" sheetId="5" r:id="rId5"/>
    <sheet name="MS1-06" sheetId="6" r:id="rId6"/>
    <sheet name="MS1-07" sheetId="7" r:id="rId7"/>
    <sheet name="MS1-08" sheetId="8" r:id="rId8"/>
    <sheet name="MS1-09" sheetId="9" r:id="rId9"/>
    <sheet name="MS1-10" sheetId="10" r:id="rId10"/>
    <sheet name="MS1-11" sheetId="11" r:id="rId11"/>
    <sheet name="MS1-12" sheetId="12" r:id="rId12"/>
    <sheet name="MS1-13" sheetId="13" r:id="rId13"/>
    <sheet name="MS1-14" sheetId="14" r:id="rId14"/>
    <sheet name="MS1-16" sheetId="15" r:id="rId15"/>
    <sheet name="MS1-17" sheetId="16" r:id="rId16"/>
    <sheet name="MS1-19" sheetId="17" r:id="rId17"/>
    <sheet name="MS1-20" sheetId="18" r:id="rId18"/>
    <sheet name="MS1-21" sheetId="19" r:id="rId19"/>
    <sheet name="MS4-01" sheetId="21" r:id="rId20"/>
    <sheet name="MS4-02" sheetId="22" r:id="rId21"/>
    <sheet name="MS4-03" sheetId="23" r:id="rId22"/>
    <sheet name="MS4-04" sheetId="24" r:id="rId23"/>
    <sheet name="MS4-05" sheetId="25" r:id="rId24"/>
    <sheet name="MS4-06" sheetId="26" r:id="rId25"/>
    <sheet name="MS4-07" sheetId="27" r:id="rId26"/>
    <sheet name="MS4-08" sheetId="28" r:id="rId27"/>
    <sheet name="MS4-09" sheetId="29" r:id="rId28"/>
    <sheet name="MS4-10" sheetId="30" r:id="rId29"/>
    <sheet name="MS4-11" sheetId="31" r:id="rId30"/>
    <sheet name="MS4-12" sheetId="32" r:id="rId31"/>
    <sheet name="MS4-14" sheetId="34" r:id="rId32"/>
    <sheet name="MS4-15" sheetId="35" r:id="rId33"/>
    <sheet name="MS4-16" sheetId="36" r:id="rId34"/>
    <sheet name="MS4-17" sheetId="37" r:id="rId35"/>
    <sheet name="MS4-18" sheetId="38" r:id="rId36"/>
    <sheet name="MS4-19" sheetId="39" r:id="rId37"/>
    <sheet name="MS4-20" sheetId="40" r:id="rId38"/>
    <sheet name="MS4-21" sheetId="41" r:id="rId39"/>
    <sheet name="MS4-22" sheetId="42" r:id="rId40"/>
    <sheet name="MS4-23" sheetId="43" r:id="rId41"/>
    <sheet name="MS4-24" sheetId="44" r:id="rId42"/>
    <sheet name="MS4-25" sheetId="45" r:id="rId43"/>
    <sheet name="MS4-26" sheetId="46" r:id="rId44"/>
    <sheet name="MS4-27" sheetId="47" r:id="rId45"/>
    <sheet name="GTW-01" sheetId="49" r:id="rId46"/>
    <sheet name="GTW-02" sheetId="50" r:id="rId47"/>
    <sheet name="GTW-03" sheetId="51" r:id="rId48"/>
    <sheet name="GTW-04" sheetId="52" r:id="rId49"/>
    <sheet name="GTW-05" sheetId="53" r:id="rId50"/>
    <sheet name="GTW-06" sheetId="54" r:id="rId51"/>
    <sheet name="GTW-07" sheetId="55" r:id="rId52"/>
    <sheet name="GTW-08" sheetId="56" r:id="rId53"/>
    <sheet name="GTW-09" sheetId="57" r:id="rId54"/>
    <sheet name="GTW-10" sheetId="58" r:id="rId55"/>
    <sheet name="GTW-11" sheetId="59" r:id="rId56"/>
    <sheet name="GTW-12" sheetId="60" r:id="rId57"/>
    <sheet name="GTW-13" sheetId="61" r:id="rId58"/>
    <sheet name="GTW-14" sheetId="62" r:id="rId59"/>
    <sheet name="GTW-15" sheetId="63" r:id="rId60"/>
    <sheet name="GTW-16" sheetId="64" r:id="rId61"/>
    <sheet name="GTW-17" sheetId="65" r:id="rId62"/>
    <sheet name="GTW-18" sheetId="66" r:id="rId63"/>
    <sheet name="GTW-19" sheetId="67" r:id="rId64"/>
    <sheet name="GTW-20" sheetId="68" r:id="rId65"/>
    <sheet name="GTW-21" sheetId="69" r:id="rId66"/>
    <sheet name="GTW-22" sheetId="70" r:id="rId67"/>
    <sheet name="GTW-23" sheetId="71" r:id="rId68"/>
  </sheets>
  <calcPr calcId="191029"/>
</workbook>
</file>

<file path=xl/calcChain.xml><?xml version="1.0" encoding="utf-8"?>
<calcChain xmlns="http://schemas.openxmlformats.org/spreadsheetml/2006/main">
  <c r="I22" i="71" l="1"/>
  <c r="I22" i="69"/>
  <c r="I22" i="68"/>
  <c r="I22" i="66"/>
  <c r="I22" i="65"/>
  <c r="I21" i="64"/>
  <c r="I24" i="61"/>
  <c r="I23" i="60"/>
  <c r="I24" i="59"/>
  <c r="I22" i="58"/>
  <c r="I22" i="57"/>
  <c r="I23" i="56"/>
  <c r="I23" i="55"/>
  <c r="I22" i="54"/>
  <c r="I22" i="53"/>
  <c r="I22" i="52"/>
  <c r="I23" i="51"/>
  <c r="I23" i="50"/>
  <c r="I21" i="49"/>
  <c r="I24" i="47"/>
  <c r="I24" i="46"/>
  <c r="I22" i="45"/>
  <c r="I22" i="44"/>
  <c r="I22" i="43"/>
  <c r="I22" i="42"/>
  <c r="I23" i="41"/>
  <c r="I22" i="40"/>
  <c r="I24" i="39"/>
  <c r="I23" i="38"/>
  <c r="I22" i="37"/>
  <c r="I24" i="36"/>
  <c r="I24" i="35"/>
  <c r="I23" i="34"/>
  <c r="I22" i="31"/>
  <c r="I22" i="30"/>
  <c r="I21" i="29"/>
  <c r="I22" i="28"/>
  <c r="I22" i="27"/>
  <c r="I22" i="26"/>
  <c r="I22" i="25"/>
  <c r="I22" i="24"/>
  <c r="I21" i="23"/>
  <c r="I22" i="22"/>
  <c r="I22" i="21"/>
  <c r="I23" i="19"/>
  <c r="I22" i="17"/>
  <c r="I24" i="16"/>
  <c r="I24" i="15"/>
  <c r="I24" i="14"/>
  <c r="I24" i="11"/>
  <c r="I24" i="10"/>
  <c r="I23" i="9"/>
  <c r="I26" i="8"/>
  <c r="I22" i="7"/>
  <c r="I23" i="6"/>
  <c r="I23" i="5"/>
  <c r="I23" i="4"/>
  <c r="I23" i="3"/>
  <c r="I22" i="2"/>
  <c r="I22" i="1"/>
  <c r="I10" i="71" l="1"/>
  <c r="I11" i="71" s="1"/>
  <c r="I3" i="71"/>
  <c r="I4" i="71" s="1"/>
  <c r="I10" i="70"/>
  <c r="I11" i="70" s="1"/>
  <c r="I3" i="70"/>
  <c r="I4" i="70" s="1"/>
  <c r="I10" i="69"/>
  <c r="I11" i="69" s="1"/>
  <c r="I3" i="69"/>
  <c r="I17" i="69" s="1"/>
  <c r="I10" i="68"/>
  <c r="I11" i="68" s="1"/>
  <c r="I3" i="68"/>
  <c r="I4" i="68" s="1"/>
  <c r="I10" i="67"/>
  <c r="I11" i="67" s="1"/>
  <c r="I3" i="67"/>
  <c r="I4" i="67" s="1"/>
  <c r="I10" i="66"/>
  <c r="I11" i="66" s="1"/>
  <c r="I3" i="66"/>
  <c r="I4" i="66" s="1"/>
  <c r="I10" i="65"/>
  <c r="I11" i="65" s="1"/>
  <c r="I3" i="65"/>
  <c r="I4" i="65" s="1"/>
  <c r="I10" i="64"/>
  <c r="I11" i="64" s="1"/>
  <c r="I3" i="64"/>
  <c r="I4" i="64" s="1"/>
  <c r="I18" i="64" s="1"/>
  <c r="I10" i="60"/>
  <c r="I11" i="60" s="1"/>
  <c r="I3" i="60"/>
  <c r="I4" i="60" s="1"/>
  <c r="I10" i="59"/>
  <c r="I11" i="59" s="1"/>
  <c r="I3" i="59"/>
  <c r="I4" i="59" s="1"/>
  <c r="I10" i="58"/>
  <c r="I11" i="58" s="1"/>
  <c r="I3" i="58"/>
  <c r="I4" i="58" s="1"/>
  <c r="I10" i="57"/>
  <c r="I11" i="57" s="1"/>
  <c r="I3" i="57"/>
  <c r="I4" i="57" s="1"/>
  <c r="I10" i="62"/>
  <c r="I11" i="62" s="1"/>
  <c r="I3" i="62"/>
  <c r="I4" i="62" s="1"/>
  <c r="I10" i="56"/>
  <c r="I11" i="56" s="1"/>
  <c r="I3" i="56"/>
  <c r="I4" i="56" s="1"/>
  <c r="I11" i="55"/>
  <c r="I12" i="55" s="1"/>
  <c r="I4" i="55"/>
  <c r="I5" i="55" s="1"/>
  <c r="I10" i="54"/>
  <c r="I11" i="54" s="1"/>
  <c r="I3" i="54"/>
  <c r="I4" i="54" s="1"/>
  <c r="I10" i="53"/>
  <c r="I11" i="53" s="1"/>
  <c r="I3" i="53"/>
  <c r="I4" i="53" s="1"/>
  <c r="I18" i="53" s="1"/>
  <c r="I10" i="63"/>
  <c r="I11" i="63" s="1"/>
  <c r="I3" i="63"/>
  <c r="I4" i="63" s="1"/>
  <c r="I12" i="61"/>
  <c r="I13" i="61" s="1"/>
  <c r="I5" i="61"/>
  <c r="I6" i="61" s="1"/>
  <c r="I10" i="52"/>
  <c r="I11" i="52" s="1"/>
  <c r="I3" i="52"/>
  <c r="I4" i="52" s="1"/>
  <c r="I18" i="52" s="1"/>
  <c r="I10" i="51"/>
  <c r="I11" i="51" s="1"/>
  <c r="I3" i="51"/>
  <c r="I4" i="51" s="1"/>
  <c r="I10" i="50"/>
  <c r="I11" i="50" s="1"/>
  <c r="I3" i="50"/>
  <c r="I4" i="50" s="1"/>
  <c r="I10" i="49"/>
  <c r="I11" i="49" s="1"/>
  <c r="I3" i="49"/>
  <c r="I4" i="49" s="1"/>
  <c r="I11" i="47"/>
  <c r="I12" i="47" s="1"/>
  <c r="I4" i="47"/>
  <c r="I5" i="47" s="1"/>
  <c r="I11" i="46"/>
  <c r="I12" i="46" s="1"/>
  <c r="I4" i="46"/>
  <c r="I5" i="46" s="1"/>
  <c r="I19" i="46" s="1"/>
  <c r="I10" i="45"/>
  <c r="I11" i="45" s="1"/>
  <c r="I3" i="45"/>
  <c r="I4" i="45" s="1"/>
  <c r="I10" i="44"/>
  <c r="I11" i="44" s="1"/>
  <c r="I3" i="44"/>
  <c r="I4" i="44" s="1"/>
  <c r="I18" i="44" s="1"/>
  <c r="I10" i="43"/>
  <c r="I11" i="43" s="1"/>
  <c r="I3" i="43"/>
  <c r="I4" i="43" s="1"/>
  <c r="I10" i="42"/>
  <c r="I11" i="42" s="1"/>
  <c r="I3" i="42"/>
  <c r="I4" i="42" s="1"/>
  <c r="I18" i="42" s="1"/>
  <c r="I11" i="41"/>
  <c r="I12" i="41" s="1"/>
  <c r="I4" i="41"/>
  <c r="I5" i="41" s="1"/>
  <c r="I10" i="40"/>
  <c r="I11" i="40" s="1"/>
  <c r="I3" i="40"/>
  <c r="I4" i="40" s="1"/>
  <c r="I12" i="39"/>
  <c r="I13" i="39" s="1"/>
  <c r="I5" i="39"/>
  <c r="I6" i="39" s="1"/>
  <c r="I11" i="38"/>
  <c r="I12" i="38" s="1"/>
  <c r="I4" i="38"/>
  <c r="I5" i="38" s="1"/>
  <c r="I10" i="37"/>
  <c r="I11" i="37" s="1"/>
  <c r="I3" i="37"/>
  <c r="I4" i="37" s="1"/>
  <c r="I18" i="37" s="1"/>
  <c r="I10" i="36"/>
  <c r="I11" i="36" s="1"/>
  <c r="I3" i="36"/>
  <c r="I4" i="36" s="1"/>
  <c r="I10" i="35"/>
  <c r="I11" i="35" s="1"/>
  <c r="I3" i="35"/>
  <c r="I4" i="35" s="1"/>
  <c r="I10" i="34"/>
  <c r="I11" i="34" s="1"/>
  <c r="I3" i="34"/>
  <c r="I4" i="34" s="1"/>
  <c r="I10" i="32"/>
  <c r="I11" i="32" s="1"/>
  <c r="I3" i="32"/>
  <c r="I4" i="32" s="1"/>
  <c r="I10" i="31"/>
  <c r="I11" i="31" s="1"/>
  <c r="I3" i="31"/>
  <c r="I17" i="31" s="1"/>
  <c r="I10" i="30"/>
  <c r="I11" i="30" s="1"/>
  <c r="I3" i="30"/>
  <c r="I4" i="30" s="1"/>
  <c r="I10" i="29"/>
  <c r="I11" i="29" s="1"/>
  <c r="I3" i="29"/>
  <c r="I4" i="29" s="1"/>
  <c r="I10" i="28"/>
  <c r="I11" i="28" s="1"/>
  <c r="I3" i="28"/>
  <c r="I4" i="28" s="1"/>
  <c r="I10" i="27"/>
  <c r="I11" i="27" s="1"/>
  <c r="I3" i="27"/>
  <c r="I10" i="26"/>
  <c r="I11" i="26" s="1"/>
  <c r="I3" i="26"/>
  <c r="I4" i="26" s="1"/>
  <c r="I18" i="26" s="1"/>
  <c r="I10" i="25"/>
  <c r="I11" i="25" s="1"/>
  <c r="I3" i="25"/>
  <c r="I4" i="25" s="1"/>
  <c r="I10" i="24"/>
  <c r="I11" i="24" s="1"/>
  <c r="I3" i="24"/>
  <c r="I4" i="24" s="1"/>
  <c r="I10" i="23"/>
  <c r="I11" i="23" s="1"/>
  <c r="I3" i="23"/>
  <c r="I4" i="23" s="1"/>
  <c r="I10" i="22"/>
  <c r="I11" i="22" s="1"/>
  <c r="I3" i="22"/>
  <c r="I4" i="22" s="1"/>
  <c r="I10" i="21"/>
  <c r="I11" i="21" s="1"/>
  <c r="I3" i="21"/>
  <c r="I4" i="21" s="1"/>
  <c r="I11" i="19"/>
  <c r="I12" i="19" s="1"/>
  <c r="I4" i="19"/>
  <c r="I5" i="19" s="1"/>
  <c r="I19" i="19" s="1"/>
  <c r="I11" i="18"/>
  <c r="I12" i="18" s="1"/>
  <c r="I4" i="18"/>
  <c r="I5" i="18" s="1"/>
  <c r="I11" i="16"/>
  <c r="I12" i="16" s="1"/>
  <c r="I4" i="16"/>
  <c r="I5" i="16" s="1"/>
  <c r="I11" i="15"/>
  <c r="I12" i="15" s="1"/>
  <c r="I4" i="15"/>
  <c r="I5" i="15" s="1"/>
  <c r="I10" i="14"/>
  <c r="I11" i="14" s="1"/>
  <c r="I3" i="14"/>
  <c r="I4" i="14" s="1"/>
  <c r="I11" i="13"/>
  <c r="I12" i="13" s="1"/>
  <c r="I4" i="13"/>
  <c r="I5" i="13" s="1"/>
  <c r="I11" i="12"/>
  <c r="I12" i="12" s="1"/>
  <c r="I4" i="12"/>
  <c r="I5" i="12" s="1"/>
  <c r="I11" i="11"/>
  <c r="I12" i="11" s="1"/>
  <c r="I4" i="11"/>
  <c r="I5" i="11" s="1"/>
  <c r="I11" i="10"/>
  <c r="I12" i="10" s="1"/>
  <c r="I4" i="10"/>
  <c r="I5" i="10" s="1"/>
  <c r="I11" i="9"/>
  <c r="I12" i="9" s="1"/>
  <c r="I4" i="9"/>
  <c r="I5" i="9" s="1"/>
  <c r="I10" i="8"/>
  <c r="I11" i="8" s="1"/>
  <c r="I3" i="8"/>
  <c r="I4" i="8" s="1"/>
  <c r="I10" i="7"/>
  <c r="I11" i="7" s="1"/>
  <c r="I3" i="7"/>
  <c r="I4" i="7" s="1"/>
  <c r="I10" i="6"/>
  <c r="I11" i="6" s="1"/>
  <c r="I3" i="6"/>
  <c r="I4" i="6" s="1"/>
  <c r="I11" i="5"/>
  <c r="I12" i="5" s="1"/>
  <c r="I4" i="5"/>
  <c r="I5" i="5" s="1"/>
  <c r="I10" i="17"/>
  <c r="I11" i="17" s="1"/>
  <c r="I3" i="17"/>
  <c r="I4" i="17" s="1"/>
  <c r="I10" i="4"/>
  <c r="I11" i="4" s="1"/>
  <c r="I3" i="4"/>
  <c r="I4" i="4" s="1"/>
  <c r="I11" i="3"/>
  <c r="I12" i="3" s="1"/>
  <c r="I4" i="3"/>
  <c r="I5" i="3" s="1"/>
  <c r="I10" i="1"/>
  <c r="I11" i="1" s="1"/>
  <c r="I3" i="1"/>
  <c r="I4" i="1" s="1"/>
  <c r="I3" i="2"/>
  <c r="I4" i="2" s="1"/>
  <c r="I10" i="2"/>
  <c r="I11" i="2" s="1"/>
  <c r="I18" i="23" l="1"/>
  <c r="I18" i="57"/>
  <c r="I4" i="31"/>
  <c r="I18" i="51"/>
  <c r="I18" i="32"/>
  <c r="I18" i="45"/>
  <c r="I18" i="34"/>
  <c r="I18" i="4"/>
  <c r="I18" i="2"/>
  <c r="I17" i="2"/>
  <c r="I18" i="71"/>
  <c r="I17" i="71"/>
  <c r="I18" i="70"/>
  <c r="I17" i="70"/>
  <c r="I4" i="69"/>
  <c r="I18" i="69"/>
  <c r="I18" i="68"/>
  <c r="I17" i="68"/>
  <c r="I18" i="67"/>
  <c r="I17" i="67"/>
  <c r="I18" i="66"/>
  <c r="I17" i="66"/>
  <c r="I18" i="65"/>
  <c r="I17" i="65"/>
  <c r="I17" i="64"/>
  <c r="I18" i="60"/>
  <c r="I17" i="60"/>
  <c r="I18" i="59"/>
  <c r="I17" i="59"/>
  <c r="I18" i="58"/>
  <c r="I17" i="58"/>
  <c r="I17" i="57"/>
  <c r="I18" i="62"/>
  <c r="I17" i="62"/>
  <c r="I18" i="56"/>
  <c r="I17" i="56"/>
  <c r="I19" i="55"/>
  <c r="I18" i="55"/>
  <c r="I18" i="54"/>
  <c r="I17" i="54"/>
  <c r="I17" i="53"/>
  <c r="I18" i="63"/>
  <c r="I17" i="63"/>
  <c r="I20" i="61"/>
  <c r="I19" i="61"/>
  <c r="I17" i="52"/>
  <c r="I17" i="51"/>
  <c r="I18" i="50"/>
  <c r="I17" i="50"/>
  <c r="I18" i="49"/>
  <c r="I17" i="49"/>
  <c r="I19" i="47"/>
  <c r="I18" i="47"/>
  <c r="I18" i="46"/>
  <c r="I17" i="45"/>
  <c r="I17" i="44"/>
  <c r="I18" i="43"/>
  <c r="I17" i="43"/>
  <c r="I17" i="42"/>
  <c r="I19" i="41"/>
  <c r="I18" i="41"/>
  <c r="I18" i="40"/>
  <c r="I17" i="40"/>
  <c r="I20" i="39"/>
  <c r="I19" i="39"/>
  <c r="I19" i="38"/>
  <c r="I18" i="38"/>
  <c r="I17" i="37"/>
  <c r="I18" i="36"/>
  <c r="I17" i="36"/>
  <c r="I18" i="35"/>
  <c r="I17" i="35"/>
  <c r="I17" i="34"/>
  <c r="I17" i="32"/>
  <c r="I18" i="31"/>
  <c r="I18" i="30"/>
  <c r="I17" i="30"/>
  <c r="I18" i="29"/>
  <c r="I17" i="29"/>
  <c r="I18" i="28"/>
  <c r="I17" i="28"/>
  <c r="I17" i="27"/>
  <c r="I4" i="27"/>
  <c r="I18" i="27" s="1"/>
  <c r="I17" i="26"/>
  <c r="I18" i="25"/>
  <c r="I17" i="25"/>
  <c r="I18" i="24"/>
  <c r="I17" i="24"/>
  <c r="I17" i="23"/>
  <c r="I18" i="22"/>
  <c r="I17" i="22"/>
  <c r="I18" i="21"/>
  <c r="I17" i="21"/>
  <c r="I18" i="19"/>
  <c r="I19" i="18"/>
  <c r="I18" i="18"/>
  <c r="I19" i="16"/>
  <c r="I18" i="16"/>
  <c r="I19" i="15"/>
  <c r="I18" i="15"/>
  <c r="I18" i="14"/>
  <c r="I17" i="14"/>
  <c r="I19" i="13"/>
  <c r="I18" i="13"/>
  <c r="I19" i="12"/>
  <c r="I18" i="12"/>
  <c r="I19" i="11"/>
  <c r="I18" i="11"/>
  <c r="I19" i="10"/>
  <c r="I18" i="10"/>
  <c r="I19" i="9"/>
  <c r="I18" i="9"/>
  <c r="I18" i="8"/>
  <c r="I17" i="8"/>
  <c r="I18" i="7"/>
  <c r="I17" i="7"/>
  <c r="I18" i="6"/>
  <c r="I17" i="6"/>
  <c r="I19" i="5"/>
  <c r="I18" i="5"/>
  <c r="I18" i="17"/>
  <c r="I17" i="17"/>
  <c r="I17" i="4"/>
  <c r="I19" i="3"/>
  <c r="I18" i="3"/>
  <c r="I18" i="1"/>
  <c r="I17" i="1"/>
</calcChain>
</file>

<file path=xl/sharedStrings.xml><?xml version="1.0" encoding="utf-8"?>
<sst xmlns="http://schemas.openxmlformats.org/spreadsheetml/2006/main" count="1624" uniqueCount="875">
  <si>
    <t>BWW0001</t>
  </si>
  <si>
    <t>BWW0003</t>
  </si>
  <si>
    <t>BWW0004</t>
  </si>
  <si>
    <t>BWW0011</t>
  </si>
  <si>
    <t>W10101A</t>
  </si>
  <si>
    <t>W10104A</t>
  </si>
  <si>
    <t>W10105A</t>
  </si>
  <si>
    <t>W10106A</t>
  </si>
  <si>
    <t>W10107A</t>
  </si>
  <si>
    <t>W10109A</t>
  </si>
  <si>
    <t>W10110A</t>
  </si>
  <si>
    <t>W10111A</t>
  </si>
  <si>
    <t>W10112A</t>
  </si>
  <si>
    <t>W10113A</t>
  </si>
  <si>
    <t>W10115A</t>
  </si>
  <si>
    <t>W10116A</t>
  </si>
  <si>
    <t>W10117A</t>
  </si>
  <si>
    <t>W10118A</t>
  </si>
  <si>
    <t>W10135A</t>
  </si>
  <si>
    <t>W70101C</t>
  </si>
  <si>
    <t>W70104C</t>
  </si>
  <si>
    <t>W70105C</t>
  </si>
  <si>
    <t>W70106C</t>
  </si>
  <si>
    <t>W70107C</t>
  </si>
  <si>
    <t>W70109C</t>
  </si>
  <si>
    <t>W70110C</t>
  </si>
  <si>
    <t>W70111C</t>
  </si>
  <si>
    <t>W70112C</t>
  </si>
  <si>
    <t>W70113C</t>
  </si>
  <si>
    <t>W70114C</t>
  </si>
  <si>
    <t>W70115C</t>
  </si>
  <si>
    <t>W70116C</t>
  </si>
  <si>
    <t>W70117C</t>
  </si>
  <si>
    <t>W70118C</t>
  </si>
  <si>
    <t>W70135C</t>
  </si>
  <si>
    <t>BWW0049</t>
  </si>
  <si>
    <t>BWW0052</t>
  </si>
  <si>
    <t>W70105A</t>
  </si>
  <si>
    <t>W70105B</t>
  </si>
  <si>
    <t>W70114A</t>
  </si>
  <si>
    <t>W70114B</t>
  </si>
  <si>
    <t>W70118A</t>
  </si>
  <si>
    <t>W70118B</t>
  </si>
  <si>
    <t>W70135A</t>
  </si>
  <si>
    <t>W70135B</t>
  </si>
  <si>
    <t>mns</t>
  </si>
  <si>
    <t>h</t>
  </si>
  <si>
    <t>Tps pieds</t>
  </si>
  <si>
    <t>Tps guides</t>
  </si>
  <si>
    <t>Tps total</t>
  </si>
  <si>
    <t>BWW0009</t>
  </si>
  <si>
    <t>W10121A</t>
  </si>
  <si>
    <t>W10124A</t>
  </si>
  <si>
    <t>W10125A</t>
  </si>
  <si>
    <t>W70121D</t>
  </si>
  <si>
    <t>W70124D</t>
  </si>
  <si>
    <t>W70125D</t>
  </si>
  <si>
    <t>BWW0006</t>
  </si>
  <si>
    <t>BWW0010</t>
  </si>
  <si>
    <t>BWW0012</t>
  </si>
  <si>
    <t>BWW0013</t>
  </si>
  <si>
    <t>BWW0014</t>
  </si>
  <si>
    <t>BWW0022</t>
  </si>
  <si>
    <t>W10119A</t>
  </si>
  <si>
    <t>W10120A</t>
  </si>
  <si>
    <t>W10121B</t>
  </si>
  <si>
    <t>W10122A</t>
  </si>
  <si>
    <t>W10124B</t>
  </si>
  <si>
    <t>W10125B</t>
  </si>
  <si>
    <t>W10126A</t>
  </si>
  <si>
    <t>W10127A</t>
  </si>
  <si>
    <t>W10128A</t>
  </si>
  <si>
    <t>W10129A</t>
  </si>
  <si>
    <t>W10131A</t>
  </si>
  <si>
    <t>W10132A</t>
  </si>
  <si>
    <t>W10133A</t>
  </si>
  <si>
    <t>W10134A</t>
  </si>
  <si>
    <t>W10430A</t>
  </si>
  <si>
    <t>W70119C</t>
  </si>
  <si>
    <t>W70120C</t>
  </si>
  <si>
    <t>W70121C</t>
  </si>
  <si>
    <t>W70122C</t>
  </si>
  <si>
    <t>W70124C</t>
  </si>
  <si>
    <t>W70125C</t>
  </si>
  <si>
    <t>W70126C</t>
  </si>
  <si>
    <t>W70127C</t>
  </si>
  <si>
    <t>W70128C</t>
  </si>
  <si>
    <t>W70129C</t>
  </si>
  <si>
    <t>W70131C</t>
  </si>
  <si>
    <t>W70132C</t>
  </si>
  <si>
    <t>W70133C</t>
  </si>
  <si>
    <t>W70134C</t>
  </si>
  <si>
    <t>W70430C</t>
  </si>
  <si>
    <t>BWW0047</t>
  </si>
  <si>
    <t>W70121A</t>
  </si>
  <si>
    <t>W70121B</t>
  </si>
  <si>
    <t>W70124A</t>
  </si>
  <si>
    <t>W70125A</t>
  </si>
  <si>
    <t>W70125B</t>
  </si>
  <si>
    <t>W70126A</t>
  </si>
  <si>
    <t>W70126B</t>
  </si>
  <si>
    <t>BWW0048</t>
  </si>
  <si>
    <t>BWW0050</t>
  </si>
  <si>
    <t>BWW0051</t>
  </si>
  <si>
    <t>W70119A</t>
  </si>
  <si>
    <t>W70119B</t>
  </si>
  <si>
    <t>W70120A</t>
  </si>
  <si>
    <t>W70120B</t>
  </si>
  <si>
    <t>W70122A</t>
  </si>
  <si>
    <t>W70122B</t>
  </si>
  <si>
    <t>W70127A</t>
  </si>
  <si>
    <t>W70127B</t>
  </si>
  <si>
    <t>W70128A</t>
  </si>
  <si>
    <t>W70128B</t>
  </si>
  <si>
    <t>W70131A</t>
  </si>
  <si>
    <t>W70131B</t>
  </si>
  <si>
    <t>W70132A</t>
  </si>
  <si>
    <t>W70132B</t>
  </si>
  <si>
    <t>W70430A</t>
  </si>
  <si>
    <t>W70430B</t>
  </si>
  <si>
    <t>BWW0065A</t>
  </si>
  <si>
    <t>BWW0065B</t>
  </si>
  <si>
    <t>W10104B</t>
  </si>
  <si>
    <t>W10104C</t>
  </si>
  <si>
    <t>W10105B</t>
  </si>
  <si>
    <t>W10105C</t>
  </si>
  <si>
    <t>W10109B</t>
  </si>
  <si>
    <t>W10109C</t>
  </si>
  <si>
    <t>W10110B</t>
  </si>
  <si>
    <t>W10110C</t>
  </si>
  <si>
    <t>W10111B</t>
  </si>
  <si>
    <t>W10111C</t>
  </si>
  <si>
    <t>W10112B</t>
  </si>
  <si>
    <t>W10112C</t>
  </si>
  <si>
    <t>W10113B</t>
  </si>
  <si>
    <t>W10113C</t>
  </si>
  <si>
    <t>W10135B</t>
  </si>
  <si>
    <t>W10135C</t>
  </si>
  <si>
    <t>BWW0043</t>
  </si>
  <si>
    <t>BWW0046</t>
  </si>
  <si>
    <t>W70104A</t>
  </si>
  <si>
    <t>W70104B</t>
  </si>
  <si>
    <t>W70109A</t>
  </si>
  <si>
    <t>W70109B</t>
  </si>
  <si>
    <t>W70112A</t>
  </si>
  <si>
    <t>W70112B</t>
  </si>
  <si>
    <t>W70113A</t>
  </si>
  <si>
    <t>W70113B</t>
  </si>
  <si>
    <t>W70111B</t>
  </si>
  <si>
    <t>W70111A</t>
  </si>
  <si>
    <t>W70110B</t>
  </si>
  <si>
    <t>W70110A</t>
  </si>
  <si>
    <t>BWW0045</t>
  </si>
  <si>
    <t>BWW0042</t>
  </si>
  <si>
    <t>BWW0041</t>
  </si>
  <si>
    <t>BWW0154</t>
  </si>
  <si>
    <t>W10101B</t>
  </si>
  <si>
    <t>W10101C</t>
  </si>
  <si>
    <t>W10106B</t>
  </si>
  <si>
    <t>W10106C</t>
  </si>
  <si>
    <t>W10107B</t>
  </si>
  <si>
    <t>W10107C</t>
  </si>
  <si>
    <t>W10115B</t>
  </si>
  <si>
    <t>W10115C</t>
  </si>
  <si>
    <t>W10116B</t>
  </si>
  <si>
    <t>W10116C</t>
  </si>
  <si>
    <t>W10117B</t>
  </si>
  <si>
    <t>W10117C</t>
  </si>
  <si>
    <t>W10118B</t>
  </si>
  <si>
    <t>W10118C</t>
  </si>
  <si>
    <t>W70107A</t>
  </si>
  <si>
    <t>W70107B</t>
  </si>
  <si>
    <t>W70116A</t>
  </si>
  <si>
    <t>W70116B</t>
  </si>
  <si>
    <t>W70101A</t>
  </si>
  <si>
    <t>W70101B</t>
  </si>
  <si>
    <t>W70106A</t>
  </si>
  <si>
    <t>W70106B</t>
  </si>
  <si>
    <t>W70115A</t>
  </si>
  <si>
    <t>W70115B</t>
  </si>
  <si>
    <t>W70117A</t>
  </si>
  <si>
    <t>W70117B</t>
  </si>
  <si>
    <t>W70136A</t>
  </si>
  <si>
    <t>W70136B</t>
  </si>
  <si>
    <t>BWW0002</t>
  </si>
  <si>
    <t>W10102A</t>
  </si>
  <si>
    <t>W10103A</t>
  </si>
  <si>
    <t>W10108A</t>
  </si>
  <si>
    <t>W10114A</t>
  </si>
  <si>
    <t>W10123A</t>
  </si>
  <si>
    <t>W10136A</t>
  </si>
  <si>
    <t>W10137A</t>
  </si>
  <si>
    <t>W10138A</t>
  </si>
  <si>
    <t>W70102C</t>
  </si>
  <si>
    <t>W70103C</t>
  </si>
  <si>
    <t>W70108C</t>
  </si>
  <si>
    <t>W70123C</t>
  </si>
  <si>
    <t>W70136C</t>
  </si>
  <si>
    <t>W70137C</t>
  </si>
  <si>
    <t>W70138C</t>
  </si>
  <si>
    <t>BWW0044</t>
  </si>
  <si>
    <t>W70102A</t>
  </si>
  <si>
    <t>W70102B</t>
  </si>
  <si>
    <t>W70123A</t>
  </si>
  <si>
    <t>W70123B</t>
  </si>
  <si>
    <t>BWW0113</t>
  </si>
  <si>
    <t>W10108B</t>
  </si>
  <si>
    <t>W10108C</t>
  </si>
  <si>
    <t>W70103A</t>
  </si>
  <si>
    <t>W70103B</t>
  </si>
  <si>
    <t>W70108A</t>
  </si>
  <si>
    <t>W70108B</t>
  </si>
  <si>
    <t>W70137A</t>
  </si>
  <si>
    <t>W70137B</t>
  </si>
  <si>
    <t>W70138A</t>
  </si>
  <si>
    <t>W70138B</t>
  </si>
  <si>
    <t>BWW0053</t>
  </si>
  <si>
    <t>W70129A</t>
  </si>
  <si>
    <t>W70129B</t>
  </si>
  <si>
    <t>W70133A</t>
  </si>
  <si>
    <t>W70133B</t>
  </si>
  <si>
    <t>W70134A</t>
  </si>
  <si>
    <t>W70134B</t>
  </si>
  <si>
    <t>BWW0007</t>
  </si>
  <si>
    <t>BWW0015</t>
  </si>
  <si>
    <t>BWW0016</t>
  </si>
  <si>
    <t>BWW0018</t>
  </si>
  <si>
    <t>BWW0114</t>
  </si>
  <si>
    <t>BWW0144</t>
  </si>
  <si>
    <t>W10102B</t>
  </si>
  <si>
    <t>W10102C</t>
  </si>
  <si>
    <t>W10119B</t>
  </si>
  <si>
    <t>W10119C</t>
  </si>
  <si>
    <t>W10120B</t>
  </si>
  <si>
    <t>W10120C</t>
  </si>
  <si>
    <t>W10123B</t>
  </si>
  <si>
    <t>W10123C</t>
  </si>
  <si>
    <t>W10126B</t>
  </si>
  <si>
    <t>W10126C</t>
  </si>
  <si>
    <t>W10129B</t>
  </si>
  <si>
    <t>W10129C</t>
  </si>
  <si>
    <t>W10131B</t>
  </si>
  <si>
    <t>W10131C</t>
  </si>
  <si>
    <t>W10132B</t>
  </si>
  <si>
    <t>W10132C</t>
  </si>
  <si>
    <t>W10137B</t>
  </si>
  <si>
    <t>W10137C</t>
  </si>
  <si>
    <t>W10138B</t>
  </si>
  <si>
    <t>W10138C</t>
  </si>
  <si>
    <t>W10430B</t>
  </si>
  <si>
    <t>W10430C</t>
  </si>
  <si>
    <t>BWW0017</t>
  </si>
  <si>
    <t>BWW0115</t>
  </si>
  <si>
    <t>BWW0121</t>
  </si>
  <si>
    <t>W10103B</t>
  </si>
  <si>
    <t>W10103C</t>
  </si>
  <si>
    <t>W10114B</t>
  </si>
  <si>
    <t>W10114C</t>
  </si>
  <si>
    <t>W10121C</t>
  </si>
  <si>
    <t>W10121D</t>
  </si>
  <si>
    <t>W10122B</t>
  </si>
  <si>
    <t>W10122C</t>
  </si>
  <si>
    <t>W10124C</t>
  </si>
  <si>
    <t>W10124D</t>
  </si>
  <si>
    <t>W10125C</t>
  </si>
  <si>
    <t>W10125D</t>
  </si>
  <si>
    <t>W10127B</t>
  </si>
  <si>
    <t>W10127C</t>
  </si>
  <si>
    <t>W10128B</t>
  </si>
  <si>
    <t>W10128C</t>
  </si>
  <si>
    <t>W10133B</t>
  </si>
  <si>
    <t>W10133C</t>
  </si>
  <si>
    <t>W10134B</t>
  </si>
  <si>
    <t>W10134C</t>
  </si>
  <si>
    <t>W10136B</t>
  </si>
  <si>
    <t>W10136C</t>
  </si>
  <si>
    <t>BWW0086</t>
  </si>
  <si>
    <t>BWW0087</t>
  </si>
  <si>
    <t>W10406A</t>
  </si>
  <si>
    <t>W10408A</t>
  </si>
  <si>
    <t>W10409A</t>
  </si>
  <si>
    <t>W10410A</t>
  </si>
  <si>
    <t>W10416A</t>
  </si>
  <si>
    <t>W10438A</t>
  </si>
  <si>
    <t>W10439A</t>
  </si>
  <si>
    <t>W70406C</t>
  </si>
  <si>
    <t>W70407C</t>
  </si>
  <si>
    <t>W70408C</t>
  </si>
  <si>
    <t>W70409C</t>
  </si>
  <si>
    <t>W70410C</t>
  </si>
  <si>
    <t>W70413C</t>
  </si>
  <si>
    <t>W70416C</t>
  </si>
  <si>
    <t>W70438C</t>
  </si>
  <si>
    <t>W70439C</t>
  </si>
  <si>
    <t>W10402A</t>
  </si>
  <si>
    <t>W10403A</t>
  </si>
  <si>
    <t>W10407A</t>
  </si>
  <si>
    <t>W10413A</t>
  </si>
  <si>
    <t>W10414A</t>
  </si>
  <si>
    <t>W10415A</t>
  </si>
  <si>
    <t>W10433A</t>
  </si>
  <si>
    <t>W10437A</t>
  </si>
  <si>
    <t>W70402C</t>
  </si>
  <si>
    <t>W70403C</t>
  </si>
  <si>
    <t>W70414C</t>
  </si>
  <si>
    <t>W70415C</t>
  </si>
  <si>
    <t>W70433C</t>
  </si>
  <si>
    <t>W70437C</t>
  </si>
  <si>
    <t>BWW0065C</t>
  </si>
  <si>
    <t>BWW0065D</t>
  </si>
  <si>
    <t>BWW0103</t>
  </si>
  <si>
    <t>BWW0105</t>
  </si>
  <si>
    <t>BWW0106</t>
  </si>
  <si>
    <t>W10406B</t>
  </si>
  <si>
    <t>W10406C</t>
  </si>
  <si>
    <t>W10408B</t>
  </si>
  <si>
    <t>W10408C</t>
  </si>
  <si>
    <t>W10410B</t>
  </si>
  <si>
    <t>W10410C</t>
  </si>
  <si>
    <t>W10416B</t>
  </si>
  <si>
    <t>W10416C</t>
  </si>
  <si>
    <t>BWW0100</t>
  </si>
  <si>
    <t>BWW0101</t>
  </si>
  <si>
    <t>W70402A</t>
  </si>
  <si>
    <t>W70402B</t>
  </si>
  <si>
    <t>W70406A</t>
  </si>
  <si>
    <t>W70406B</t>
  </si>
  <si>
    <t>BWW0102</t>
  </si>
  <si>
    <t>W10438B</t>
  </si>
  <si>
    <t>W10438C</t>
  </si>
  <si>
    <t>W10439B</t>
  </si>
  <si>
    <t>W10439C</t>
  </si>
  <si>
    <t>W70407A</t>
  </si>
  <si>
    <t>W70407B</t>
  </si>
  <si>
    <t>W70416A</t>
  </si>
  <si>
    <t>W70416B</t>
  </si>
  <si>
    <t>BWW0107</t>
  </si>
  <si>
    <t>BWW0111</t>
  </si>
  <si>
    <t>BWW0112</t>
  </si>
  <si>
    <t>W70408A</t>
  </si>
  <si>
    <t>W70408B</t>
  </si>
  <si>
    <t>W70409A</t>
  </si>
  <si>
    <t>W70409B</t>
  </si>
  <si>
    <t>W70410A</t>
  </si>
  <si>
    <t>W70410B</t>
  </si>
  <si>
    <t>W70411A</t>
  </si>
  <si>
    <t>W70411B</t>
  </si>
  <si>
    <t>W70411C</t>
  </si>
  <si>
    <t>W70413A</t>
  </si>
  <si>
    <t>W70413B</t>
  </si>
  <si>
    <t>BWW0104</t>
  </si>
  <si>
    <t>BWW0108</t>
  </si>
  <si>
    <t>W10407B</t>
  </si>
  <si>
    <t>W10407C</t>
  </si>
  <si>
    <t>W10409B</t>
  </si>
  <si>
    <t>W10409C</t>
  </si>
  <si>
    <t>W10411A</t>
  </si>
  <si>
    <t>W10411B</t>
  </si>
  <si>
    <t>W10411C</t>
  </si>
  <si>
    <t>W10415B</t>
  </si>
  <si>
    <t>W10415C</t>
  </si>
  <si>
    <t>W10402B</t>
  </si>
  <si>
    <t>W10402C</t>
  </si>
  <si>
    <t>W10403B</t>
  </si>
  <si>
    <t>W10403C</t>
  </si>
  <si>
    <t>W10413B</t>
  </si>
  <si>
    <t>W10413C</t>
  </si>
  <si>
    <t>W10414B</t>
  </si>
  <si>
    <t>W10414C</t>
  </si>
  <si>
    <t>BWW0099</t>
  </si>
  <si>
    <t>W70415A</t>
  </si>
  <si>
    <t>W70415B</t>
  </si>
  <si>
    <t>W70438A</t>
  </si>
  <si>
    <t>W70438B</t>
  </si>
  <si>
    <t>W70439A</t>
  </si>
  <si>
    <t>W70439B</t>
  </si>
  <si>
    <t>BWW0132</t>
  </si>
  <si>
    <t>W10433B</t>
  </si>
  <si>
    <t>W10433C</t>
  </si>
  <si>
    <t>W10437B</t>
  </si>
  <si>
    <t>W10437C</t>
  </si>
  <si>
    <t>W70403A</t>
  </si>
  <si>
    <t>W70403B</t>
  </si>
  <si>
    <t>W70414A</t>
  </si>
  <si>
    <t>W70414B</t>
  </si>
  <si>
    <t>W70433A</t>
  </si>
  <si>
    <t>W70433B</t>
  </si>
  <si>
    <t>W70437A</t>
  </si>
  <si>
    <t>W70437B</t>
  </si>
  <si>
    <t>BWW0091</t>
  </si>
  <si>
    <t>BWW0092</t>
  </si>
  <si>
    <t>BWW0129</t>
  </si>
  <si>
    <t>BWW0133</t>
  </si>
  <si>
    <t>BWW0084</t>
  </si>
  <si>
    <t>W10426A</t>
  </si>
  <si>
    <t>W10431A</t>
  </si>
  <si>
    <t>W70426D</t>
  </si>
  <si>
    <t>W70431D</t>
  </si>
  <si>
    <t>BWW0088</t>
  </si>
  <si>
    <t>BWW0089</t>
  </si>
  <si>
    <t>BWW0090</t>
  </si>
  <si>
    <t>W10424A</t>
  </si>
  <si>
    <t>W10425A</t>
  </si>
  <si>
    <t>W10426B</t>
  </si>
  <si>
    <t>W10427A</t>
  </si>
  <si>
    <t>W10431B</t>
  </si>
  <si>
    <t>W10436A</t>
  </si>
  <si>
    <t>W70424C</t>
  </si>
  <si>
    <t>W70425C</t>
  </si>
  <si>
    <t>W70426C</t>
  </si>
  <si>
    <t>W70427C</t>
  </si>
  <si>
    <t>W70431C</t>
  </si>
  <si>
    <t>W70436C</t>
  </si>
  <si>
    <t>BWW0085</t>
  </si>
  <si>
    <t>W10419A</t>
  </si>
  <si>
    <t>W10421A</t>
  </si>
  <si>
    <t>W10423A</t>
  </si>
  <si>
    <t>W70419D</t>
  </si>
  <si>
    <t>W70421D</t>
  </si>
  <si>
    <t>W70423D</t>
  </si>
  <si>
    <t>BWW0095</t>
  </si>
  <si>
    <t>BWW0097</t>
  </si>
  <si>
    <t>BWW0148</t>
  </si>
  <si>
    <t>W10401A</t>
  </si>
  <si>
    <t>W10404A</t>
  </si>
  <si>
    <t>W10405A</t>
  </si>
  <si>
    <t>W10412A</t>
  </si>
  <si>
    <t>W10417A</t>
  </si>
  <si>
    <t>W10418A</t>
  </si>
  <si>
    <t>W10419B</t>
  </si>
  <si>
    <t>W10420A</t>
  </si>
  <si>
    <t>W10421B</t>
  </si>
  <si>
    <t>W10422A</t>
  </si>
  <si>
    <t>W10423B</t>
  </si>
  <si>
    <t>W10432A</t>
  </si>
  <si>
    <t>W10434A</t>
  </si>
  <si>
    <t>W10435A</t>
  </si>
  <si>
    <t>W70401C</t>
  </si>
  <si>
    <t>W70404C</t>
  </si>
  <si>
    <t>W70405C</t>
  </si>
  <si>
    <t>W70412C</t>
  </si>
  <si>
    <t>W70417C</t>
  </si>
  <si>
    <t>W70418C</t>
  </si>
  <si>
    <t>W70419C</t>
  </si>
  <si>
    <t>W70420C</t>
  </si>
  <si>
    <t>W70421C</t>
  </si>
  <si>
    <t>W70422C</t>
  </si>
  <si>
    <t>W70423C</t>
  </si>
  <si>
    <t>W70432C</t>
  </si>
  <si>
    <t>W70434C</t>
  </si>
  <si>
    <t>W70435C</t>
  </si>
  <si>
    <t>BWW0155</t>
  </si>
  <si>
    <t>W10401B</t>
  </si>
  <si>
    <t>W10401C</t>
  </si>
  <si>
    <t>W10404B</t>
  </si>
  <si>
    <t>W10404C</t>
  </si>
  <si>
    <t>W10412B</t>
  </si>
  <si>
    <t>W10412C</t>
  </si>
  <si>
    <t>BWW0096</t>
  </si>
  <si>
    <t>BWW0131</t>
  </si>
  <si>
    <t>BWW0138</t>
  </si>
  <si>
    <t>BWW0141</t>
  </si>
  <si>
    <t>BWW0142</t>
  </si>
  <si>
    <t>W70404A</t>
  </si>
  <si>
    <t>W70404B</t>
  </si>
  <si>
    <t>W70405A</t>
  </si>
  <si>
    <t>W70405B</t>
  </si>
  <si>
    <t>W70417A</t>
  </si>
  <si>
    <t>W70417B</t>
  </si>
  <si>
    <t>W70422A</t>
  </si>
  <si>
    <t>W70422B</t>
  </si>
  <si>
    <t>W70423A</t>
  </si>
  <si>
    <t>W70423B</t>
  </si>
  <si>
    <t>W70432A</t>
  </si>
  <si>
    <t>W70432B</t>
  </si>
  <si>
    <t>W70434A</t>
  </si>
  <si>
    <t>W70434B</t>
  </si>
  <si>
    <t>BWW0130</t>
  </si>
  <si>
    <t>BWW0137</t>
  </si>
  <si>
    <t>BWW0139</t>
  </si>
  <si>
    <t>BWW0140</t>
  </si>
  <si>
    <t>W70401A</t>
  </si>
  <si>
    <t>W70401B</t>
  </si>
  <si>
    <t>W70412A</t>
  </si>
  <si>
    <t>W70412B</t>
  </si>
  <si>
    <t>W70418A</t>
  </si>
  <si>
    <t>W70418B</t>
  </si>
  <si>
    <t>W70419A</t>
  </si>
  <si>
    <t>W70419B</t>
  </si>
  <si>
    <t>W70420A</t>
  </si>
  <si>
    <t>W70420B</t>
  </si>
  <si>
    <t>W70421A</t>
  </si>
  <si>
    <t>W70421B</t>
  </si>
  <si>
    <t>W70435A</t>
  </si>
  <si>
    <t>W70435B</t>
  </si>
  <si>
    <t>BWW0128</t>
  </si>
  <si>
    <t>W70426A</t>
  </si>
  <si>
    <t>W70426B</t>
  </si>
  <si>
    <t>W70427A</t>
  </si>
  <si>
    <t>W70427B</t>
  </si>
  <si>
    <t>W70431A</t>
  </si>
  <si>
    <t>W70431B</t>
  </si>
  <si>
    <t>BWW0094</t>
  </si>
  <si>
    <t>BWW0126</t>
  </si>
  <si>
    <t>W10426C</t>
  </si>
  <si>
    <t>W10426D</t>
  </si>
  <si>
    <t>W10427B</t>
  </si>
  <si>
    <t>W10427C</t>
  </si>
  <si>
    <t>W10431C</t>
  </si>
  <si>
    <t>W10431D</t>
  </si>
  <si>
    <t>BWW0127</t>
  </si>
  <si>
    <t>W70424A</t>
  </si>
  <si>
    <t>W70424B</t>
  </si>
  <si>
    <t>W70425A</t>
  </si>
  <si>
    <t>W70425B</t>
  </si>
  <si>
    <t>W70436A</t>
  </si>
  <si>
    <t>W70436B</t>
  </si>
  <si>
    <t>BWW0143</t>
  </si>
  <si>
    <t>W10418B</t>
  </si>
  <si>
    <t>W10418C</t>
  </si>
  <si>
    <t>W10419C</t>
  </si>
  <si>
    <t>W10419D</t>
  </si>
  <si>
    <t>W10420B</t>
  </si>
  <si>
    <t>W10420C</t>
  </si>
  <si>
    <t>W10421C</t>
  </si>
  <si>
    <t>W10421D</t>
  </si>
  <si>
    <t>W10432B</t>
  </si>
  <si>
    <t>W10432C</t>
  </si>
  <si>
    <t>W10435B</t>
  </si>
  <si>
    <t>W10435C</t>
  </si>
  <si>
    <t>BWW0116</t>
  </si>
  <si>
    <t>BWW0125</t>
  </si>
  <si>
    <t>BWW0134</t>
  </si>
  <si>
    <t>BWW0135</t>
  </si>
  <si>
    <t>BWW0136</t>
  </si>
  <si>
    <t>W10405B</t>
  </si>
  <si>
    <t>W10405C</t>
  </si>
  <si>
    <t>W10417B</t>
  </si>
  <si>
    <t>W10417C</t>
  </si>
  <si>
    <t>W10422B</t>
  </si>
  <si>
    <t>W10422C</t>
  </si>
  <si>
    <t>W10423C</t>
  </si>
  <si>
    <t>W10423D</t>
  </si>
  <si>
    <t>W10424B</t>
  </si>
  <si>
    <t>W10424C</t>
  </si>
  <si>
    <t>W10425B</t>
  </si>
  <si>
    <t>W10425C</t>
  </si>
  <si>
    <t>W10434B</t>
  </si>
  <si>
    <t>W10434C</t>
  </si>
  <si>
    <t>W10436B</t>
  </si>
  <si>
    <t>W10436C</t>
  </si>
  <si>
    <t>BWW0077</t>
  </si>
  <si>
    <t>BWW0083</t>
  </si>
  <si>
    <t>W10531A</t>
  </si>
  <si>
    <t>W10544A</t>
  </si>
  <si>
    <t>W10554A</t>
  </si>
  <si>
    <t>W10561A</t>
  </si>
  <si>
    <t>W70554C</t>
  </si>
  <si>
    <t>W70561C</t>
  </si>
  <si>
    <t>BWW0027</t>
  </si>
  <si>
    <t>BWW0076</t>
  </si>
  <si>
    <t>W10512A</t>
  </si>
  <si>
    <t>W10522A</t>
  </si>
  <si>
    <t>W10532A</t>
  </si>
  <si>
    <t>W10562A</t>
  </si>
  <si>
    <t>W10572A</t>
  </si>
  <si>
    <t>W10582A</t>
  </si>
  <si>
    <t>W70512C</t>
  </si>
  <si>
    <t>W70532C</t>
  </si>
  <si>
    <t>W70562C</t>
  </si>
  <si>
    <t>W70572C</t>
  </si>
  <si>
    <t>BWW0066</t>
  </si>
  <si>
    <t>BWW0067</t>
  </si>
  <si>
    <t>BWW0069</t>
  </si>
  <si>
    <t>BWW0072</t>
  </si>
  <si>
    <t>BWW0123</t>
  </si>
  <si>
    <t>W70512A</t>
  </si>
  <si>
    <t>W70512B</t>
  </si>
  <si>
    <t>W70561A</t>
  </si>
  <si>
    <t>W70561B</t>
  </si>
  <si>
    <t>W70562A</t>
  </si>
  <si>
    <t>W70562B</t>
  </si>
  <si>
    <t>BWW0062</t>
  </si>
  <si>
    <t>BWW0073</t>
  </si>
  <si>
    <t>BWW0098</t>
  </si>
  <si>
    <t>BWW0122</t>
  </si>
  <si>
    <t>W70532A</t>
  </si>
  <si>
    <t>W70532B</t>
  </si>
  <si>
    <t>W70554A</t>
  </si>
  <si>
    <t>W70554B</t>
  </si>
  <si>
    <t>W70572A</t>
  </si>
  <si>
    <t>W70572B</t>
  </si>
  <si>
    <t>BWW0029</t>
  </si>
  <si>
    <t>BWW0030</t>
  </si>
  <si>
    <t>W10511A</t>
  </si>
  <si>
    <t>W10514A</t>
  </si>
  <si>
    <t>W10521A</t>
  </si>
  <si>
    <t>W10523A</t>
  </si>
  <si>
    <t>W10571A</t>
  </si>
  <si>
    <t>W10573A</t>
  </si>
  <si>
    <t>W10581A</t>
  </si>
  <si>
    <t>W10584A</t>
  </si>
  <si>
    <t>W70130C</t>
  </si>
  <si>
    <t>W70429C</t>
  </si>
  <si>
    <t>W70511C</t>
  </si>
  <si>
    <t>W70514C</t>
  </si>
  <si>
    <t>W70521C</t>
  </si>
  <si>
    <t>W70523C</t>
  </si>
  <si>
    <t>W70571C</t>
  </si>
  <si>
    <t>W70573C</t>
  </si>
  <si>
    <t>BWW0025</t>
  </si>
  <si>
    <t>BWW0054</t>
  </si>
  <si>
    <t>W10514B</t>
  </si>
  <si>
    <t>W10514C</t>
  </si>
  <si>
    <t>W10523B</t>
  </si>
  <si>
    <t>W10523C</t>
  </si>
  <si>
    <t>W10573B</t>
  </si>
  <si>
    <t>W10573C</t>
  </si>
  <si>
    <t>W10584B</t>
  </si>
  <si>
    <t>W10584C</t>
  </si>
  <si>
    <t>BWW0070</t>
  </si>
  <si>
    <t>BWW0071</t>
  </si>
  <si>
    <t>W10544B</t>
  </si>
  <si>
    <t>W10544C</t>
  </si>
  <si>
    <t>W10544D</t>
  </si>
  <si>
    <t>W10554B</t>
  </si>
  <si>
    <t>W10554C</t>
  </si>
  <si>
    <t>W10554D</t>
  </si>
  <si>
    <t>BWW0074</t>
  </si>
  <si>
    <t>BWW0075</t>
  </si>
  <si>
    <t>W10522B</t>
  </si>
  <si>
    <t>W10522C</t>
  </si>
  <si>
    <t>W10531B</t>
  </si>
  <si>
    <t>W10531C</t>
  </si>
  <si>
    <t>W10561B</t>
  </si>
  <si>
    <t>W10561C</t>
  </si>
  <si>
    <t>W10572B</t>
  </si>
  <si>
    <t>W10572C</t>
  </si>
  <si>
    <t>BWW0078</t>
  </si>
  <si>
    <t>BWW0079</t>
  </si>
  <si>
    <t>BWW0080</t>
  </si>
  <si>
    <t>BWW0081</t>
  </si>
  <si>
    <t>BWW0082</t>
  </si>
  <si>
    <t>W70541C</t>
  </si>
  <si>
    <t>W70542C</t>
  </si>
  <si>
    <t>W70552C</t>
  </si>
  <si>
    <t>W70553C</t>
  </si>
  <si>
    <t>W70564C</t>
  </si>
  <si>
    <t>BWW0031</t>
  </si>
  <si>
    <t>BWW0038</t>
  </si>
  <si>
    <t>BWW0056</t>
  </si>
  <si>
    <t>MONT TYPE 34V51V--1</t>
  </si>
  <si>
    <t>MONT TYPE 34V51V--2</t>
  </si>
  <si>
    <t>W10533A</t>
  </si>
  <si>
    <t>W10563A</t>
  </si>
  <si>
    <t>W70513D</t>
  </si>
  <si>
    <t>W70533D</t>
  </si>
  <si>
    <t>W70563D</t>
  </si>
  <si>
    <t>W70583D</t>
  </si>
  <si>
    <t>W10534A</t>
  </si>
  <si>
    <t>W10541A</t>
  </si>
  <si>
    <t>W10542A</t>
  </si>
  <si>
    <t>W10543A</t>
  </si>
  <si>
    <t>W10551A</t>
  </si>
  <si>
    <t>W10552A</t>
  </si>
  <si>
    <t>W10553A</t>
  </si>
  <si>
    <t>W10564A</t>
  </si>
  <si>
    <t>BWW0058</t>
  </si>
  <si>
    <t>W70541A</t>
  </si>
  <si>
    <t>W70541B</t>
  </si>
  <si>
    <t>W70542A</t>
  </si>
  <si>
    <t>W70542B</t>
  </si>
  <si>
    <t>W70552A</t>
  </si>
  <si>
    <t>W70552B</t>
  </si>
  <si>
    <t>W70553A</t>
  </si>
  <si>
    <t>W70553B</t>
  </si>
  <si>
    <t>W70564A</t>
  </si>
  <si>
    <t>W70564B</t>
  </si>
  <si>
    <t>BWW0059</t>
  </si>
  <si>
    <t>BWW0061</t>
  </si>
  <si>
    <t>BWW0145</t>
  </si>
  <si>
    <t>W10541B</t>
  </si>
  <si>
    <t>W10541C</t>
  </si>
  <si>
    <t>W10541D</t>
  </si>
  <si>
    <t>W10551B</t>
  </si>
  <si>
    <t>W10551C</t>
  </si>
  <si>
    <t>W10551D</t>
  </si>
  <si>
    <t>W10552B</t>
  </si>
  <si>
    <t>W10552C</t>
  </si>
  <si>
    <t>BWW0060</t>
  </si>
  <si>
    <t>BWW0117</t>
  </si>
  <si>
    <t>BWW0118</t>
  </si>
  <si>
    <t>W10534B</t>
  </si>
  <si>
    <t>W10534C</t>
  </si>
  <si>
    <t>W10542B</t>
  </si>
  <si>
    <t>W10542C</t>
  </si>
  <si>
    <t>W10542D</t>
  </si>
  <si>
    <t>W10543B</t>
  </si>
  <si>
    <t>W10543C</t>
  </si>
  <si>
    <t>W10553B</t>
  </si>
  <si>
    <t>W10553C</t>
  </si>
  <si>
    <t>W10553D</t>
  </si>
  <si>
    <t>W10564B</t>
  </si>
  <si>
    <t>W10564C</t>
  </si>
  <si>
    <t>W70583C</t>
  </si>
  <si>
    <t>W70574C</t>
  </si>
  <si>
    <t>W70563C</t>
  </si>
  <si>
    <t>W70533C</t>
  </si>
  <si>
    <t>W70524C</t>
  </si>
  <si>
    <t>W70513C</t>
  </si>
  <si>
    <t>W70428C</t>
  </si>
  <si>
    <t>W10583A</t>
  </si>
  <si>
    <t>W10574A</t>
  </si>
  <si>
    <t>W10563B</t>
  </si>
  <si>
    <t>W10533B</t>
  </si>
  <si>
    <t>W10524A</t>
  </si>
  <si>
    <t>W10513A</t>
  </si>
  <si>
    <t>W10429A</t>
  </si>
  <si>
    <t>W10428A</t>
  </si>
  <si>
    <t>W10130A</t>
  </si>
  <si>
    <t>BWW0026</t>
  </si>
  <si>
    <t>BWW0024</t>
  </si>
  <si>
    <t>BWW0023</t>
  </si>
  <si>
    <t>W70583B</t>
  </si>
  <si>
    <t>W70583A</t>
  </si>
  <si>
    <t>W70573B</t>
  </si>
  <si>
    <t>W70573A</t>
  </si>
  <si>
    <t>W70571B</t>
  </si>
  <si>
    <t>W70571A</t>
  </si>
  <si>
    <t>W70523B</t>
  </si>
  <si>
    <t>W70523A</t>
  </si>
  <si>
    <t>W70513B</t>
  </si>
  <si>
    <t>W70513A</t>
  </si>
  <si>
    <t>BWW0055</t>
  </si>
  <si>
    <t>BWW0037</t>
  </si>
  <si>
    <t>BWW0036</t>
  </si>
  <si>
    <t>BWW0034</t>
  </si>
  <si>
    <t>BWW0033</t>
  </si>
  <si>
    <t>W70574B</t>
  </si>
  <si>
    <t>W70574A</t>
  </si>
  <si>
    <t>W70563B</t>
  </si>
  <si>
    <t>W70563A</t>
  </si>
  <si>
    <t>W70533B</t>
  </si>
  <si>
    <t>W70533A</t>
  </si>
  <si>
    <t>W70514B</t>
  </si>
  <si>
    <t>W70514A</t>
  </si>
  <si>
    <t>W70511B</t>
  </si>
  <si>
    <t>W70511A</t>
  </si>
  <si>
    <t>BWW0035</t>
  </si>
  <si>
    <t>BWW0032</t>
  </si>
  <si>
    <t>BWW0028</t>
  </si>
  <si>
    <t>BWW0020</t>
  </si>
  <si>
    <t>BWW0019</t>
  </si>
  <si>
    <t>W10581C</t>
  </si>
  <si>
    <t>W10581B</t>
  </si>
  <si>
    <t>W10571C</t>
  </si>
  <si>
    <t>W10571B</t>
  </si>
  <si>
    <t>W10521C</t>
  </si>
  <si>
    <t>W10521B</t>
  </si>
  <si>
    <t>W10511C</t>
  </si>
  <si>
    <t>W10511B</t>
  </si>
  <si>
    <t>W70524B</t>
  </si>
  <si>
    <t>W70524A</t>
  </si>
  <si>
    <t>W70521B</t>
  </si>
  <si>
    <t>W70521A</t>
  </si>
  <si>
    <t>W70429B</t>
  </si>
  <si>
    <t>W70429A</t>
  </si>
  <si>
    <t>W70428B</t>
  </si>
  <si>
    <t>W70428A</t>
  </si>
  <si>
    <t>W70130B</t>
  </si>
  <si>
    <t>W70130A</t>
  </si>
  <si>
    <t>BWW0153</t>
  </si>
  <si>
    <t>BWW0152</t>
  </si>
  <si>
    <t>W10574C</t>
  </si>
  <si>
    <t>W10574B</t>
  </si>
  <si>
    <t>W10524C</t>
  </si>
  <si>
    <t>W10524B</t>
  </si>
  <si>
    <t>W10429C</t>
  </si>
  <si>
    <t>W10429B</t>
  </si>
  <si>
    <t>W10130C</t>
  </si>
  <si>
    <t>W10130B</t>
  </si>
  <si>
    <t>BWW0146</t>
  </si>
  <si>
    <t>BWW0021</t>
  </si>
  <si>
    <t>W10583C</t>
  </si>
  <si>
    <t>W10583B</t>
  </si>
  <si>
    <t>W10563D</t>
  </si>
  <si>
    <t>W10563C</t>
  </si>
  <si>
    <t>W10533D</t>
  </si>
  <si>
    <t>W10533C</t>
  </si>
  <si>
    <t>W10513C</t>
  </si>
  <si>
    <t>W10513B</t>
  </si>
  <si>
    <t>W10428C</t>
  </si>
  <si>
    <t>W10428B</t>
  </si>
  <si>
    <t>BWW0147</t>
  </si>
  <si>
    <t>BWW0120</t>
  </si>
  <si>
    <t>BWW0119</t>
  </si>
  <si>
    <t>W70124B</t>
  </si>
  <si>
    <t>BWW0057</t>
  </si>
  <si>
    <t>BWW0063</t>
  </si>
  <si>
    <t>BWW0064</t>
  </si>
  <si>
    <t>BWW0065</t>
  </si>
  <si>
    <t>W10512B</t>
  </si>
  <si>
    <t>W10512C</t>
  </si>
  <si>
    <t>W10532B</t>
  </si>
  <si>
    <t>W10532C</t>
  </si>
  <si>
    <t>W10562B</t>
  </si>
  <si>
    <t>W10562C</t>
  </si>
  <si>
    <t>W10582B</t>
  </si>
  <si>
    <t>W10582C</t>
  </si>
  <si>
    <t>Req</t>
  </si>
  <si>
    <t>MS1-01</t>
  </si>
  <si>
    <t>MS1-03</t>
  </si>
  <si>
    <t>MS1-12</t>
  </si>
  <si>
    <t>MS1-04</t>
  </si>
  <si>
    <t>MS1-07</t>
  </si>
  <si>
    <t>MS1-02</t>
  </si>
  <si>
    <t>MS1-08</t>
  </si>
  <si>
    <t>MS1-10</t>
  </si>
  <si>
    <t>MS1-09</t>
  </si>
  <si>
    <t>MS1-11</t>
  </si>
  <si>
    <t>MS1-13</t>
  </si>
  <si>
    <t>MS1-14</t>
  </si>
  <si>
    <t>MS1-16</t>
  </si>
  <si>
    <t>MS1-17</t>
  </si>
  <si>
    <t>MS1-19</t>
  </si>
  <si>
    <t>MS1-20</t>
  </si>
  <si>
    <t>MS4-01</t>
  </si>
  <si>
    <t>MS4-02</t>
  </si>
  <si>
    <t>MS4-03</t>
  </si>
  <si>
    <t>MS4-04</t>
  </si>
  <si>
    <t>MS4-05</t>
  </si>
  <si>
    <t>MS4-06</t>
  </si>
  <si>
    <t>MS4-07</t>
  </si>
  <si>
    <t>MS4-08</t>
  </si>
  <si>
    <t>MS4-09</t>
  </si>
  <si>
    <t>MS4-10</t>
  </si>
  <si>
    <t>MS4-11</t>
  </si>
  <si>
    <t>MS4-12</t>
  </si>
  <si>
    <t>MS4-18</t>
  </si>
  <si>
    <t>MS4-14</t>
  </si>
  <si>
    <t>MS4-16</t>
  </si>
  <si>
    <t>MS4-17</t>
  </si>
  <si>
    <t>MS4-20</t>
  </si>
  <si>
    <t>MS4-21</t>
  </si>
  <si>
    <t>MS4-22</t>
  </si>
  <si>
    <t>MS4-23</t>
  </si>
  <si>
    <t>MS4-24</t>
  </si>
  <si>
    <t>MS4-25</t>
  </si>
  <si>
    <t>MS4-26</t>
  </si>
  <si>
    <t>GTW-01</t>
  </si>
  <si>
    <t>GTW-02</t>
  </si>
  <si>
    <t>GTW-03</t>
  </si>
  <si>
    <t>GTW-04</t>
  </si>
  <si>
    <t>GTW-05</t>
  </si>
  <si>
    <t>Tps QC</t>
  </si>
  <si>
    <t>GTW-06</t>
  </si>
  <si>
    <t>GTW-08</t>
  </si>
  <si>
    <t>GTW-14</t>
  </si>
  <si>
    <t>GTW-07</t>
  </si>
  <si>
    <t>GTW-09</t>
  </si>
  <si>
    <t>GTW-11</t>
  </si>
  <si>
    <t>GTW-13</t>
  </si>
  <si>
    <t>GTW-15</t>
  </si>
  <si>
    <t>GTW-16</t>
  </si>
  <si>
    <t>GTW-17</t>
  </si>
  <si>
    <t>GTW-18</t>
  </si>
  <si>
    <t>GTW-19</t>
  </si>
  <si>
    <t>GTW-20</t>
  </si>
  <si>
    <t>GTW-21</t>
  </si>
  <si>
    <t>GTW-22</t>
  </si>
  <si>
    <t>MS1-05</t>
  </si>
  <si>
    <t>MS1-06</t>
  </si>
  <si>
    <t>MS4-19</t>
  </si>
  <si>
    <t>MS4-15</t>
  </si>
  <si>
    <t>GTW-10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</si>
</sst>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6" fillId="0" borderId="1" xfId="0" applyFont="1" applyBorder="1"/>
    <xf numFmtId="165" fontId="0" fillId="0" borderId="1" xfId="0" applyNumberFormat="1" applyBorder="1"/>
    <xf numFmtId="164" fontId="16" fillId="0" borderId="1" xfId="0" applyNumberFormat="1" applyFont="1" applyBorder="1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J36"/>
  <sheetViews>
    <sheetView zoomScaleNormal="100" zoomScalePageLayoutView="55" workbookViewId="0">
      <selection activeCell="B2" sqref="B2"/>
    </sheetView>
  </sheetViews>
  <sheetFormatPr baseColWidth="10" defaultRowHeight="14" x14ac:dyDescent="0.15"/>
  <sheetData>
    <row r="1" spans="1:10" x14ac:dyDescent="0.15">
      <c r="B1" t="s">
        <v>809</v>
      </c>
    </row>
    <row r="2" spans="1:10" x14ac:dyDescent="0.15">
      <c r="A2" t="s">
        <v>0</v>
      </c>
      <c r="I2" s="1" t="s">
        <v>47</v>
      </c>
      <c r="J2" s="7"/>
    </row>
    <row r="3" spans="1:10" x14ac:dyDescent="0.15">
      <c r="A3" t="s">
        <v>1</v>
      </c>
      <c r="I3" s="1">
        <f>4*10</f>
        <v>40</v>
      </c>
      <c r="J3" s="7" t="s">
        <v>45</v>
      </c>
    </row>
    <row r="4" spans="1:10" x14ac:dyDescent="0.15">
      <c r="A4" t="s">
        <v>2</v>
      </c>
      <c r="I4" s="4">
        <f>I3/60</f>
        <v>0.66666666666666663</v>
      </c>
      <c r="J4" s="7" t="s">
        <v>46</v>
      </c>
    </row>
    <row r="5" spans="1:10" x14ac:dyDescent="0.15">
      <c r="A5" t="s">
        <v>3</v>
      </c>
      <c r="I5" s="7"/>
      <c r="J5" s="7"/>
    </row>
    <row r="6" spans="1:10" x14ac:dyDescent="0.15">
      <c r="A6" t="s">
        <v>4</v>
      </c>
      <c r="I6" s="7"/>
      <c r="J6" s="7"/>
    </row>
    <row r="7" spans="1:10" x14ac:dyDescent="0.15">
      <c r="A7" t="s">
        <v>5</v>
      </c>
      <c r="I7" s="7"/>
      <c r="J7" s="7"/>
    </row>
    <row r="8" spans="1:10" x14ac:dyDescent="0.15">
      <c r="A8" t="s">
        <v>6</v>
      </c>
      <c r="I8" s="7"/>
      <c r="J8" s="7"/>
    </row>
    <row r="9" spans="1:10" x14ac:dyDescent="0.15">
      <c r="A9" t="s">
        <v>7</v>
      </c>
      <c r="I9" s="1" t="s">
        <v>48</v>
      </c>
      <c r="J9" s="7"/>
    </row>
    <row r="10" spans="1:10" x14ac:dyDescent="0.15">
      <c r="A10" t="s">
        <v>8</v>
      </c>
      <c r="I10" s="1">
        <f>31*50</f>
        <v>1550</v>
      </c>
      <c r="J10" s="7" t="s">
        <v>45</v>
      </c>
    </row>
    <row r="11" spans="1:10" x14ac:dyDescent="0.15">
      <c r="A11" t="s">
        <v>9</v>
      </c>
      <c r="I11" s="2">
        <f>I10/60</f>
        <v>25.833333333333332</v>
      </c>
      <c r="J11" s="7" t="s">
        <v>46</v>
      </c>
    </row>
    <row r="12" spans="1:10" x14ac:dyDescent="0.15">
      <c r="A12" t="s">
        <v>10</v>
      </c>
      <c r="I12" s="7"/>
      <c r="J12" s="7"/>
    </row>
    <row r="13" spans="1:10" x14ac:dyDescent="0.15">
      <c r="A13" t="s">
        <v>11</v>
      </c>
      <c r="I13" s="7"/>
      <c r="J13" s="7"/>
    </row>
    <row r="14" spans="1:10" x14ac:dyDescent="0.15">
      <c r="A14" t="s">
        <v>12</v>
      </c>
      <c r="I14" s="7"/>
      <c r="J14" s="7"/>
    </row>
    <row r="15" spans="1:10" x14ac:dyDescent="0.15">
      <c r="A15" t="s">
        <v>13</v>
      </c>
      <c r="I15" s="7"/>
      <c r="J15" s="7"/>
    </row>
    <row r="16" spans="1:10" x14ac:dyDescent="0.15">
      <c r="A16" t="s">
        <v>14</v>
      </c>
      <c r="I16" s="1" t="s">
        <v>49</v>
      </c>
      <c r="J16" s="7"/>
    </row>
    <row r="17" spans="1:10" x14ac:dyDescent="0.15">
      <c r="A17" t="s">
        <v>15</v>
      </c>
      <c r="I17" s="1">
        <f>I3+I10</f>
        <v>1590</v>
      </c>
      <c r="J17" s="7" t="s">
        <v>45</v>
      </c>
    </row>
    <row r="18" spans="1:10" x14ac:dyDescent="0.15">
      <c r="A18" t="s">
        <v>16</v>
      </c>
      <c r="I18" s="3">
        <f>I4+I11</f>
        <v>26.5</v>
      </c>
      <c r="J18" s="6" t="s">
        <v>46</v>
      </c>
    </row>
    <row r="19" spans="1:10" x14ac:dyDescent="0.15">
      <c r="A19" t="s">
        <v>17</v>
      </c>
    </row>
    <row r="20" spans="1:10" x14ac:dyDescent="0.15">
      <c r="A20" t="s">
        <v>18</v>
      </c>
    </row>
    <row r="21" spans="1:10" x14ac:dyDescent="0.15">
      <c r="A21" t="s">
        <v>19</v>
      </c>
      <c r="I21" s="72" t="s">
        <v>854</v>
      </c>
    </row>
    <row r="22" spans="1:10" x14ac:dyDescent="0.15">
      <c r="A22" t="s">
        <v>20</v>
      </c>
      <c r="I22">
        <f>8*60</f>
        <v>480</v>
      </c>
    </row>
    <row r="23" spans="1:10" x14ac:dyDescent="0.15">
      <c r="A23" t="s">
        <v>21</v>
      </c>
    </row>
    <row r="24" spans="1:10" x14ac:dyDescent="0.15">
      <c r="A24" t="s">
        <v>22</v>
      </c>
    </row>
    <row r="25" spans="1:10" x14ac:dyDescent="0.15">
      <c r="A25" t="s">
        <v>23</v>
      </c>
    </row>
    <row r="26" spans="1:10" x14ac:dyDescent="0.15">
      <c r="A26" t="s">
        <v>24</v>
      </c>
    </row>
    <row r="27" spans="1:10" x14ac:dyDescent="0.15">
      <c r="A27" t="s">
        <v>25</v>
      </c>
    </row>
    <row r="28" spans="1:10" x14ac:dyDescent="0.15">
      <c r="A28" t="s">
        <v>26</v>
      </c>
    </row>
    <row r="29" spans="1:10" x14ac:dyDescent="0.15">
      <c r="A29" t="s">
        <v>27</v>
      </c>
    </row>
    <row r="30" spans="1:10" x14ac:dyDescent="0.15">
      <c r="A30" t="s">
        <v>28</v>
      </c>
    </row>
    <row r="31" spans="1:10" x14ac:dyDescent="0.15">
      <c r="A31" t="s">
        <v>29</v>
      </c>
    </row>
    <row r="32" spans="1:10" x14ac:dyDescent="0.15">
      <c r="A32" t="s">
        <v>30</v>
      </c>
    </row>
    <row r="33" spans="1:1" x14ac:dyDescent="0.15">
      <c r="A33" t="s">
        <v>31</v>
      </c>
    </row>
    <row r="34" spans="1:1" x14ac:dyDescent="0.15">
      <c r="A34" t="s">
        <v>32</v>
      </c>
    </row>
    <row r="35" spans="1:1" x14ac:dyDescent="0.15">
      <c r="A35" t="s">
        <v>33</v>
      </c>
    </row>
    <row r="36" spans="1:1" x14ac:dyDescent="0.15">
      <c r="A36" t="s">
        <v>34</v>
      </c>
    </row>
  </sheetData>
  <pageMargins left="0.7" right="0.7" top="0.75" bottom="0.75" header="0.3" footer="0.3"/>
  <pageSetup paperSize="9" orientation="portrait" horizontalDpi="300" verticalDpi="300" r:id="rId1"/>
  <headerFooter>
    <oddHeader>&amp;CMS1-01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6" max="6" width="11" style="72"/>
  </cols>
  <sheetData>
    <row r="1" spans="1:10" x14ac:dyDescent="0.15">
      <c r="B1" t="s">
        <v>809</v>
      </c>
    </row>
    <row r="2" spans="1:10" x14ac:dyDescent="0.15">
      <c r="B2" t="s">
        <v>818</v>
      </c>
    </row>
    <row r="3" spans="1:10" x14ac:dyDescent="0.15">
      <c r="A3" s="15" t="s">
        <v>148</v>
      </c>
      <c r="H3" s="15"/>
      <c r="I3" s="1" t="s">
        <v>47</v>
      </c>
      <c r="J3" s="15"/>
    </row>
    <row r="4" spans="1:10" x14ac:dyDescent="0.15">
      <c r="A4" s="15" t="s">
        <v>149</v>
      </c>
      <c r="H4" s="15">
        <v>3</v>
      </c>
      <c r="I4" s="1">
        <f>H4*10</f>
        <v>30</v>
      </c>
      <c r="J4" s="15" t="s">
        <v>45</v>
      </c>
    </row>
    <row r="5" spans="1:10" x14ac:dyDescent="0.15">
      <c r="A5" s="15" t="s">
        <v>150</v>
      </c>
      <c r="H5" s="15"/>
      <c r="I5" s="4">
        <f>I4/60</f>
        <v>0.5</v>
      </c>
      <c r="J5" s="15" t="s">
        <v>46</v>
      </c>
    </row>
    <row r="6" spans="1:10" x14ac:dyDescent="0.15">
      <c r="A6" s="15" t="s">
        <v>151</v>
      </c>
      <c r="H6" s="15"/>
      <c r="I6" s="15"/>
      <c r="J6" s="15"/>
    </row>
    <row r="7" spans="1:10" x14ac:dyDescent="0.15">
      <c r="A7" s="15"/>
      <c r="H7" s="15"/>
      <c r="I7" s="15"/>
      <c r="J7" s="15"/>
    </row>
    <row r="8" spans="1:10" x14ac:dyDescent="0.15">
      <c r="A8" s="15"/>
      <c r="H8" s="15"/>
      <c r="I8" s="15"/>
      <c r="J8" s="15"/>
    </row>
    <row r="9" spans="1:10" x14ac:dyDescent="0.15">
      <c r="A9" s="15" t="s">
        <v>152</v>
      </c>
      <c r="H9" s="15"/>
      <c r="I9" s="15"/>
      <c r="J9" s="15"/>
    </row>
    <row r="10" spans="1:10" x14ac:dyDescent="0.15">
      <c r="A10" s="15" t="s">
        <v>153</v>
      </c>
      <c r="H10" s="15"/>
      <c r="I10" s="1" t="s">
        <v>48</v>
      </c>
      <c r="J10" s="15"/>
    </row>
    <row r="11" spans="1:10" x14ac:dyDescent="0.15">
      <c r="A11" s="15" t="s">
        <v>154</v>
      </c>
      <c r="H11" s="15">
        <v>4</v>
      </c>
      <c r="I11" s="1">
        <f>+H11*50</f>
        <v>200</v>
      </c>
      <c r="J11" s="15" t="s">
        <v>45</v>
      </c>
    </row>
    <row r="12" spans="1:10" x14ac:dyDescent="0.15">
      <c r="H12" s="15"/>
      <c r="I12" s="2">
        <f>I11/60</f>
        <v>3.3333333333333335</v>
      </c>
      <c r="J12" s="15" t="s">
        <v>46</v>
      </c>
    </row>
    <row r="13" spans="1:10" x14ac:dyDescent="0.15">
      <c r="H13" s="15"/>
      <c r="I13" s="15"/>
      <c r="J13" s="15"/>
    </row>
    <row r="14" spans="1:10" x14ac:dyDescent="0.15">
      <c r="H14" s="15"/>
      <c r="I14" s="15"/>
      <c r="J14" s="15"/>
    </row>
    <row r="15" spans="1:10" x14ac:dyDescent="0.15">
      <c r="H15" s="15"/>
      <c r="I15" s="15"/>
      <c r="J15" s="15"/>
    </row>
    <row r="16" spans="1:10" x14ac:dyDescent="0.15">
      <c r="H16" s="15"/>
      <c r="I16" s="15"/>
      <c r="J16" s="15"/>
    </row>
    <row r="17" spans="8:10" x14ac:dyDescent="0.15">
      <c r="H17" s="15"/>
      <c r="I17" s="1" t="s">
        <v>49</v>
      </c>
      <c r="J17" s="15"/>
    </row>
    <row r="18" spans="8:10" x14ac:dyDescent="0.15">
      <c r="H18" s="15"/>
      <c r="I18" s="1">
        <f>I4+I11</f>
        <v>230</v>
      </c>
      <c r="J18" s="15" t="s">
        <v>45</v>
      </c>
    </row>
    <row r="19" spans="8:10" x14ac:dyDescent="0.15">
      <c r="H19" s="15"/>
      <c r="I19" s="3">
        <f>I5+I12</f>
        <v>3.8333333333333335</v>
      </c>
      <c r="J19" s="6" t="s">
        <v>46</v>
      </c>
    </row>
    <row r="23" spans="8:10" x14ac:dyDescent="0.15">
      <c r="I23" t="s">
        <v>854</v>
      </c>
    </row>
    <row r="24" spans="8:10" x14ac:dyDescent="0.15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1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B2" t="s">
        <v>817</v>
      </c>
    </row>
    <row r="3" spans="1:10" x14ac:dyDescent="0.15">
      <c r="A3" s="16" t="s">
        <v>155</v>
      </c>
      <c r="H3" s="15"/>
      <c r="I3" s="1" t="s">
        <v>47</v>
      </c>
      <c r="J3" s="15"/>
    </row>
    <row r="4" spans="1:10" x14ac:dyDescent="0.15">
      <c r="A4" s="16"/>
      <c r="H4" s="15">
        <v>1</v>
      </c>
      <c r="I4" s="1">
        <f>H4*10</f>
        <v>10</v>
      </c>
      <c r="J4" s="15" t="s">
        <v>45</v>
      </c>
    </row>
    <row r="5" spans="1:10" x14ac:dyDescent="0.15">
      <c r="A5" s="16"/>
      <c r="H5" s="15"/>
      <c r="I5" s="4">
        <f>I4/60</f>
        <v>0.16666666666666666</v>
      </c>
      <c r="J5" s="15" t="s">
        <v>46</v>
      </c>
    </row>
    <row r="6" spans="1:10" x14ac:dyDescent="0.15">
      <c r="A6" s="16"/>
      <c r="H6" s="15"/>
      <c r="I6" s="15"/>
      <c r="J6" s="15"/>
    </row>
    <row r="7" spans="1:10" x14ac:dyDescent="0.15">
      <c r="A7" s="16"/>
      <c r="H7" s="15"/>
      <c r="I7" s="15"/>
      <c r="J7" s="15"/>
    </row>
    <row r="8" spans="1:10" x14ac:dyDescent="0.15">
      <c r="A8" s="16"/>
      <c r="H8" s="15"/>
      <c r="I8" s="15"/>
      <c r="J8" s="15"/>
    </row>
    <row r="9" spans="1:10" x14ac:dyDescent="0.15">
      <c r="A9" s="16"/>
      <c r="H9" s="15"/>
      <c r="I9" s="15"/>
      <c r="J9" s="15"/>
    </row>
    <row r="10" spans="1:10" x14ac:dyDescent="0.15">
      <c r="A10" s="16"/>
      <c r="H10" s="15"/>
      <c r="I10" s="1" t="s">
        <v>48</v>
      </c>
      <c r="J10" s="15"/>
    </row>
    <row r="11" spans="1:10" x14ac:dyDescent="0.15">
      <c r="A11" s="16"/>
      <c r="H11" s="15">
        <v>14</v>
      </c>
      <c r="I11" s="1">
        <f>+H11*50</f>
        <v>700</v>
      </c>
      <c r="J11" s="15" t="s">
        <v>45</v>
      </c>
    </row>
    <row r="12" spans="1:10" x14ac:dyDescent="0.15">
      <c r="A12" s="16"/>
      <c r="H12" s="15"/>
      <c r="I12" s="2">
        <f>I11/60</f>
        <v>11.666666666666666</v>
      </c>
      <c r="J12" s="15" t="s">
        <v>46</v>
      </c>
    </row>
    <row r="13" spans="1:10" x14ac:dyDescent="0.15">
      <c r="A13" s="16"/>
      <c r="H13" s="15"/>
      <c r="I13" s="15"/>
      <c r="J13" s="15"/>
    </row>
    <row r="14" spans="1:10" x14ac:dyDescent="0.15">
      <c r="A14" s="16"/>
      <c r="H14" s="15"/>
      <c r="I14" s="15"/>
      <c r="J14" s="15"/>
    </row>
    <row r="15" spans="1:10" x14ac:dyDescent="0.15">
      <c r="A15" s="16"/>
      <c r="H15" s="15"/>
      <c r="I15" s="15"/>
      <c r="J15" s="15"/>
    </row>
    <row r="16" spans="1:10" x14ac:dyDescent="0.15">
      <c r="A16" s="16"/>
      <c r="H16" s="15"/>
      <c r="I16" s="15"/>
      <c r="J16" s="15"/>
    </row>
    <row r="17" spans="1:10" x14ac:dyDescent="0.15">
      <c r="A17" s="16"/>
      <c r="H17" s="15"/>
      <c r="I17" s="1" t="s">
        <v>49</v>
      </c>
      <c r="J17" s="15"/>
    </row>
    <row r="18" spans="1:10" x14ac:dyDescent="0.15">
      <c r="A18" s="16" t="s">
        <v>156</v>
      </c>
      <c r="H18" s="15"/>
      <c r="I18" s="1">
        <f>I4+I11</f>
        <v>710</v>
      </c>
      <c r="J18" s="15" t="s">
        <v>45</v>
      </c>
    </row>
    <row r="19" spans="1:10" x14ac:dyDescent="0.15">
      <c r="A19" s="16" t="s">
        <v>157</v>
      </c>
      <c r="H19" s="15"/>
      <c r="I19" s="3">
        <f>I5+I12</f>
        <v>11.833333333333332</v>
      </c>
      <c r="J19" s="6" t="s">
        <v>46</v>
      </c>
    </row>
    <row r="20" spans="1:10" x14ac:dyDescent="0.15">
      <c r="A20" s="16" t="s">
        <v>158</v>
      </c>
    </row>
    <row r="21" spans="1:10" x14ac:dyDescent="0.15">
      <c r="A21" s="16" t="s">
        <v>159</v>
      </c>
    </row>
    <row r="22" spans="1:10" x14ac:dyDescent="0.15">
      <c r="A22" s="16" t="s">
        <v>160</v>
      </c>
    </row>
    <row r="23" spans="1:10" x14ac:dyDescent="0.15">
      <c r="A23" s="16" t="s">
        <v>161</v>
      </c>
      <c r="I23" t="s">
        <v>854</v>
      </c>
    </row>
    <row r="24" spans="1:10" x14ac:dyDescent="0.15">
      <c r="A24" s="16" t="s">
        <v>162</v>
      </c>
      <c r="I24">
        <f>3.5*60</f>
        <v>210</v>
      </c>
    </row>
    <row r="25" spans="1:10" x14ac:dyDescent="0.15">
      <c r="A25" s="16" t="s">
        <v>163</v>
      </c>
    </row>
    <row r="26" spans="1:10" x14ac:dyDescent="0.15">
      <c r="A26" s="16" t="s">
        <v>164</v>
      </c>
    </row>
    <row r="27" spans="1:10" x14ac:dyDescent="0.15">
      <c r="A27" s="16" t="s">
        <v>165</v>
      </c>
    </row>
    <row r="28" spans="1:10" x14ac:dyDescent="0.15">
      <c r="A28" s="16" t="s">
        <v>166</v>
      </c>
    </row>
    <row r="29" spans="1:10" x14ac:dyDescent="0.15">
      <c r="A29" s="16" t="s">
        <v>167</v>
      </c>
    </row>
    <row r="30" spans="1:10" x14ac:dyDescent="0.15">
      <c r="A30" s="16" t="s">
        <v>168</v>
      </c>
    </row>
    <row r="31" spans="1:10" x14ac:dyDescent="0.15">
      <c r="A31" s="16" t="s">
        <v>169</v>
      </c>
    </row>
  </sheetData>
  <pageMargins left="0.7" right="0.7" top="0.75" bottom="0.75" header="0.3" footer="0.3"/>
  <pageSetup paperSize="9" orientation="portrait" horizontalDpi="300" verticalDpi="300" r:id="rId1"/>
  <headerFooter>
    <oddHeader>&amp;CMS1-11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6" max="6" width="11" style="72"/>
  </cols>
  <sheetData>
    <row r="1" spans="1:10" x14ac:dyDescent="0.15">
      <c r="B1" t="s">
        <v>809</v>
      </c>
    </row>
    <row r="2" spans="1:10" x14ac:dyDescent="0.15">
      <c r="B2" t="s">
        <v>819</v>
      </c>
      <c r="H2" s="16"/>
      <c r="I2" s="16"/>
      <c r="J2" s="16"/>
    </row>
    <row r="3" spans="1:10" x14ac:dyDescent="0.15">
      <c r="A3" s="16"/>
      <c r="H3" s="16"/>
      <c r="I3" s="1" t="s">
        <v>47</v>
      </c>
      <c r="J3" s="16"/>
    </row>
    <row r="4" spans="1:10" x14ac:dyDescent="0.15">
      <c r="A4" s="16"/>
      <c r="H4" s="16">
        <v>0</v>
      </c>
      <c r="I4" s="1">
        <f>H4*10</f>
        <v>0</v>
      </c>
      <c r="J4" s="16" t="s">
        <v>45</v>
      </c>
    </row>
    <row r="5" spans="1:10" x14ac:dyDescent="0.15">
      <c r="A5" s="16"/>
      <c r="H5" s="16"/>
      <c r="I5" s="4">
        <f>I4/60</f>
        <v>0</v>
      </c>
      <c r="J5" s="16" t="s">
        <v>46</v>
      </c>
    </row>
    <row r="6" spans="1:10" x14ac:dyDescent="0.15">
      <c r="A6" s="16"/>
      <c r="H6" s="16"/>
      <c r="I6" s="16"/>
      <c r="J6" s="16"/>
    </row>
    <row r="7" spans="1:10" x14ac:dyDescent="0.15">
      <c r="A7" s="16" t="s">
        <v>170</v>
      </c>
      <c r="H7" s="16"/>
      <c r="I7" s="16"/>
      <c r="J7" s="16"/>
    </row>
    <row r="8" spans="1:10" x14ac:dyDescent="0.15">
      <c r="A8" s="16" t="s">
        <v>171</v>
      </c>
      <c r="H8" s="16"/>
      <c r="I8" s="16"/>
      <c r="J8" s="16"/>
    </row>
    <row r="9" spans="1:10" x14ac:dyDescent="0.15">
      <c r="A9" s="16" t="s">
        <v>172</v>
      </c>
      <c r="H9" s="16"/>
      <c r="I9" s="16"/>
      <c r="J9" s="16"/>
    </row>
    <row r="10" spans="1:10" x14ac:dyDescent="0.15">
      <c r="A10" s="16" t="s">
        <v>173</v>
      </c>
      <c r="H10" s="16"/>
      <c r="I10" s="1" t="s">
        <v>48</v>
      </c>
      <c r="J10" s="16"/>
    </row>
    <row r="11" spans="1:10" x14ac:dyDescent="0.15">
      <c r="H11" s="16">
        <v>4</v>
      </c>
      <c r="I11" s="1">
        <f>+H11*50</f>
        <v>200</v>
      </c>
      <c r="J11" s="16" t="s">
        <v>45</v>
      </c>
    </row>
    <row r="12" spans="1:10" x14ac:dyDescent="0.15">
      <c r="H12" s="16"/>
      <c r="I12" s="2">
        <f>I11/60</f>
        <v>3.3333333333333335</v>
      </c>
      <c r="J12" s="16" t="s">
        <v>46</v>
      </c>
    </row>
    <row r="13" spans="1:10" x14ac:dyDescent="0.15">
      <c r="H13" s="16"/>
      <c r="I13" s="16"/>
      <c r="J13" s="16"/>
    </row>
    <row r="14" spans="1:10" x14ac:dyDescent="0.15">
      <c r="H14" s="16"/>
      <c r="I14" s="16"/>
      <c r="J14" s="16"/>
    </row>
    <row r="15" spans="1:10" x14ac:dyDescent="0.15">
      <c r="H15" s="16"/>
      <c r="I15" s="16"/>
      <c r="J15" s="16"/>
    </row>
    <row r="16" spans="1:10" x14ac:dyDescent="0.15">
      <c r="H16" s="16"/>
      <c r="I16" s="16"/>
      <c r="J16" s="16"/>
    </row>
    <row r="17" spans="8:10" x14ac:dyDescent="0.15">
      <c r="H17" s="16"/>
      <c r="I17" s="1" t="s">
        <v>49</v>
      </c>
      <c r="J17" s="16"/>
    </row>
    <row r="18" spans="8:10" x14ac:dyDescent="0.15">
      <c r="H18" s="16"/>
      <c r="I18" s="1">
        <f>I4+I11</f>
        <v>200</v>
      </c>
      <c r="J18" s="16" t="s">
        <v>45</v>
      </c>
    </row>
    <row r="19" spans="8:10" x14ac:dyDescent="0.15">
      <c r="H19" s="16"/>
      <c r="I19" s="3">
        <f>I5+I12</f>
        <v>3.3333333333333335</v>
      </c>
      <c r="J19" s="6" t="s">
        <v>46</v>
      </c>
    </row>
    <row r="23" spans="8:10" x14ac:dyDescent="0.15">
      <c r="I23" t="s">
        <v>854</v>
      </c>
    </row>
    <row r="24" spans="8:10" x14ac:dyDescent="0.15">
      <c r="I24"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6" max="6" width="11" style="72"/>
    <col min="9" max="9" width="11.33203125" bestFit="1" customWidth="1"/>
  </cols>
  <sheetData>
    <row r="1" spans="1:10" x14ac:dyDescent="0.15">
      <c r="B1" s="72" t="s">
        <v>809</v>
      </c>
    </row>
    <row r="2" spans="1:10" x14ac:dyDescent="0.15">
      <c r="B2" s="72" t="s">
        <v>814</v>
      </c>
    </row>
    <row r="3" spans="1:10" x14ac:dyDescent="0.15">
      <c r="A3" s="17"/>
      <c r="H3" s="17"/>
      <c r="I3" s="1" t="s">
        <v>47</v>
      </c>
      <c r="J3" s="17"/>
    </row>
    <row r="4" spans="1:10" x14ac:dyDescent="0.15">
      <c r="A4" s="17"/>
      <c r="H4" s="17">
        <v>0</v>
      </c>
      <c r="I4" s="1">
        <f>H4*10</f>
        <v>0</v>
      </c>
      <c r="J4" s="17" t="s">
        <v>45</v>
      </c>
    </row>
    <row r="5" spans="1:10" x14ac:dyDescent="0.15">
      <c r="A5" s="17"/>
      <c r="H5" s="17"/>
      <c r="I5" s="4">
        <f>I4/60</f>
        <v>0</v>
      </c>
      <c r="J5" s="17" t="s">
        <v>46</v>
      </c>
    </row>
    <row r="6" spans="1:10" x14ac:dyDescent="0.15">
      <c r="A6" s="17"/>
      <c r="H6" s="17"/>
      <c r="I6" s="17"/>
      <c r="J6" s="17"/>
    </row>
    <row r="7" spans="1:10" x14ac:dyDescent="0.15">
      <c r="A7" s="17"/>
      <c r="H7" s="17"/>
      <c r="I7" s="17"/>
      <c r="J7" s="17"/>
    </row>
    <row r="8" spans="1:10" x14ac:dyDescent="0.15">
      <c r="A8" s="17"/>
      <c r="H8" s="17"/>
      <c r="I8" s="17"/>
      <c r="J8" s="17"/>
    </row>
    <row r="9" spans="1:10" x14ac:dyDescent="0.15">
      <c r="A9" s="17"/>
      <c r="H9" s="17"/>
      <c r="I9" s="17"/>
      <c r="J9" s="17"/>
    </row>
    <row r="10" spans="1:10" x14ac:dyDescent="0.15">
      <c r="A10" s="17"/>
      <c r="H10" s="17"/>
      <c r="I10" s="1" t="s">
        <v>48</v>
      </c>
      <c r="J10" s="17"/>
    </row>
    <row r="11" spans="1:10" x14ac:dyDescent="0.15">
      <c r="A11" s="17" t="s">
        <v>174</v>
      </c>
      <c r="H11" s="17">
        <v>10</v>
      </c>
      <c r="I11" s="1">
        <f>+H11*50</f>
        <v>500</v>
      </c>
      <c r="J11" s="17" t="s">
        <v>45</v>
      </c>
    </row>
    <row r="12" spans="1:10" x14ac:dyDescent="0.15">
      <c r="A12" s="17" t="s">
        <v>175</v>
      </c>
      <c r="H12" s="17"/>
      <c r="I12" s="2">
        <f>I11/60</f>
        <v>8.3333333333333339</v>
      </c>
      <c r="J12" s="17" t="s">
        <v>46</v>
      </c>
    </row>
    <row r="13" spans="1:10" x14ac:dyDescent="0.15">
      <c r="A13" s="17" t="s">
        <v>176</v>
      </c>
      <c r="H13" s="17"/>
      <c r="I13" s="17"/>
      <c r="J13" s="17"/>
    </row>
    <row r="14" spans="1:10" x14ac:dyDescent="0.15">
      <c r="A14" s="17" t="s">
        <v>177</v>
      </c>
      <c r="H14" s="17"/>
      <c r="I14" s="17"/>
      <c r="J14" s="17"/>
    </row>
    <row r="15" spans="1:10" x14ac:dyDescent="0.15">
      <c r="A15" s="17" t="s">
        <v>178</v>
      </c>
      <c r="H15" s="17"/>
      <c r="I15" s="17"/>
      <c r="J15" s="17"/>
    </row>
    <row r="16" spans="1:10" x14ac:dyDescent="0.15">
      <c r="A16" s="17" t="s">
        <v>179</v>
      </c>
      <c r="H16" s="17"/>
      <c r="I16" s="17"/>
      <c r="J16" s="17"/>
    </row>
    <row r="17" spans="1:10" x14ac:dyDescent="0.15">
      <c r="A17" s="17" t="s">
        <v>180</v>
      </c>
      <c r="H17" s="17"/>
      <c r="I17" s="1" t="s">
        <v>49</v>
      </c>
      <c r="J17" s="17"/>
    </row>
    <row r="18" spans="1:10" x14ac:dyDescent="0.15">
      <c r="A18" s="17" t="s">
        <v>181</v>
      </c>
      <c r="H18" s="17"/>
      <c r="I18" s="1">
        <f>I4+I11</f>
        <v>500</v>
      </c>
      <c r="J18" s="17" t="s">
        <v>45</v>
      </c>
    </row>
    <row r="19" spans="1:10" x14ac:dyDescent="0.15">
      <c r="A19" s="17" t="s">
        <v>182</v>
      </c>
      <c r="H19" s="17"/>
      <c r="I19" s="5">
        <f>I5+I12</f>
        <v>8.3333333333333339</v>
      </c>
      <c r="J19" s="6" t="s">
        <v>46</v>
      </c>
    </row>
    <row r="20" spans="1:10" x14ac:dyDescent="0.15">
      <c r="A20" s="17" t="s">
        <v>183</v>
      </c>
    </row>
    <row r="23" spans="1:10" x14ac:dyDescent="0.15">
      <c r="I23" t="s">
        <v>854</v>
      </c>
    </row>
    <row r="24" spans="1:10" x14ac:dyDescent="0.15">
      <c r="I24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&amp;CMS1-13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s="72" t="s">
        <v>809</v>
      </c>
    </row>
    <row r="2" spans="1:10" x14ac:dyDescent="0.15">
      <c r="A2" s="18" t="s">
        <v>184</v>
      </c>
      <c r="B2" s="72" t="s">
        <v>820</v>
      </c>
      <c r="H2" s="17"/>
      <c r="I2" s="1" t="s">
        <v>47</v>
      </c>
      <c r="J2" s="17"/>
    </row>
    <row r="3" spans="1:10" x14ac:dyDescent="0.15">
      <c r="A3" s="18" t="s">
        <v>185</v>
      </c>
      <c r="H3" s="17">
        <v>1</v>
      </c>
      <c r="I3" s="1">
        <f>H3*10</f>
        <v>10</v>
      </c>
      <c r="J3" s="17" t="s">
        <v>45</v>
      </c>
    </row>
    <row r="4" spans="1:10" x14ac:dyDescent="0.15">
      <c r="A4" s="18" t="s">
        <v>186</v>
      </c>
      <c r="H4" s="17"/>
      <c r="I4" s="4">
        <f>I3/60</f>
        <v>0.16666666666666666</v>
      </c>
      <c r="J4" s="17" t="s">
        <v>46</v>
      </c>
    </row>
    <row r="5" spans="1:10" x14ac:dyDescent="0.15">
      <c r="A5" s="18" t="s">
        <v>187</v>
      </c>
      <c r="H5" s="17"/>
      <c r="I5" s="17"/>
      <c r="J5" s="17"/>
    </row>
    <row r="6" spans="1:10" x14ac:dyDescent="0.15">
      <c r="A6" s="18" t="s">
        <v>188</v>
      </c>
      <c r="H6" s="17"/>
      <c r="I6" s="17"/>
      <c r="J6" s="17"/>
    </row>
    <row r="7" spans="1:10" x14ac:dyDescent="0.15">
      <c r="A7" s="18" t="s">
        <v>189</v>
      </c>
      <c r="H7" s="17"/>
      <c r="I7" s="17"/>
      <c r="J7" s="17"/>
    </row>
    <row r="8" spans="1:10" x14ac:dyDescent="0.15">
      <c r="A8" s="18" t="s">
        <v>190</v>
      </c>
      <c r="H8" s="17"/>
      <c r="I8" s="17"/>
      <c r="J8" s="17"/>
    </row>
    <row r="9" spans="1:10" x14ac:dyDescent="0.15">
      <c r="A9" s="18" t="s">
        <v>191</v>
      </c>
      <c r="H9" s="17"/>
      <c r="I9" s="1" t="s">
        <v>48</v>
      </c>
      <c r="J9" s="17"/>
    </row>
    <row r="10" spans="1:10" x14ac:dyDescent="0.15">
      <c r="A10" s="18" t="s">
        <v>192</v>
      </c>
      <c r="H10" s="17">
        <v>15</v>
      </c>
      <c r="I10" s="1">
        <f>+H10*50</f>
        <v>750</v>
      </c>
      <c r="J10" s="17" t="s">
        <v>45</v>
      </c>
    </row>
    <row r="11" spans="1:10" x14ac:dyDescent="0.15">
      <c r="A11" s="18" t="s">
        <v>193</v>
      </c>
      <c r="H11" s="17"/>
      <c r="I11" s="2">
        <f>I10/60</f>
        <v>12.5</v>
      </c>
      <c r="J11" s="17" t="s">
        <v>46</v>
      </c>
    </row>
    <row r="12" spans="1:10" x14ac:dyDescent="0.15">
      <c r="A12" s="18" t="s">
        <v>194</v>
      </c>
      <c r="H12" s="17"/>
      <c r="I12" s="17"/>
      <c r="J12" s="17"/>
    </row>
    <row r="13" spans="1:10" x14ac:dyDescent="0.15">
      <c r="A13" s="18" t="s">
        <v>195</v>
      </c>
      <c r="H13" s="17"/>
      <c r="I13" s="17"/>
      <c r="J13" s="17"/>
    </row>
    <row r="14" spans="1:10" x14ac:dyDescent="0.15">
      <c r="A14" s="18" t="s">
        <v>196</v>
      </c>
      <c r="H14" s="17"/>
      <c r="I14" s="17"/>
      <c r="J14" s="17"/>
    </row>
    <row r="15" spans="1:10" x14ac:dyDescent="0.15">
      <c r="A15" s="18" t="s">
        <v>197</v>
      </c>
      <c r="H15" s="17"/>
      <c r="I15" s="17"/>
      <c r="J15" s="17"/>
    </row>
    <row r="16" spans="1:10" x14ac:dyDescent="0.15">
      <c r="A16" s="18" t="s">
        <v>198</v>
      </c>
      <c r="H16" s="17"/>
      <c r="I16" s="1" t="s">
        <v>49</v>
      </c>
      <c r="J16" s="17"/>
    </row>
    <row r="17" spans="1:10" x14ac:dyDescent="0.15">
      <c r="A17" s="18" t="s">
        <v>199</v>
      </c>
      <c r="H17" s="17"/>
      <c r="I17" s="1">
        <f>I3+I10</f>
        <v>760</v>
      </c>
      <c r="J17" s="17" t="s">
        <v>45</v>
      </c>
    </row>
    <row r="18" spans="1:10" x14ac:dyDescent="0.15">
      <c r="H18" s="17"/>
      <c r="I18" s="5">
        <f>I4+I11</f>
        <v>12.666666666666666</v>
      </c>
      <c r="J18" s="6" t="s">
        <v>46</v>
      </c>
    </row>
    <row r="23" spans="1:10" x14ac:dyDescent="0.15">
      <c r="I23" t="s">
        <v>854</v>
      </c>
    </row>
    <row r="24" spans="1:10" x14ac:dyDescent="0.15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&amp;CMS1-14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s="72" t="s">
        <v>809</v>
      </c>
    </row>
    <row r="2" spans="1:10" x14ac:dyDescent="0.15">
      <c r="B2" s="72" t="s">
        <v>821</v>
      </c>
    </row>
    <row r="3" spans="1:10" x14ac:dyDescent="0.15">
      <c r="A3" s="19" t="s">
        <v>200</v>
      </c>
      <c r="H3" s="18"/>
      <c r="I3" s="1" t="s">
        <v>47</v>
      </c>
      <c r="J3" s="18"/>
    </row>
    <row r="4" spans="1:10" x14ac:dyDescent="0.15">
      <c r="A4" s="19"/>
      <c r="H4" s="18">
        <v>1</v>
      </c>
      <c r="I4" s="1">
        <f>H4*10</f>
        <v>10</v>
      </c>
      <c r="J4" s="18" t="s">
        <v>45</v>
      </c>
    </row>
    <row r="5" spans="1:10" x14ac:dyDescent="0.15">
      <c r="A5" s="19"/>
      <c r="H5" s="18"/>
      <c r="I5" s="4">
        <f>I4/60</f>
        <v>0.16666666666666666</v>
      </c>
      <c r="J5" s="18" t="s">
        <v>46</v>
      </c>
    </row>
    <row r="6" spans="1:10" x14ac:dyDescent="0.15">
      <c r="A6" s="19"/>
      <c r="H6" s="18"/>
      <c r="I6" s="18"/>
      <c r="J6" s="18"/>
    </row>
    <row r="7" spans="1:10" x14ac:dyDescent="0.15">
      <c r="A7" s="19" t="s">
        <v>201</v>
      </c>
      <c r="H7" s="18"/>
      <c r="I7" s="18"/>
      <c r="J7" s="18"/>
    </row>
    <row r="8" spans="1:10" x14ac:dyDescent="0.15">
      <c r="A8" s="19" t="s">
        <v>202</v>
      </c>
      <c r="H8" s="18"/>
      <c r="I8" s="18"/>
      <c r="J8" s="18"/>
    </row>
    <row r="9" spans="1:10" x14ac:dyDescent="0.15">
      <c r="A9" s="19" t="s">
        <v>203</v>
      </c>
      <c r="H9" s="18"/>
      <c r="I9" s="18"/>
      <c r="J9" s="18"/>
    </row>
    <row r="10" spans="1:10" x14ac:dyDescent="0.15">
      <c r="A10" s="19" t="s">
        <v>204</v>
      </c>
      <c r="H10" s="18"/>
      <c r="I10" s="1" t="s">
        <v>48</v>
      </c>
      <c r="J10" s="18"/>
    </row>
    <row r="11" spans="1:10" x14ac:dyDescent="0.15">
      <c r="H11" s="18">
        <v>4</v>
      </c>
      <c r="I11" s="1">
        <f>+H11*50</f>
        <v>200</v>
      </c>
      <c r="J11" s="18" t="s">
        <v>45</v>
      </c>
    </row>
    <row r="12" spans="1:10" x14ac:dyDescent="0.15">
      <c r="H12" s="18"/>
      <c r="I12" s="2">
        <f>I11/60</f>
        <v>3.3333333333333335</v>
      </c>
      <c r="J12" s="18" t="s">
        <v>46</v>
      </c>
    </row>
    <row r="13" spans="1:10" x14ac:dyDescent="0.15">
      <c r="H13" s="18"/>
      <c r="I13" s="18"/>
      <c r="J13" s="18"/>
    </row>
    <row r="14" spans="1:10" x14ac:dyDescent="0.15">
      <c r="H14" s="18"/>
      <c r="I14" s="18"/>
      <c r="J14" s="18"/>
    </row>
    <row r="15" spans="1:10" x14ac:dyDescent="0.15">
      <c r="H15" s="18"/>
      <c r="I15" s="18"/>
      <c r="J15" s="18"/>
    </row>
    <row r="16" spans="1:10" x14ac:dyDescent="0.15">
      <c r="H16" s="18"/>
      <c r="I16" s="18"/>
      <c r="J16" s="18"/>
    </row>
    <row r="17" spans="8:10" x14ac:dyDescent="0.15">
      <c r="H17" s="18"/>
      <c r="I17" s="1" t="s">
        <v>49</v>
      </c>
      <c r="J17" s="18"/>
    </row>
    <row r="18" spans="8:10" x14ac:dyDescent="0.15">
      <c r="H18" s="18"/>
      <c r="I18" s="1">
        <f>I4+I11</f>
        <v>210</v>
      </c>
      <c r="J18" s="18" t="s">
        <v>45</v>
      </c>
    </row>
    <row r="19" spans="8:10" x14ac:dyDescent="0.15">
      <c r="H19" s="18"/>
      <c r="I19" s="5">
        <f>I5+I12</f>
        <v>3.5</v>
      </c>
      <c r="J19" s="6" t="s">
        <v>46</v>
      </c>
    </row>
    <row r="23" spans="8:10" x14ac:dyDescent="0.15">
      <c r="I23" t="s">
        <v>854</v>
      </c>
    </row>
    <row r="24" spans="8:10" x14ac:dyDescent="0.15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&amp;CMS1-16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B2" t="s">
        <v>822</v>
      </c>
    </row>
    <row r="3" spans="1:10" x14ac:dyDescent="0.15">
      <c r="A3" s="20" t="s">
        <v>205</v>
      </c>
      <c r="H3" s="19"/>
      <c r="I3" s="1" t="s">
        <v>47</v>
      </c>
      <c r="J3" s="19"/>
    </row>
    <row r="4" spans="1:10" x14ac:dyDescent="0.15">
      <c r="A4" s="20"/>
      <c r="H4" s="19">
        <v>1</v>
      </c>
      <c r="I4" s="1">
        <f>H4*10</f>
        <v>10</v>
      </c>
      <c r="J4" s="19" t="s">
        <v>45</v>
      </c>
    </row>
    <row r="5" spans="1:10" x14ac:dyDescent="0.15">
      <c r="A5" s="20"/>
      <c r="H5" s="19"/>
      <c r="I5" s="4">
        <f>I4/60</f>
        <v>0.16666666666666666</v>
      </c>
      <c r="J5" s="19" t="s">
        <v>46</v>
      </c>
    </row>
    <row r="6" spans="1:10" x14ac:dyDescent="0.15">
      <c r="A6" s="20"/>
      <c r="H6" s="19"/>
      <c r="I6" s="19"/>
      <c r="J6" s="19"/>
    </row>
    <row r="7" spans="1:10" x14ac:dyDescent="0.15">
      <c r="A7" s="20"/>
      <c r="H7" s="19"/>
      <c r="I7" s="19"/>
      <c r="J7" s="19"/>
    </row>
    <row r="8" spans="1:10" x14ac:dyDescent="0.15">
      <c r="A8" s="20"/>
      <c r="H8" s="19"/>
      <c r="I8" s="19"/>
      <c r="J8" s="19"/>
    </row>
    <row r="9" spans="1:10" x14ac:dyDescent="0.15">
      <c r="A9" s="20"/>
      <c r="H9" s="19"/>
      <c r="I9" s="19"/>
      <c r="J9" s="19"/>
    </row>
    <row r="10" spans="1:10" x14ac:dyDescent="0.15">
      <c r="A10" s="20"/>
      <c r="H10" s="19"/>
      <c r="I10" s="1" t="s">
        <v>48</v>
      </c>
      <c r="J10" s="19"/>
    </row>
    <row r="11" spans="1:10" x14ac:dyDescent="0.15">
      <c r="A11" s="20"/>
      <c r="H11" s="19">
        <v>10</v>
      </c>
      <c r="I11" s="1">
        <f>+H11*50</f>
        <v>500</v>
      </c>
      <c r="J11" s="19" t="s">
        <v>45</v>
      </c>
    </row>
    <row r="12" spans="1:10" x14ac:dyDescent="0.15">
      <c r="A12" s="20" t="s">
        <v>206</v>
      </c>
      <c r="H12" s="19"/>
      <c r="I12" s="2">
        <f>I11/60</f>
        <v>8.3333333333333339</v>
      </c>
      <c r="J12" s="19" t="s">
        <v>46</v>
      </c>
    </row>
    <row r="13" spans="1:10" x14ac:dyDescent="0.15">
      <c r="A13" s="20" t="s">
        <v>207</v>
      </c>
      <c r="H13" s="19"/>
      <c r="I13" s="19"/>
      <c r="J13" s="19"/>
    </row>
    <row r="14" spans="1:10" x14ac:dyDescent="0.15">
      <c r="A14" s="20" t="s">
        <v>208</v>
      </c>
      <c r="H14" s="19"/>
      <c r="I14" s="19"/>
      <c r="J14" s="19"/>
    </row>
    <row r="15" spans="1:10" x14ac:dyDescent="0.15">
      <c r="A15" s="20" t="s">
        <v>209</v>
      </c>
      <c r="H15" s="19"/>
      <c r="I15" s="19"/>
      <c r="J15" s="19"/>
    </row>
    <row r="16" spans="1:10" x14ac:dyDescent="0.15">
      <c r="A16" s="20" t="s">
        <v>210</v>
      </c>
      <c r="H16" s="19"/>
      <c r="I16" s="19"/>
      <c r="J16" s="19"/>
    </row>
    <row r="17" spans="1:10" x14ac:dyDescent="0.15">
      <c r="A17" s="20" t="s">
        <v>211</v>
      </c>
      <c r="H17" s="19"/>
      <c r="I17" s="1" t="s">
        <v>49</v>
      </c>
      <c r="J17" s="19"/>
    </row>
    <row r="18" spans="1:10" x14ac:dyDescent="0.15">
      <c r="A18" s="20" t="s">
        <v>212</v>
      </c>
      <c r="H18" s="19"/>
      <c r="I18" s="1">
        <f>I4+I11</f>
        <v>510</v>
      </c>
      <c r="J18" s="19" t="s">
        <v>45</v>
      </c>
    </row>
    <row r="19" spans="1:10" x14ac:dyDescent="0.15">
      <c r="A19" s="20" t="s">
        <v>213</v>
      </c>
      <c r="H19" s="19"/>
      <c r="I19" s="5">
        <f>I5+I12</f>
        <v>8.5</v>
      </c>
      <c r="J19" s="6" t="s">
        <v>46</v>
      </c>
    </row>
    <row r="20" spans="1:10" x14ac:dyDescent="0.15">
      <c r="A20" s="20" t="s">
        <v>214</v>
      </c>
    </row>
    <row r="21" spans="1:10" x14ac:dyDescent="0.15">
      <c r="A21" s="20" t="s">
        <v>215</v>
      </c>
    </row>
    <row r="23" spans="1:10" x14ac:dyDescent="0.15">
      <c r="I23" t="s">
        <v>854</v>
      </c>
    </row>
    <row r="24" spans="1:10" x14ac:dyDescent="0.15">
      <c r="I24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&amp;CMS1-17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21" t="s">
        <v>216</v>
      </c>
      <c r="B2" t="s">
        <v>820</v>
      </c>
      <c r="H2" s="9"/>
      <c r="I2" s="1" t="s">
        <v>47</v>
      </c>
      <c r="J2" s="9"/>
    </row>
    <row r="3" spans="1:10" x14ac:dyDescent="0.15">
      <c r="A3" s="21"/>
      <c r="H3" s="9">
        <v>1</v>
      </c>
      <c r="I3" s="1">
        <f>H3*10</f>
        <v>10</v>
      </c>
      <c r="J3" s="9" t="s">
        <v>45</v>
      </c>
    </row>
    <row r="4" spans="1:10" x14ac:dyDescent="0.15">
      <c r="A4" s="21"/>
      <c r="H4" s="9"/>
      <c r="I4" s="4">
        <f>I3/60</f>
        <v>0.16666666666666666</v>
      </c>
      <c r="J4" s="9" t="s">
        <v>46</v>
      </c>
    </row>
    <row r="5" spans="1:10" x14ac:dyDescent="0.15">
      <c r="A5" s="21"/>
      <c r="H5" s="9"/>
      <c r="I5" s="9"/>
      <c r="J5" s="9"/>
    </row>
    <row r="6" spans="1:10" x14ac:dyDescent="0.15">
      <c r="A6" s="21"/>
      <c r="H6" s="9"/>
      <c r="I6" s="9"/>
      <c r="J6" s="9"/>
    </row>
    <row r="7" spans="1:10" x14ac:dyDescent="0.15">
      <c r="A7" s="21"/>
      <c r="H7" s="9"/>
      <c r="I7" s="9"/>
      <c r="J7" s="9"/>
    </row>
    <row r="8" spans="1:10" x14ac:dyDescent="0.15">
      <c r="A8" s="21" t="s">
        <v>217</v>
      </c>
      <c r="H8" s="9"/>
      <c r="I8" s="9"/>
      <c r="J8" s="9"/>
    </row>
    <row r="9" spans="1:10" x14ac:dyDescent="0.15">
      <c r="A9" s="21" t="s">
        <v>218</v>
      </c>
      <c r="H9" s="9"/>
      <c r="I9" s="1" t="s">
        <v>48</v>
      </c>
      <c r="J9" s="9"/>
    </row>
    <row r="10" spans="1:10" x14ac:dyDescent="0.15">
      <c r="A10" s="21" t="s">
        <v>219</v>
      </c>
      <c r="H10" s="9">
        <v>6</v>
      </c>
      <c r="I10" s="1">
        <f>+H10*50</f>
        <v>300</v>
      </c>
      <c r="J10" s="9" t="s">
        <v>45</v>
      </c>
    </row>
    <row r="11" spans="1:10" x14ac:dyDescent="0.15">
      <c r="A11" s="21" t="s">
        <v>220</v>
      </c>
      <c r="H11" s="9"/>
      <c r="I11" s="2">
        <f>I10/60</f>
        <v>5</v>
      </c>
      <c r="J11" s="9" t="s">
        <v>46</v>
      </c>
    </row>
    <row r="12" spans="1:10" x14ac:dyDescent="0.15">
      <c r="A12" s="21" t="s">
        <v>221</v>
      </c>
      <c r="H12" s="9"/>
      <c r="I12" s="9"/>
      <c r="J12" s="9"/>
    </row>
    <row r="13" spans="1:10" x14ac:dyDescent="0.15">
      <c r="A13" s="21" t="s">
        <v>222</v>
      </c>
      <c r="H13" s="9"/>
      <c r="I13" s="9"/>
      <c r="J13" s="9"/>
    </row>
    <row r="14" spans="1:10" x14ac:dyDescent="0.15">
      <c r="H14" s="9"/>
      <c r="I14" s="9"/>
      <c r="J14" s="9"/>
    </row>
    <row r="15" spans="1:10" x14ac:dyDescent="0.15">
      <c r="H15" s="9"/>
      <c r="I15" s="9"/>
      <c r="J15" s="9"/>
    </row>
    <row r="16" spans="1:10" x14ac:dyDescent="0.15">
      <c r="H16" s="9"/>
      <c r="I16" s="1" t="s">
        <v>49</v>
      </c>
      <c r="J16" s="9"/>
    </row>
    <row r="17" spans="8:10" x14ac:dyDescent="0.15">
      <c r="H17" s="9"/>
      <c r="I17" s="1">
        <f>I3+I10</f>
        <v>310</v>
      </c>
      <c r="J17" s="9" t="s">
        <v>45</v>
      </c>
    </row>
    <row r="18" spans="8:10" x14ac:dyDescent="0.15">
      <c r="H18" s="9"/>
      <c r="I18" s="5">
        <f>I4+I11</f>
        <v>5.166666666666667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&amp;CMS1-19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"/>
  <sheetViews>
    <sheetView zoomScaleNormal="100" zoomScalePageLayoutView="40" workbookViewId="0">
      <selection activeCell="I22" sqref="I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B2" t="s">
        <v>823</v>
      </c>
    </row>
    <row r="3" spans="1:10" x14ac:dyDescent="0.15">
      <c r="A3" s="22" t="s">
        <v>223</v>
      </c>
      <c r="B3" t="s">
        <v>824</v>
      </c>
      <c r="H3" s="20"/>
      <c r="I3" s="1" t="s">
        <v>47</v>
      </c>
      <c r="J3" s="20"/>
    </row>
    <row r="4" spans="1:10" x14ac:dyDescent="0.15">
      <c r="A4" s="22" t="s">
        <v>224</v>
      </c>
      <c r="H4" s="20">
        <v>6</v>
      </c>
      <c r="I4" s="1">
        <f>H4*10</f>
        <v>60</v>
      </c>
      <c r="J4" s="20" t="s">
        <v>45</v>
      </c>
    </row>
    <row r="5" spans="1:10" x14ac:dyDescent="0.15">
      <c r="A5" s="22" t="s">
        <v>225</v>
      </c>
      <c r="H5" s="20"/>
      <c r="I5" s="4">
        <f>I4/60</f>
        <v>1</v>
      </c>
      <c r="J5" s="20" t="s">
        <v>46</v>
      </c>
    </row>
    <row r="6" spans="1:10" x14ac:dyDescent="0.15">
      <c r="A6" s="22" t="s">
        <v>226</v>
      </c>
      <c r="H6" s="20"/>
      <c r="I6" s="20"/>
      <c r="J6" s="20"/>
    </row>
    <row r="7" spans="1:10" x14ac:dyDescent="0.15">
      <c r="A7" s="22" t="s">
        <v>227</v>
      </c>
      <c r="H7" s="20"/>
      <c r="I7" s="20"/>
      <c r="J7" s="20"/>
    </row>
    <row r="8" spans="1:10" x14ac:dyDescent="0.15">
      <c r="A8" s="22" t="s">
        <v>228</v>
      </c>
      <c r="H8" s="20"/>
      <c r="I8" s="20"/>
      <c r="J8" s="20"/>
    </row>
    <row r="9" spans="1:10" x14ac:dyDescent="0.15">
      <c r="A9" s="22"/>
      <c r="H9" s="20"/>
      <c r="I9" s="20"/>
      <c r="J9" s="20"/>
    </row>
    <row r="10" spans="1:10" x14ac:dyDescent="0.15">
      <c r="A10" s="22"/>
      <c r="H10" s="20"/>
      <c r="I10" s="1" t="s">
        <v>48</v>
      </c>
      <c r="J10" s="20"/>
    </row>
    <row r="11" spans="1:10" x14ac:dyDescent="0.15">
      <c r="A11" s="22"/>
      <c r="H11" s="20">
        <v>22</v>
      </c>
      <c r="I11" s="1">
        <f>+H11*50</f>
        <v>1100</v>
      </c>
      <c r="J11" s="20" t="s">
        <v>45</v>
      </c>
    </row>
    <row r="12" spans="1:10" x14ac:dyDescent="0.15">
      <c r="A12" s="22"/>
      <c r="H12" s="20"/>
      <c r="I12" s="2">
        <f>I11/60</f>
        <v>18.333333333333332</v>
      </c>
      <c r="J12" s="20" t="s">
        <v>46</v>
      </c>
    </row>
    <row r="13" spans="1:10" x14ac:dyDescent="0.15">
      <c r="A13" s="22"/>
      <c r="H13" s="20"/>
      <c r="I13" s="20"/>
      <c r="J13" s="20"/>
    </row>
    <row r="14" spans="1:10" x14ac:dyDescent="0.15">
      <c r="A14" s="22"/>
      <c r="H14" s="20"/>
      <c r="I14" s="20"/>
      <c r="J14" s="20"/>
    </row>
    <row r="15" spans="1:10" x14ac:dyDescent="0.15">
      <c r="A15" s="22"/>
      <c r="H15" s="20"/>
      <c r="I15" s="20"/>
      <c r="J15" s="20"/>
    </row>
    <row r="16" spans="1:10" x14ac:dyDescent="0.15">
      <c r="A16" s="22"/>
      <c r="H16" s="20"/>
      <c r="I16" s="20"/>
      <c r="J16" s="20"/>
    </row>
    <row r="17" spans="1:10" x14ac:dyDescent="0.15">
      <c r="A17" s="22"/>
      <c r="H17" s="20"/>
      <c r="I17" s="1" t="s">
        <v>49</v>
      </c>
      <c r="J17" s="20"/>
    </row>
    <row r="18" spans="1:10" x14ac:dyDescent="0.15">
      <c r="A18" s="22"/>
      <c r="H18" s="20"/>
      <c r="I18" s="1">
        <f>I4+I11</f>
        <v>1160</v>
      </c>
      <c r="J18" s="20" t="s">
        <v>45</v>
      </c>
    </row>
    <row r="19" spans="1:10" x14ac:dyDescent="0.15">
      <c r="A19" s="22"/>
      <c r="H19" s="20"/>
      <c r="I19" s="5">
        <f>I5+I12</f>
        <v>19.333333333333332</v>
      </c>
      <c r="J19" s="6" t="s">
        <v>46</v>
      </c>
    </row>
    <row r="20" spans="1:10" x14ac:dyDescent="0.15">
      <c r="A20" s="22"/>
    </row>
    <row r="21" spans="1:10" x14ac:dyDescent="0.15">
      <c r="A21" s="22"/>
    </row>
    <row r="22" spans="1:10" x14ac:dyDescent="0.15">
      <c r="A22" s="22"/>
      <c r="I22" t="s">
        <v>854</v>
      </c>
    </row>
    <row r="23" spans="1:10" x14ac:dyDescent="0.15">
      <c r="A23" s="22"/>
      <c r="I23">
        <v>0</v>
      </c>
    </row>
    <row r="24" spans="1:10" x14ac:dyDescent="0.15">
      <c r="A24" s="22"/>
    </row>
    <row r="25" spans="1:10" x14ac:dyDescent="0.15">
      <c r="A25" s="22"/>
    </row>
    <row r="26" spans="1:10" x14ac:dyDescent="0.15">
      <c r="A26" s="22"/>
    </row>
    <row r="27" spans="1:10" x14ac:dyDescent="0.15">
      <c r="A27" s="22"/>
    </row>
    <row r="28" spans="1:10" x14ac:dyDescent="0.15">
      <c r="A28" s="22"/>
    </row>
    <row r="29" spans="1:10" x14ac:dyDescent="0.15">
      <c r="A29" s="22"/>
    </row>
    <row r="30" spans="1:10" x14ac:dyDescent="0.15">
      <c r="A30" s="22"/>
    </row>
    <row r="31" spans="1:10" x14ac:dyDescent="0.15">
      <c r="A31" s="22" t="s">
        <v>247</v>
      </c>
    </row>
    <row r="32" spans="1:10" x14ac:dyDescent="0.15">
      <c r="A32" s="22" t="s">
        <v>248</v>
      </c>
    </row>
    <row r="33" spans="1:1" x14ac:dyDescent="0.15">
      <c r="A33" s="22" t="s">
        <v>249</v>
      </c>
    </row>
    <row r="34" spans="1:1" x14ac:dyDescent="0.15">
      <c r="A34" s="22" t="s">
        <v>250</v>
      </c>
    </row>
    <row r="35" spans="1:1" x14ac:dyDescent="0.15">
      <c r="A35" s="22" t="s">
        <v>229</v>
      </c>
    </row>
    <row r="36" spans="1:1" x14ac:dyDescent="0.15">
      <c r="A36" s="22" t="s">
        <v>230</v>
      </c>
    </row>
    <row r="37" spans="1:1" x14ac:dyDescent="0.15">
      <c r="A37" s="22" t="s">
        <v>231</v>
      </c>
    </row>
    <row r="38" spans="1:1" x14ac:dyDescent="0.15">
      <c r="A38" s="22" t="s">
        <v>232</v>
      </c>
    </row>
    <row r="39" spans="1:1" x14ac:dyDescent="0.15">
      <c r="A39" s="22" t="s">
        <v>233</v>
      </c>
    </row>
    <row r="40" spans="1:1" x14ac:dyDescent="0.15">
      <c r="A40" s="22" t="s">
        <v>234</v>
      </c>
    </row>
    <row r="41" spans="1:1" x14ac:dyDescent="0.15">
      <c r="A41" s="22" t="s">
        <v>235</v>
      </c>
    </row>
    <row r="42" spans="1:1" x14ac:dyDescent="0.15">
      <c r="A42" s="22" t="s">
        <v>236</v>
      </c>
    </row>
    <row r="43" spans="1:1" x14ac:dyDescent="0.15">
      <c r="A43" s="22" t="s">
        <v>237</v>
      </c>
    </row>
    <row r="44" spans="1:1" x14ac:dyDescent="0.15">
      <c r="A44" s="22" t="s">
        <v>238</v>
      </c>
    </row>
    <row r="45" spans="1:1" x14ac:dyDescent="0.15">
      <c r="A45" s="22" t="s">
        <v>239</v>
      </c>
    </row>
    <row r="46" spans="1:1" x14ac:dyDescent="0.15">
      <c r="A46" s="22" t="s">
        <v>240</v>
      </c>
    </row>
    <row r="47" spans="1:1" x14ac:dyDescent="0.15">
      <c r="A47" s="22" t="s">
        <v>241</v>
      </c>
    </row>
    <row r="48" spans="1:1" x14ac:dyDescent="0.15">
      <c r="A48" s="22" t="s">
        <v>242</v>
      </c>
    </row>
    <row r="49" spans="1:1" x14ac:dyDescent="0.15">
      <c r="A49" s="22" t="s">
        <v>243</v>
      </c>
    </row>
    <row r="50" spans="1:1" x14ac:dyDescent="0.15">
      <c r="A50" s="22" t="s">
        <v>244</v>
      </c>
    </row>
    <row r="51" spans="1:1" x14ac:dyDescent="0.15">
      <c r="A51" s="22" t="s">
        <v>245</v>
      </c>
    </row>
    <row r="52" spans="1:1" x14ac:dyDescent="0.15">
      <c r="A52" s="22" t="s">
        <v>246</v>
      </c>
    </row>
  </sheetData>
  <pageMargins left="0.7" right="0.7" top="0.75" bottom="0.75" header="0.3" footer="0.3"/>
  <pageSetup paperSize="9" orientation="portrait" horizontalDpi="300" verticalDpi="300" r:id="rId1"/>
  <headerFooter>
    <oddHeader>&amp;CMS1-20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B2" t="s">
        <v>825</v>
      </c>
    </row>
    <row r="3" spans="1:10" x14ac:dyDescent="0.15">
      <c r="A3" s="23" t="s">
        <v>251</v>
      </c>
      <c r="H3" s="22"/>
      <c r="I3" s="1" t="s">
        <v>47</v>
      </c>
      <c r="J3" s="22"/>
    </row>
    <row r="4" spans="1:10" x14ac:dyDescent="0.15">
      <c r="A4" s="23" t="s">
        <v>252</v>
      </c>
      <c r="H4" s="22">
        <v>3</v>
      </c>
      <c r="I4" s="1">
        <f>H4*10</f>
        <v>30</v>
      </c>
      <c r="J4" s="22" t="s">
        <v>45</v>
      </c>
    </row>
    <row r="5" spans="1:10" x14ac:dyDescent="0.15">
      <c r="A5" s="23" t="s">
        <v>253</v>
      </c>
      <c r="H5" s="22"/>
      <c r="I5" s="4">
        <f>I4/60</f>
        <v>0.5</v>
      </c>
      <c r="J5" s="22" t="s">
        <v>46</v>
      </c>
    </row>
    <row r="6" spans="1:10" x14ac:dyDescent="0.15">
      <c r="A6" s="23"/>
      <c r="H6" s="22"/>
      <c r="I6" s="22"/>
      <c r="J6" s="22"/>
    </row>
    <row r="7" spans="1:10" x14ac:dyDescent="0.15">
      <c r="A7" s="23"/>
      <c r="H7" s="22"/>
      <c r="I7" s="22"/>
      <c r="J7" s="22"/>
    </row>
    <row r="8" spans="1:10" x14ac:dyDescent="0.15">
      <c r="A8" s="23"/>
      <c r="H8" s="22"/>
      <c r="I8" s="22"/>
      <c r="J8" s="22"/>
    </row>
    <row r="9" spans="1:10" x14ac:dyDescent="0.15">
      <c r="A9" s="23"/>
      <c r="H9" s="22"/>
      <c r="I9" s="22"/>
      <c r="J9" s="22"/>
    </row>
    <row r="10" spans="1:10" x14ac:dyDescent="0.15">
      <c r="A10" s="23"/>
      <c r="H10" s="22"/>
      <c r="I10" s="1" t="s">
        <v>48</v>
      </c>
      <c r="J10" s="22"/>
    </row>
    <row r="11" spans="1:10" x14ac:dyDescent="0.15">
      <c r="A11" s="23"/>
      <c r="H11" s="22">
        <v>22</v>
      </c>
      <c r="I11" s="1">
        <f>+H11*50</f>
        <v>1100</v>
      </c>
      <c r="J11" s="22" t="s">
        <v>45</v>
      </c>
    </row>
    <row r="12" spans="1:10" x14ac:dyDescent="0.15">
      <c r="A12" s="23"/>
      <c r="H12" s="22"/>
      <c r="I12" s="2">
        <f>I11/60</f>
        <v>18.333333333333332</v>
      </c>
      <c r="J12" s="22" t="s">
        <v>46</v>
      </c>
    </row>
    <row r="13" spans="1:10" x14ac:dyDescent="0.15">
      <c r="A13" s="23"/>
      <c r="H13" s="22"/>
      <c r="I13" s="22"/>
      <c r="J13" s="22"/>
    </row>
    <row r="14" spans="1:10" x14ac:dyDescent="0.15">
      <c r="A14" s="23"/>
      <c r="H14" s="22"/>
      <c r="I14" s="22"/>
      <c r="J14" s="22"/>
    </row>
    <row r="15" spans="1:10" x14ac:dyDescent="0.15">
      <c r="A15" s="23"/>
      <c r="H15" s="22"/>
      <c r="I15" s="22"/>
      <c r="J15" s="22"/>
    </row>
    <row r="16" spans="1:10" x14ac:dyDescent="0.15">
      <c r="A16" s="23"/>
      <c r="H16" s="22"/>
      <c r="I16" s="22"/>
      <c r="J16" s="22"/>
    </row>
    <row r="17" spans="1:10" x14ac:dyDescent="0.15">
      <c r="A17" s="23"/>
      <c r="H17" s="22"/>
      <c r="I17" s="1" t="s">
        <v>49</v>
      </c>
      <c r="J17" s="22"/>
    </row>
    <row r="18" spans="1:10" x14ac:dyDescent="0.15">
      <c r="A18" s="23"/>
      <c r="H18" s="22"/>
      <c r="I18" s="1">
        <f>I4+I11</f>
        <v>1130</v>
      </c>
      <c r="J18" s="22" t="s">
        <v>45</v>
      </c>
    </row>
    <row r="19" spans="1:10" x14ac:dyDescent="0.15">
      <c r="A19" s="23"/>
      <c r="H19" s="22"/>
      <c r="I19" s="5">
        <f>I5+I12</f>
        <v>18.833333333333332</v>
      </c>
      <c r="J19" s="6" t="s">
        <v>46</v>
      </c>
    </row>
    <row r="20" spans="1:10" x14ac:dyDescent="0.15">
      <c r="A20" s="23"/>
    </row>
    <row r="21" spans="1:10" x14ac:dyDescent="0.15">
      <c r="A21" s="23"/>
    </row>
    <row r="22" spans="1:10" x14ac:dyDescent="0.15">
      <c r="A22" s="23"/>
      <c r="I22" t="s">
        <v>854</v>
      </c>
    </row>
    <row r="23" spans="1:10" x14ac:dyDescent="0.15">
      <c r="A23" s="23"/>
      <c r="I23">
        <f>5.5*60</f>
        <v>330</v>
      </c>
    </row>
    <row r="24" spans="1:10" x14ac:dyDescent="0.15">
      <c r="A24" s="23"/>
    </row>
    <row r="25" spans="1:10" x14ac:dyDescent="0.15">
      <c r="A25" s="23"/>
    </row>
    <row r="26" spans="1:10" x14ac:dyDescent="0.15">
      <c r="A26" s="23"/>
    </row>
    <row r="27" spans="1:10" x14ac:dyDescent="0.15">
      <c r="A27" s="23"/>
    </row>
    <row r="28" spans="1:10" x14ac:dyDescent="0.15">
      <c r="A28" s="23"/>
    </row>
    <row r="29" spans="1:10" x14ac:dyDescent="0.15">
      <c r="A29" s="23"/>
    </row>
    <row r="30" spans="1:10" x14ac:dyDescent="0.15">
      <c r="A30" s="23"/>
    </row>
    <row r="31" spans="1:10" x14ac:dyDescent="0.15">
      <c r="A31" s="23" t="s">
        <v>254</v>
      </c>
    </row>
    <row r="32" spans="1:10" x14ac:dyDescent="0.15">
      <c r="A32" s="23" t="s">
        <v>255</v>
      </c>
    </row>
    <row r="33" spans="1:1" x14ac:dyDescent="0.15">
      <c r="A33" s="23" t="s">
        <v>256</v>
      </c>
    </row>
    <row r="34" spans="1:1" x14ac:dyDescent="0.15">
      <c r="A34" s="23" t="s">
        <v>257</v>
      </c>
    </row>
    <row r="35" spans="1:1" x14ac:dyDescent="0.15">
      <c r="A35" s="23" t="s">
        <v>258</v>
      </c>
    </row>
    <row r="36" spans="1:1" x14ac:dyDescent="0.15">
      <c r="A36" s="23" t="s">
        <v>259</v>
      </c>
    </row>
    <row r="37" spans="1:1" x14ac:dyDescent="0.15">
      <c r="A37" s="23" t="s">
        <v>260</v>
      </c>
    </row>
    <row r="38" spans="1:1" x14ac:dyDescent="0.15">
      <c r="A38" s="23" t="s">
        <v>261</v>
      </c>
    </row>
    <row r="39" spans="1:1" x14ac:dyDescent="0.15">
      <c r="A39" s="23" t="s">
        <v>262</v>
      </c>
    </row>
    <row r="40" spans="1:1" x14ac:dyDescent="0.15">
      <c r="A40" s="23" t="s">
        <v>263</v>
      </c>
    </row>
    <row r="41" spans="1:1" x14ac:dyDescent="0.15">
      <c r="A41" s="23" t="s">
        <v>264</v>
      </c>
    </row>
    <row r="42" spans="1:1" x14ac:dyDescent="0.15">
      <c r="A42" s="23" t="s">
        <v>265</v>
      </c>
    </row>
    <row r="43" spans="1:1" x14ac:dyDescent="0.15">
      <c r="A43" s="23" t="s">
        <v>266</v>
      </c>
    </row>
    <row r="44" spans="1:1" x14ac:dyDescent="0.15">
      <c r="A44" s="23" t="s">
        <v>267</v>
      </c>
    </row>
    <row r="45" spans="1:1" x14ac:dyDescent="0.15">
      <c r="A45" s="23" t="s">
        <v>268</v>
      </c>
    </row>
    <row r="46" spans="1:1" x14ac:dyDescent="0.15">
      <c r="A46" s="23" t="s">
        <v>269</v>
      </c>
    </row>
    <row r="47" spans="1:1" x14ac:dyDescent="0.15">
      <c r="A47" s="23" t="s">
        <v>270</v>
      </c>
    </row>
    <row r="48" spans="1:1" x14ac:dyDescent="0.15">
      <c r="A48" s="23" t="s">
        <v>271</v>
      </c>
    </row>
    <row r="49" spans="1:1" x14ac:dyDescent="0.15">
      <c r="A49" s="23" t="s">
        <v>272</v>
      </c>
    </row>
    <row r="50" spans="1:1" x14ac:dyDescent="0.15">
      <c r="A50" s="23" t="s">
        <v>273</v>
      </c>
    </row>
    <row r="51" spans="1:1" x14ac:dyDescent="0.15">
      <c r="A51" s="23" t="s">
        <v>274</v>
      </c>
    </row>
    <row r="52" spans="1:1" x14ac:dyDescent="0.15">
      <c r="A52" s="23" t="s">
        <v>275</v>
      </c>
    </row>
  </sheetData>
  <pageMargins left="0.7" right="0.7" top="0.75" bottom="0.75" header="0.3" footer="0.3"/>
  <pageSetup paperSize="9" orientation="portrait" horizontalDpi="300" verticalDpi="300" r:id="rId1"/>
  <headerFooter>
    <oddHeader>&amp;CMS1-21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Normal="100" workbookViewId="0">
      <selection activeCell="B2" sqref="B2"/>
    </sheetView>
  </sheetViews>
  <sheetFormatPr baseColWidth="10" defaultRowHeight="14" x14ac:dyDescent="0.15"/>
  <sheetData>
    <row r="1" spans="1:10" x14ac:dyDescent="0.15">
      <c r="B1" s="72" t="s">
        <v>809</v>
      </c>
    </row>
    <row r="2" spans="1:10" x14ac:dyDescent="0.15">
      <c r="A2" t="s">
        <v>35</v>
      </c>
      <c r="B2" t="s">
        <v>810</v>
      </c>
      <c r="I2" s="1" t="s">
        <v>47</v>
      </c>
    </row>
    <row r="3" spans="1:10" x14ac:dyDescent="0.15">
      <c r="A3" t="s">
        <v>36</v>
      </c>
      <c r="I3" s="1">
        <f>2*10</f>
        <v>20</v>
      </c>
      <c r="J3" t="s">
        <v>45</v>
      </c>
    </row>
    <row r="4" spans="1:10" x14ac:dyDescent="0.15">
      <c r="A4" t="s">
        <v>37</v>
      </c>
      <c r="I4" s="4">
        <f>I3/60</f>
        <v>0.33333333333333331</v>
      </c>
      <c r="J4" t="s">
        <v>46</v>
      </c>
    </row>
    <row r="5" spans="1:10" x14ac:dyDescent="0.15">
      <c r="A5" t="s">
        <v>38</v>
      </c>
    </row>
    <row r="6" spans="1:10" x14ac:dyDescent="0.15">
      <c r="A6" t="s">
        <v>39</v>
      </c>
    </row>
    <row r="7" spans="1:10" x14ac:dyDescent="0.15">
      <c r="A7" t="s">
        <v>40</v>
      </c>
    </row>
    <row r="8" spans="1:10" x14ac:dyDescent="0.15">
      <c r="A8" t="s">
        <v>41</v>
      </c>
    </row>
    <row r="9" spans="1:10" x14ac:dyDescent="0.15">
      <c r="A9" t="s">
        <v>42</v>
      </c>
      <c r="I9" s="1" t="s">
        <v>48</v>
      </c>
      <c r="J9" s="7"/>
    </row>
    <row r="10" spans="1:10" x14ac:dyDescent="0.15">
      <c r="A10" t="s">
        <v>43</v>
      </c>
      <c r="I10" s="1">
        <f>8*50</f>
        <v>400</v>
      </c>
      <c r="J10" s="7" t="s">
        <v>45</v>
      </c>
    </row>
    <row r="11" spans="1:10" x14ac:dyDescent="0.15">
      <c r="A11" t="s">
        <v>44</v>
      </c>
      <c r="I11" s="2">
        <f>I10/60</f>
        <v>6.666666666666667</v>
      </c>
      <c r="J11" s="7" t="s">
        <v>46</v>
      </c>
    </row>
    <row r="16" spans="1:10" x14ac:dyDescent="0.15">
      <c r="I16" s="1" t="s">
        <v>49</v>
      </c>
      <c r="J16" s="7"/>
    </row>
    <row r="17" spans="9:10" x14ac:dyDescent="0.15">
      <c r="I17" s="1">
        <f>I3+I10</f>
        <v>420</v>
      </c>
      <c r="J17" s="7" t="s">
        <v>45</v>
      </c>
    </row>
    <row r="18" spans="9:10" x14ac:dyDescent="0.15">
      <c r="I18" s="3">
        <f>I4+I11</f>
        <v>7</v>
      </c>
      <c r="J18" s="6" t="s">
        <v>46</v>
      </c>
    </row>
    <row r="21" spans="9:10" x14ac:dyDescent="0.15">
      <c r="I21" t="s">
        <v>854</v>
      </c>
    </row>
    <row r="22" spans="9:10" x14ac:dyDescent="0.1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-0.249977111117893"/>
  </sheetPr>
  <dimension ref="A1:J22"/>
  <sheetViews>
    <sheetView zoomScaleNormal="100" zoomScalePageLayoutView="40" workbookViewId="0">
      <selection activeCell="I22" sqref="I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24" t="s">
        <v>276</v>
      </c>
      <c r="H2" s="23"/>
      <c r="I2" s="1" t="s">
        <v>47</v>
      </c>
      <c r="J2" s="23"/>
    </row>
    <row r="3" spans="1:10" x14ac:dyDescent="0.15">
      <c r="A3" s="24" t="s">
        <v>277</v>
      </c>
      <c r="H3" s="23">
        <v>2</v>
      </c>
      <c r="I3" s="1">
        <f>H3*10</f>
        <v>20</v>
      </c>
      <c r="J3" s="23" t="s">
        <v>45</v>
      </c>
    </row>
    <row r="4" spans="1:10" x14ac:dyDescent="0.15">
      <c r="A4" s="24" t="s">
        <v>278</v>
      </c>
      <c r="H4" s="23"/>
      <c r="I4" s="4">
        <f>I3/60</f>
        <v>0.33333333333333331</v>
      </c>
      <c r="J4" s="23" t="s">
        <v>46</v>
      </c>
    </row>
    <row r="5" spans="1:10" x14ac:dyDescent="0.15">
      <c r="A5" s="24" t="s">
        <v>279</v>
      </c>
      <c r="H5" s="23"/>
      <c r="I5" s="23"/>
      <c r="J5" s="23"/>
    </row>
    <row r="6" spans="1:10" x14ac:dyDescent="0.15">
      <c r="A6" s="24" t="s">
        <v>280</v>
      </c>
      <c r="H6" s="23"/>
      <c r="I6" s="23"/>
      <c r="J6" s="23"/>
    </row>
    <row r="7" spans="1:10" x14ac:dyDescent="0.15">
      <c r="A7" s="24" t="s">
        <v>281</v>
      </c>
      <c r="H7" s="23"/>
      <c r="I7" s="23"/>
      <c r="J7" s="23"/>
    </row>
    <row r="8" spans="1:10" x14ac:dyDescent="0.15">
      <c r="A8" s="24" t="s">
        <v>282</v>
      </c>
      <c r="H8" s="23"/>
      <c r="I8" s="23"/>
      <c r="J8" s="23"/>
    </row>
    <row r="9" spans="1:10" x14ac:dyDescent="0.15">
      <c r="A9" s="24" t="s">
        <v>283</v>
      </c>
      <c r="H9" s="23"/>
      <c r="I9" s="1" t="s">
        <v>48</v>
      </c>
      <c r="J9" s="23"/>
    </row>
    <row r="10" spans="1:10" x14ac:dyDescent="0.15">
      <c r="A10" s="24" t="s">
        <v>284</v>
      </c>
      <c r="H10" s="23">
        <v>16</v>
      </c>
      <c r="I10" s="1">
        <f>+H10*50</f>
        <v>800</v>
      </c>
      <c r="J10" s="23" t="s">
        <v>45</v>
      </c>
    </row>
    <row r="11" spans="1:10" x14ac:dyDescent="0.15">
      <c r="A11" s="24" t="s">
        <v>285</v>
      </c>
      <c r="H11" s="23"/>
      <c r="I11" s="2">
        <f>I10/60</f>
        <v>13.333333333333334</v>
      </c>
      <c r="J11" s="23" t="s">
        <v>46</v>
      </c>
    </row>
    <row r="12" spans="1:10" x14ac:dyDescent="0.15">
      <c r="A12" s="24" t="s">
        <v>286</v>
      </c>
      <c r="H12" s="23"/>
      <c r="I12" s="23"/>
      <c r="J12" s="23"/>
    </row>
    <row r="13" spans="1:10" x14ac:dyDescent="0.15">
      <c r="A13" s="24" t="s">
        <v>287</v>
      </c>
      <c r="H13" s="23"/>
      <c r="I13" s="23"/>
      <c r="J13" s="23"/>
    </row>
    <row r="14" spans="1:10" x14ac:dyDescent="0.15">
      <c r="A14" s="24" t="s">
        <v>288</v>
      </c>
      <c r="H14" s="23"/>
      <c r="I14" s="23"/>
      <c r="J14" s="23"/>
    </row>
    <row r="15" spans="1:10" x14ac:dyDescent="0.15">
      <c r="A15" s="24" t="s">
        <v>289</v>
      </c>
      <c r="H15" s="23"/>
      <c r="I15" s="23"/>
      <c r="J15" s="23"/>
    </row>
    <row r="16" spans="1:10" x14ac:dyDescent="0.15">
      <c r="A16" s="24" t="s">
        <v>290</v>
      </c>
      <c r="H16" s="23"/>
      <c r="I16" s="1" t="s">
        <v>49</v>
      </c>
      <c r="J16" s="23"/>
    </row>
    <row r="17" spans="1:10" x14ac:dyDescent="0.15">
      <c r="A17" s="24" t="s">
        <v>291</v>
      </c>
      <c r="H17" s="23"/>
      <c r="I17" s="1">
        <f>I3+I10</f>
        <v>820</v>
      </c>
      <c r="J17" s="23" t="s">
        <v>45</v>
      </c>
    </row>
    <row r="18" spans="1:10" x14ac:dyDescent="0.15">
      <c r="A18" s="24" t="s">
        <v>292</v>
      </c>
      <c r="H18" s="23"/>
      <c r="I18" s="5">
        <f>I4+I11</f>
        <v>13.666666666666668</v>
      </c>
      <c r="J18" s="6" t="s">
        <v>46</v>
      </c>
    </row>
    <row r="19" spans="1:10" x14ac:dyDescent="0.15">
      <c r="A19" s="24" t="s">
        <v>293</v>
      </c>
    </row>
    <row r="21" spans="1:10" x14ac:dyDescent="0.15">
      <c r="I21" t="s">
        <v>854</v>
      </c>
    </row>
    <row r="22" spans="1:10" x14ac:dyDescent="0.15">
      <c r="I22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&amp;CMS4-01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25" t="s">
        <v>294</v>
      </c>
      <c r="B2" t="s">
        <v>826</v>
      </c>
      <c r="H2" s="24"/>
      <c r="I2" s="1" t="s">
        <v>47</v>
      </c>
      <c r="J2" s="24"/>
    </row>
    <row r="3" spans="1:10" x14ac:dyDescent="0.15">
      <c r="A3" s="25" t="s">
        <v>295</v>
      </c>
      <c r="H3" s="24">
        <v>0</v>
      </c>
      <c r="I3" s="1">
        <f>H3*10</f>
        <v>0</v>
      </c>
      <c r="J3" s="24" t="s">
        <v>45</v>
      </c>
    </row>
    <row r="4" spans="1:10" x14ac:dyDescent="0.15">
      <c r="A4" s="25" t="s">
        <v>296</v>
      </c>
      <c r="H4" s="24"/>
      <c r="I4" s="4">
        <f>I3/60</f>
        <v>0</v>
      </c>
      <c r="J4" s="24" t="s">
        <v>46</v>
      </c>
    </row>
    <row r="5" spans="1:10" x14ac:dyDescent="0.15">
      <c r="A5" s="25" t="s">
        <v>297</v>
      </c>
      <c r="H5" s="24"/>
      <c r="I5" s="24"/>
      <c r="J5" s="24"/>
    </row>
    <row r="6" spans="1:10" x14ac:dyDescent="0.15">
      <c r="A6" s="25" t="s">
        <v>298</v>
      </c>
      <c r="H6" s="24"/>
      <c r="I6" s="24"/>
      <c r="J6" s="24"/>
    </row>
    <row r="7" spans="1:10" x14ac:dyDescent="0.15">
      <c r="A7" s="25" t="s">
        <v>299</v>
      </c>
      <c r="H7" s="24"/>
      <c r="I7" s="24"/>
      <c r="J7" s="24"/>
    </row>
    <row r="8" spans="1:10" x14ac:dyDescent="0.15">
      <c r="A8" s="25" t="s">
        <v>300</v>
      </c>
      <c r="H8" s="24"/>
      <c r="I8" s="24"/>
      <c r="J8" s="24"/>
    </row>
    <row r="9" spans="1:10" x14ac:dyDescent="0.15">
      <c r="A9" s="25" t="s">
        <v>301</v>
      </c>
      <c r="H9" s="24"/>
      <c r="I9" s="1" t="s">
        <v>48</v>
      </c>
      <c r="J9" s="24"/>
    </row>
    <row r="10" spans="1:10" x14ac:dyDescent="0.15">
      <c r="A10" s="25" t="s">
        <v>302</v>
      </c>
      <c r="H10" s="24">
        <v>14</v>
      </c>
      <c r="I10" s="1">
        <f>+H10*50</f>
        <v>700</v>
      </c>
      <c r="J10" s="24" t="s">
        <v>45</v>
      </c>
    </row>
    <row r="11" spans="1:10" x14ac:dyDescent="0.15">
      <c r="A11" s="25" t="s">
        <v>303</v>
      </c>
      <c r="H11" s="24"/>
      <c r="I11" s="2">
        <f>I10/60</f>
        <v>11.666666666666666</v>
      </c>
      <c r="J11" s="24" t="s">
        <v>46</v>
      </c>
    </row>
    <row r="12" spans="1:10" x14ac:dyDescent="0.15">
      <c r="A12" s="25" t="s">
        <v>304</v>
      </c>
      <c r="H12" s="24"/>
      <c r="I12" s="24"/>
      <c r="J12" s="24"/>
    </row>
    <row r="13" spans="1:10" x14ac:dyDescent="0.15">
      <c r="A13" s="25" t="s">
        <v>305</v>
      </c>
      <c r="H13" s="24"/>
      <c r="I13" s="24"/>
      <c r="J13" s="24"/>
    </row>
    <row r="14" spans="1:10" x14ac:dyDescent="0.15">
      <c r="A14" s="25" t="s">
        <v>306</v>
      </c>
      <c r="H14" s="24"/>
      <c r="I14" s="24"/>
      <c r="J14" s="24"/>
    </row>
    <row r="15" spans="1:10" x14ac:dyDescent="0.15">
      <c r="A15" s="25" t="s">
        <v>307</v>
      </c>
      <c r="H15" s="24"/>
      <c r="I15" s="24"/>
      <c r="J15" s="24"/>
    </row>
    <row r="16" spans="1:10" x14ac:dyDescent="0.15">
      <c r="H16" s="24"/>
      <c r="I16" s="1" t="s">
        <v>49</v>
      </c>
      <c r="J16" s="24"/>
    </row>
    <row r="17" spans="8:10" x14ac:dyDescent="0.15">
      <c r="H17" s="24"/>
      <c r="I17" s="1">
        <f>I3+I10</f>
        <v>700</v>
      </c>
      <c r="J17" s="24" t="s">
        <v>45</v>
      </c>
    </row>
    <row r="18" spans="8:10" x14ac:dyDescent="0.15">
      <c r="H18" s="24"/>
      <c r="I18" s="5">
        <f>I4+I11</f>
        <v>11.666666666666666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3.5*60</f>
        <v>210</v>
      </c>
    </row>
  </sheetData>
  <pageMargins left="0.7" right="0.7" top="0.75" bottom="0.75" header="0.3" footer="0.3"/>
  <pageSetup paperSize="9" orientation="portrait" horizontalDpi="300" verticalDpi="300" r:id="rId1"/>
  <headerFooter>
    <oddHeader>&amp;CMS4-02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26" t="s">
        <v>308</v>
      </c>
      <c r="B2" t="s">
        <v>827</v>
      </c>
      <c r="H2" s="25"/>
      <c r="I2" s="1" t="s">
        <v>47</v>
      </c>
      <c r="J2" s="25"/>
    </row>
    <row r="3" spans="1:10" x14ac:dyDescent="0.15">
      <c r="A3" s="26" t="s">
        <v>309</v>
      </c>
      <c r="H3" s="25">
        <v>5</v>
      </c>
      <c r="I3" s="1">
        <f>H3*10</f>
        <v>50</v>
      </c>
      <c r="J3" s="25" t="s">
        <v>45</v>
      </c>
    </row>
    <row r="4" spans="1:10" x14ac:dyDescent="0.15">
      <c r="A4" s="26" t="s">
        <v>310</v>
      </c>
      <c r="H4" s="25"/>
      <c r="I4" s="4">
        <f>I3/60</f>
        <v>0.83333333333333337</v>
      </c>
      <c r="J4" s="25" t="s">
        <v>46</v>
      </c>
    </row>
    <row r="5" spans="1:10" x14ac:dyDescent="0.15">
      <c r="A5" s="26" t="s">
        <v>311</v>
      </c>
      <c r="H5" s="25"/>
      <c r="I5" s="25"/>
      <c r="J5" s="25"/>
    </row>
    <row r="6" spans="1:10" x14ac:dyDescent="0.15">
      <c r="A6" s="26" t="s">
        <v>312</v>
      </c>
      <c r="H6" s="25"/>
      <c r="I6" s="25"/>
      <c r="J6" s="25"/>
    </row>
    <row r="7" spans="1:10" x14ac:dyDescent="0.15">
      <c r="A7" s="26"/>
      <c r="H7" s="25"/>
      <c r="I7" s="25"/>
      <c r="J7" s="25"/>
    </row>
    <row r="8" spans="1:10" x14ac:dyDescent="0.15">
      <c r="A8" s="26"/>
      <c r="H8" s="25"/>
      <c r="I8" s="25"/>
      <c r="J8" s="25"/>
    </row>
    <row r="9" spans="1:10" x14ac:dyDescent="0.15">
      <c r="A9" s="26"/>
      <c r="H9" s="25"/>
      <c r="I9" s="1" t="s">
        <v>48</v>
      </c>
      <c r="J9" s="25"/>
    </row>
    <row r="10" spans="1:10" x14ac:dyDescent="0.15">
      <c r="A10" s="26"/>
      <c r="H10" s="25">
        <v>8</v>
      </c>
      <c r="I10" s="1">
        <f>+H10*50</f>
        <v>400</v>
      </c>
      <c r="J10" s="25" t="s">
        <v>45</v>
      </c>
    </row>
    <row r="11" spans="1:10" x14ac:dyDescent="0.15">
      <c r="A11" s="26"/>
      <c r="H11" s="25"/>
      <c r="I11" s="2">
        <f>I10/60</f>
        <v>6.666666666666667</v>
      </c>
      <c r="J11" s="25" t="s">
        <v>46</v>
      </c>
    </row>
    <row r="12" spans="1:10" x14ac:dyDescent="0.15">
      <c r="A12" s="26"/>
      <c r="H12" s="25"/>
      <c r="I12" s="25"/>
      <c r="J12" s="25"/>
    </row>
    <row r="13" spans="1:10" x14ac:dyDescent="0.15">
      <c r="A13" s="26"/>
      <c r="H13" s="25"/>
      <c r="I13" s="25"/>
      <c r="J13" s="25"/>
    </row>
    <row r="14" spans="1:10" x14ac:dyDescent="0.15">
      <c r="A14" s="26"/>
      <c r="H14" s="25"/>
      <c r="I14" s="25"/>
      <c r="J14" s="25"/>
    </row>
    <row r="15" spans="1:10" x14ac:dyDescent="0.15">
      <c r="A15" s="26" t="s">
        <v>313</v>
      </c>
      <c r="H15" s="25"/>
      <c r="I15" s="25"/>
      <c r="J15" s="25"/>
    </row>
    <row r="16" spans="1:10" x14ac:dyDescent="0.15">
      <c r="A16" s="26" t="s">
        <v>314</v>
      </c>
      <c r="H16" s="25"/>
      <c r="I16" s="1" t="s">
        <v>49</v>
      </c>
      <c r="J16" s="25"/>
    </row>
    <row r="17" spans="1:10" x14ac:dyDescent="0.15">
      <c r="A17" s="26" t="s">
        <v>315</v>
      </c>
      <c r="H17" s="25"/>
      <c r="I17" s="1">
        <f>I3+I10</f>
        <v>450</v>
      </c>
      <c r="J17" s="25" t="s">
        <v>45</v>
      </c>
    </row>
    <row r="18" spans="1:10" x14ac:dyDescent="0.15">
      <c r="A18" s="26" t="s">
        <v>316</v>
      </c>
      <c r="H18" s="25"/>
      <c r="I18" s="5">
        <f>I4+I11</f>
        <v>7.5</v>
      </c>
      <c r="J18" s="6" t="s">
        <v>46</v>
      </c>
    </row>
    <row r="19" spans="1:10" x14ac:dyDescent="0.15">
      <c r="A19" s="26" t="s">
        <v>317</v>
      </c>
    </row>
    <row r="20" spans="1:10" x14ac:dyDescent="0.15">
      <c r="A20" s="26" t="s">
        <v>318</v>
      </c>
      <c r="I20" t="s">
        <v>854</v>
      </c>
    </row>
    <row r="21" spans="1:10" x14ac:dyDescent="0.15">
      <c r="A21" s="26" t="s">
        <v>319</v>
      </c>
      <c r="I21">
        <f>2*60</f>
        <v>120</v>
      </c>
    </row>
    <row r="22" spans="1:10" x14ac:dyDescent="0.15">
      <c r="A22" s="26" t="s">
        <v>320</v>
      </c>
    </row>
  </sheetData>
  <pageMargins left="0.7" right="0.7" top="0.75" bottom="0.75" header="0.3" footer="0.3"/>
  <pageSetup paperSize="9" orientation="portrait" horizontalDpi="300" verticalDpi="300" r:id="rId1"/>
  <headerFooter>
    <oddHeader>&amp;CMS4-03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27" t="s">
        <v>321</v>
      </c>
      <c r="B2" t="s">
        <v>828</v>
      </c>
      <c r="H2" s="26"/>
      <c r="I2" s="1" t="s">
        <v>47</v>
      </c>
      <c r="J2" s="26"/>
    </row>
    <row r="3" spans="1:10" x14ac:dyDescent="0.15">
      <c r="A3" s="27" t="s">
        <v>322</v>
      </c>
      <c r="H3" s="26">
        <v>2</v>
      </c>
      <c r="I3" s="1">
        <f>H3*10</f>
        <v>20</v>
      </c>
      <c r="J3" s="26" t="s">
        <v>45</v>
      </c>
    </row>
    <row r="4" spans="1:10" x14ac:dyDescent="0.15">
      <c r="A4" s="27"/>
      <c r="H4" s="26"/>
      <c r="I4" s="4">
        <f>I3/60</f>
        <v>0.33333333333333331</v>
      </c>
      <c r="J4" s="26" t="s">
        <v>46</v>
      </c>
    </row>
    <row r="5" spans="1:10" x14ac:dyDescent="0.15">
      <c r="A5" s="27"/>
      <c r="H5" s="26"/>
      <c r="I5" s="26"/>
      <c r="J5" s="26"/>
    </row>
    <row r="6" spans="1:10" x14ac:dyDescent="0.15">
      <c r="A6" s="27" t="s">
        <v>323</v>
      </c>
      <c r="H6" s="26"/>
      <c r="I6" s="26"/>
      <c r="J6" s="26"/>
    </row>
    <row r="7" spans="1:10" x14ac:dyDescent="0.15">
      <c r="A7" s="27" t="s">
        <v>324</v>
      </c>
      <c r="H7" s="26"/>
      <c r="I7" s="26"/>
      <c r="J7" s="26"/>
    </row>
    <row r="8" spans="1:10" x14ac:dyDescent="0.15">
      <c r="A8" s="27" t="s">
        <v>325</v>
      </c>
      <c r="H8" s="26"/>
      <c r="I8" s="26"/>
      <c r="J8" s="26"/>
    </row>
    <row r="9" spans="1:10" x14ac:dyDescent="0.15">
      <c r="A9" s="27" t="s">
        <v>326</v>
      </c>
      <c r="H9" s="26"/>
      <c r="I9" s="1" t="s">
        <v>48</v>
      </c>
      <c r="J9" s="26"/>
    </row>
    <row r="10" spans="1:10" x14ac:dyDescent="0.15">
      <c r="H10" s="26">
        <v>4</v>
      </c>
      <c r="I10" s="1">
        <f>+H10*50</f>
        <v>200</v>
      </c>
      <c r="J10" s="26" t="s">
        <v>45</v>
      </c>
    </row>
    <row r="11" spans="1:10" x14ac:dyDescent="0.15">
      <c r="H11" s="26"/>
      <c r="I11" s="2">
        <f>I10/60</f>
        <v>3.3333333333333335</v>
      </c>
      <c r="J11" s="26" t="s">
        <v>46</v>
      </c>
    </row>
    <row r="12" spans="1:10" x14ac:dyDescent="0.15">
      <c r="H12" s="26"/>
      <c r="I12" s="26"/>
      <c r="J12" s="26"/>
    </row>
    <row r="13" spans="1:10" x14ac:dyDescent="0.15">
      <c r="H13" s="26"/>
      <c r="I13" s="26"/>
      <c r="J13" s="26"/>
    </row>
    <row r="14" spans="1:10" x14ac:dyDescent="0.15">
      <c r="H14" s="26"/>
      <c r="I14" s="26"/>
      <c r="J14" s="26"/>
    </row>
    <row r="15" spans="1:10" x14ac:dyDescent="0.15">
      <c r="H15" s="26"/>
      <c r="I15" s="26"/>
      <c r="J15" s="26"/>
    </row>
    <row r="16" spans="1:10" x14ac:dyDescent="0.15">
      <c r="H16" s="26"/>
      <c r="I16" s="1" t="s">
        <v>49</v>
      </c>
      <c r="J16" s="26"/>
    </row>
    <row r="17" spans="8:10" x14ac:dyDescent="0.15">
      <c r="H17" s="26"/>
      <c r="I17" s="1">
        <f>I3+I10</f>
        <v>220</v>
      </c>
      <c r="J17" s="26" t="s">
        <v>45</v>
      </c>
    </row>
    <row r="18" spans="8:10" x14ac:dyDescent="0.15">
      <c r="H18" s="26"/>
      <c r="I18" s="5">
        <f>I4+I11</f>
        <v>3.666666666666667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&amp;CMS4-04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28" t="s">
        <v>327</v>
      </c>
      <c r="B2" t="s">
        <v>829</v>
      </c>
      <c r="H2" s="27"/>
      <c r="I2" s="1" t="s">
        <v>47</v>
      </c>
      <c r="J2" s="27"/>
    </row>
    <row r="3" spans="1:10" x14ac:dyDescent="0.15">
      <c r="A3" s="28" t="s">
        <v>328</v>
      </c>
      <c r="H3" s="27">
        <v>1</v>
      </c>
      <c r="I3" s="1">
        <f>H3*10</f>
        <v>10</v>
      </c>
      <c r="J3" s="27" t="s">
        <v>45</v>
      </c>
    </row>
    <row r="4" spans="1:10" x14ac:dyDescent="0.15">
      <c r="A4" s="28" t="s">
        <v>329</v>
      </c>
      <c r="H4" s="27"/>
      <c r="I4" s="4">
        <f>I3/60</f>
        <v>0.16666666666666666</v>
      </c>
      <c r="J4" s="27" t="s">
        <v>46</v>
      </c>
    </row>
    <row r="5" spans="1:10" x14ac:dyDescent="0.15">
      <c r="A5" s="28" t="s">
        <v>330</v>
      </c>
      <c r="H5" s="27"/>
      <c r="I5" s="27"/>
      <c r="J5" s="27"/>
    </row>
    <row r="6" spans="1:10" x14ac:dyDescent="0.15">
      <c r="A6" s="28" t="s">
        <v>331</v>
      </c>
      <c r="H6" s="27"/>
      <c r="I6" s="27"/>
      <c r="J6" s="27"/>
    </row>
    <row r="7" spans="1:10" x14ac:dyDescent="0.15">
      <c r="H7" s="27"/>
      <c r="I7" s="27"/>
      <c r="J7" s="27"/>
    </row>
    <row r="8" spans="1:10" x14ac:dyDescent="0.15">
      <c r="H8" s="27"/>
      <c r="I8" s="27"/>
      <c r="J8" s="27"/>
    </row>
    <row r="9" spans="1:10" x14ac:dyDescent="0.15">
      <c r="H9" s="27"/>
      <c r="I9" s="1" t="s">
        <v>48</v>
      </c>
      <c r="J9" s="27"/>
    </row>
    <row r="10" spans="1:10" x14ac:dyDescent="0.15">
      <c r="H10" s="27">
        <v>4</v>
      </c>
      <c r="I10" s="1">
        <f>+H10*50</f>
        <v>200</v>
      </c>
      <c r="J10" s="27" t="s">
        <v>45</v>
      </c>
    </row>
    <row r="11" spans="1:10" x14ac:dyDescent="0.15">
      <c r="H11" s="27"/>
      <c r="I11" s="2">
        <f>I10/60</f>
        <v>3.3333333333333335</v>
      </c>
      <c r="J11" s="27" t="s">
        <v>46</v>
      </c>
    </row>
    <row r="12" spans="1:10" x14ac:dyDescent="0.15">
      <c r="H12" s="27"/>
      <c r="I12" s="27"/>
      <c r="J12" s="27"/>
    </row>
    <row r="13" spans="1:10" x14ac:dyDescent="0.15">
      <c r="H13" s="27"/>
      <c r="I13" s="27"/>
      <c r="J13" s="27"/>
    </row>
    <row r="14" spans="1:10" x14ac:dyDescent="0.15">
      <c r="H14" s="27"/>
      <c r="I14" s="27"/>
      <c r="J14" s="27"/>
    </row>
    <row r="15" spans="1:10" x14ac:dyDescent="0.15">
      <c r="H15" s="27"/>
      <c r="I15" s="27"/>
      <c r="J15" s="27"/>
    </row>
    <row r="16" spans="1:10" x14ac:dyDescent="0.15">
      <c r="H16" s="27"/>
      <c r="I16" s="1" t="s">
        <v>49</v>
      </c>
      <c r="J16" s="27"/>
    </row>
    <row r="17" spans="8:10" x14ac:dyDescent="0.15">
      <c r="H17" s="27"/>
      <c r="I17" s="1">
        <f>I3+I10</f>
        <v>210</v>
      </c>
      <c r="J17" s="27" t="s">
        <v>45</v>
      </c>
    </row>
    <row r="18" spans="8:10" x14ac:dyDescent="0.15">
      <c r="H18" s="27"/>
      <c r="I18" s="5">
        <f>I4+I11</f>
        <v>3.5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2"/>
  <sheetViews>
    <sheetView zoomScaleNormal="100" zoomScalePageLayoutView="40" workbookViewId="0">
      <selection activeCell="G22" sqref="G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29"/>
      <c r="B2" t="s">
        <v>830</v>
      </c>
      <c r="H2" s="28"/>
      <c r="I2" s="1" t="s">
        <v>47</v>
      </c>
      <c r="J2" s="28"/>
    </row>
    <row r="3" spans="1:10" x14ac:dyDescent="0.15">
      <c r="A3" s="29"/>
      <c r="H3" s="28">
        <v>0</v>
      </c>
      <c r="I3" s="1">
        <f>H3*10</f>
        <v>0</v>
      </c>
      <c r="J3" s="28" t="s">
        <v>45</v>
      </c>
    </row>
    <row r="4" spans="1:10" x14ac:dyDescent="0.15">
      <c r="A4" s="29" t="s">
        <v>332</v>
      </c>
      <c r="H4" s="28"/>
      <c r="I4" s="4">
        <f>I3/60</f>
        <v>0</v>
      </c>
      <c r="J4" s="28" t="s">
        <v>46</v>
      </c>
    </row>
    <row r="5" spans="1:10" x14ac:dyDescent="0.15">
      <c r="A5" s="29" t="s">
        <v>333</v>
      </c>
      <c r="H5" s="28"/>
      <c r="I5" s="28"/>
      <c r="J5" s="28"/>
    </row>
    <row r="6" spans="1:10" x14ac:dyDescent="0.15">
      <c r="A6" s="29" t="s">
        <v>334</v>
      </c>
      <c r="H6" s="28"/>
      <c r="I6" s="28"/>
      <c r="J6" s="28"/>
    </row>
    <row r="7" spans="1:10" x14ac:dyDescent="0.15">
      <c r="A7" s="29" t="s">
        <v>335</v>
      </c>
      <c r="H7" s="28"/>
      <c r="I7" s="28"/>
      <c r="J7" s="28"/>
    </row>
    <row r="8" spans="1:10" x14ac:dyDescent="0.15">
      <c r="H8" s="28"/>
      <c r="I8" s="28"/>
      <c r="J8" s="28"/>
    </row>
    <row r="9" spans="1:10" x14ac:dyDescent="0.15">
      <c r="H9" s="28"/>
      <c r="I9" s="1" t="s">
        <v>48</v>
      </c>
      <c r="J9" s="28"/>
    </row>
    <row r="10" spans="1:10" x14ac:dyDescent="0.15">
      <c r="H10" s="28">
        <v>4</v>
      </c>
      <c r="I10" s="1">
        <f>+H10*50</f>
        <v>200</v>
      </c>
      <c r="J10" s="28" t="s">
        <v>45</v>
      </c>
    </row>
    <row r="11" spans="1:10" x14ac:dyDescent="0.15">
      <c r="H11" s="28"/>
      <c r="I11" s="2">
        <f>I10/60</f>
        <v>3.3333333333333335</v>
      </c>
      <c r="J11" s="28" t="s">
        <v>46</v>
      </c>
    </row>
    <row r="12" spans="1:10" x14ac:dyDescent="0.15">
      <c r="H12" s="28"/>
      <c r="I12" s="28"/>
      <c r="J12" s="28"/>
    </row>
    <row r="13" spans="1:10" x14ac:dyDescent="0.15">
      <c r="H13" s="28"/>
      <c r="I13" s="28"/>
      <c r="J13" s="28"/>
    </row>
    <row r="14" spans="1:10" x14ac:dyDescent="0.15">
      <c r="H14" s="28"/>
      <c r="I14" s="28"/>
      <c r="J14" s="28"/>
    </row>
    <row r="15" spans="1:10" x14ac:dyDescent="0.15">
      <c r="H15" s="28"/>
      <c r="I15" s="28"/>
      <c r="J15" s="28"/>
    </row>
    <row r="16" spans="1:10" x14ac:dyDescent="0.15">
      <c r="H16" s="28"/>
      <c r="I16" s="1" t="s">
        <v>49</v>
      </c>
      <c r="J16" s="28"/>
    </row>
    <row r="17" spans="8:10" x14ac:dyDescent="0.15">
      <c r="H17" s="28"/>
      <c r="I17" s="1">
        <f>I3+I10</f>
        <v>200</v>
      </c>
      <c r="J17" s="28" t="s">
        <v>45</v>
      </c>
    </row>
    <row r="18" spans="8:10" x14ac:dyDescent="0.15">
      <c r="H18" s="28"/>
      <c r="I18" s="5">
        <f>I4+I11</f>
        <v>3.3333333333333335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&amp;CMS4-06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0" t="s">
        <v>336</v>
      </c>
      <c r="B2" t="s">
        <v>831</v>
      </c>
      <c r="H2" s="29"/>
      <c r="I2" s="1" t="s">
        <v>47</v>
      </c>
      <c r="J2" s="29"/>
    </row>
    <row r="3" spans="1:10" x14ac:dyDescent="0.15">
      <c r="A3" s="30" t="s">
        <v>337</v>
      </c>
      <c r="H3" s="29">
        <v>3</v>
      </c>
      <c r="I3" s="1">
        <f>H3*10</f>
        <v>30</v>
      </c>
      <c r="J3" s="29" t="s">
        <v>45</v>
      </c>
    </row>
    <row r="4" spans="1:10" x14ac:dyDescent="0.15">
      <c r="A4" s="30" t="s">
        <v>338</v>
      </c>
      <c r="H4" s="29"/>
      <c r="I4" s="4">
        <f>I3/60</f>
        <v>0.5</v>
      </c>
      <c r="J4" s="29" t="s">
        <v>46</v>
      </c>
    </row>
    <row r="5" spans="1:10" x14ac:dyDescent="0.15">
      <c r="A5" s="30" t="s">
        <v>339</v>
      </c>
      <c r="H5" s="29"/>
      <c r="I5" s="29"/>
      <c r="J5" s="29"/>
    </row>
    <row r="6" spans="1:10" x14ac:dyDescent="0.15">
      <c r="A6" s="30" t="s">
        <v>340</v>
      </c>
      <c r="H6" s="29"/>
      <c r="I6" s="29"/>
      <c r="J6" s="29"/>
    </row>
    <row r="7" spans="1:10" x14ac:dyDescent="0.15">
      <c r="A7" s="30" t="s">
        <v>341</v>
      </c>
      <c r="H7" s="29"/>
      <c r="I7" s="29"/>
      <c r="J7" s="29"/>
    </row>
    <row r="8" spans="1:10" x14ac:dyDescent="0.15">
      <c r="A8" s="30" t="s">
        <v>342</v>
      </c>
      <c r="H8" s="29"/>
      <c r="I8" s="29"/>
      <c r="J8" s="29"/>
    </row>
    <row r="9" spans="1:10" x14ac:dyDescent="0.15">
      <c r="A9" s="30" t="s">
        <v>343</v>
      </c>
      <c r="H9" s="29"/>
      <c r="I9" s="1" t="s">
        <v>48</v>
      </c>
      <c r="J9" s="29"/>
    </row>
    <row r="10" spans="1:10" x14ac:dyDescent="0.15">
      <c r="A10" s="30" t="s">
        <v>344</v>
      </c>
      <c r="H10" s="29">
        <v>11</v>
      </c>
      <c r="I10" s="1">
        <f>+H10*50</f>
        <v>550</v>
      </c>
      <c r="J10" s="29" t="s">
        <v>45</v>
      </c>
    </row>
    <row r="11" spans="1:10" x14ac:dyDescent="0.15">
      <c r="A11" s="30" t="s">
        <v>345</v>
      </c>
      <c r="H11" s="29"/>
      <c r="I11" s="2">
        <f>I10/60</f>
        <v>9.1666666666666661</v>
      </c>
      <c r="J11" s="29" t="s">
        <v>46</v>
      </c>
    </row>
    <row r="12" spans="1:10" x14ac:dyDescent="0.15">
      <c r="A12" s="30" t="s">
        <v>346</v>
      </c>
      <c r="H12" s="29"/>
      <c r="I12" s="29"/>
      <c r="J12" s="29"/>
    </row>
    <row r="13" spans="1:10" x14ac:dyDescent="0.15">
      <c r="A13" s="30" t="s">
        <v>347</v>
      </c>
      <c r="H13" s="29"/>
      <c r="I13" s="29"/>
      <c r="J13" s="29"/>
    </row>
    <row r="14" spans="1:10" x14ac:dyDescent="0.15">
      <c r="A14" s="30" t="s">
        <v>348</v>
      </c>
      <c r="H14" s="29"/>
      <c r="I14" s="29"/>
      <c r="J14" s="29"/>
    </row>
    <row r="15" spans="1:10" x14ac:dyDescent="0.15">
      <c r="A15" s="30" t="s">
        <v>349</v>
      </c>
      <c r="H15" s="29"/>
      <c r="I15" s="29"/>
      <c r="J15" s="29"/>
    </row>
    <row r="16" spans="1:10" x14ac:dyDescent="0.15">
      <c r="H16" s="29"/>
      <c r="I16" s="1" t="s">
        <v>49</v>
      </c>
      <c r="J16" s="29"/>
    </row>
    <row r="17" spans="8:10" x14ac:dyDescent="0.15">
      <c r="H17" s="29"/>
      <c r="I17" s="1">
        <f>I3+I10</f>
        <v>580</v>
      </c>
      <c r="J17" s="29" t="s">
        <v>45</v>
      </c>
    </row>
    <row r="18" spans="8:10" x14ac:dyDescent="0.15">
      <c r="H18" s="29"/>
      <c r="I18" s="5">
        <f>I4+I11</f>
        <v>9.6666666666666661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3*60</f>
        <v>180</v>
      </c>
    </row>
  </sheetData>
  <pageMargins left="0.7" right="0.7" top="0.75" bottom="0.75" header="0.3" footer="0.3"/>
  <pageSetup paperSize="9" orientation="portrait" horizontalDpi="300" verticalDpi="300" r:id="rId1"/>
  <headerFooter>
    <oddHeader>&amp;CMS4-07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1" t="s">
        <v>350</v>
      </c>
      <c r="B2" t="s">
        <v>832</v>
      </c>
      <c r="H2" s="30"/>
      <c r="I2" s="1" t="s">
        <v>47</v>
      </c>
      <c r="J2" s="30"/>
    </row>
    <row r="3" spans="1:10" x14ac:dyDescent="0.15">
      <c r="A3" s="31" t="s">
        <v>351</v>
      </c>
      <c r="H3" s="30">
        <v>2</v>
      </c>
      <c r="I3" s="1">
        <f>H3*10</f>
        <v>20</v>
      </c>
      <c r="J3" s="30" t="s">
        <v>45</v>
      </c>
    </row>
    <row r="4" spans="1:10" x14ac:dyDescent="0.15">
      <c r="A4" s="31"/>
      <c r="H4" s="30"/>
      <c r="I4" s="4">
        <f>I3/60</f>
        <v>0.33333333333333331</v>
      </c>
      <c r="J4" s="30" t="s">
        <v>46</v>
      </c>
    </row>
    <row r="5" spans="1:10" x14ac:dyDescent="0.15">
      <c r="A5" s="31"/>
      <c r="H5" s="30"/>
      <c r="I5" s="30"/>
      <c r="J5" s="30"/>
    </row>
    <row r="6" spans="1:10" x14ac:dyDescent="0.15">
      <c r="A6" s="31"/>
      <c r="H6" s="30"/>
      <c r="I6" s="30"/>
      <c r="J6" s="30"/>
    </row>
    <row r="7" spans="1:10" x14ac:dyDescent="0.15">
      <c r="A7" s="31"/>
      <c r="H7" s="30"/>
      <c r="I7" s="30"/>
      <c r="J7" s="30"/>
    </row>
    <row r="8" spans="1:10" x14ac:dyDescent="0.15">
      <c r="A8" s="31"/>
      <c r="H8" s="30"/>
      <c r="I8" s="30"/>
      <c r="J8" s="30"/>
    </row>
    <row r="9" spans="1:10" x14ac:dyDescent="0.15">
      <c r="A9" s="31"/>
      <c r="H9" s="30"/>
      <c r="I9" s="1" t="s">
        <v>48</v>
      </c>
      <c r="J9" s="30"/>
    </row>
    <row r="10" spans="1:10" x14ac:dyDescent="0.15">
      <c r="A10" s="31"/>
      <c r="H10" s="30">
        <v>9</v>
      </c>
      <c r="I10" s="1">
        <f>+H10*50</f>
        <v>450</v>
      </c>
      <c r="J10" s="30" t="s">
        <v>45</v>
      </c>
    </row>
    <row r="11" spans="1:10" x14ac:dyDescent="0.15">
      <c r="A11" s="31"/>
      <c r="H11" s="30"/>
      <c r="I11" s="2">
        <f>I10/60</f>
        <v>7.5</v>
      </c>
      <c r="J11" s="30" t="s">
        <v>46</v>
      </c>
    </row>
    <row r="12" spans="1:10" x14ac:dyDescent="0.15">
      <c r="A12" s="31"/>
      <c r="H12" s="30"/>
      <c r="I12" s="30"/>
      <c r="J12" s="30"/>
    </row>
    <row r="13" spans="1:10" x14ac:dyDescent="0.15">
      <c r="A13" s="31"/>
      <c r="H13" s="30"/>
      <c r="I13" s="30"/>
      <c r="J13" s="30"/>
    </row>
    <row r="14" spans="1:10" x14ac:dyDescent="0.15">
      <c r="A14" s="31"/>
      <c r="H14" s="30"/>
      <c r="I14" s="30"/>
      <c r="J14" s="30"/>
    </row>
    <row r="15" spans="1:10" x14ac:dyDescent="0.15">
      <c r="A15" s="31"/>
      <c r="H15" s="30"/>
      <c r="I15" s="30"/>
      <c r="J15" s="30"/>
    </row>
    <row r="16" spans="1:10" x14ac:dyDescent="0.15">
      <c r="A16" s="31"/>
      <c r="H16" s="30"/>
      <c r="I16" s="1" t="s">
        <v>49</v>
      </c>
      <c r="J16" s="30"/>
    </row>
    <row r="17" spans="1:10" x14ac:dyDescent="0.15">
      <c r="A17" s="31" t="s">
        <v>352</v>
      </c>
      <c r="H17" s="30"/>
      <c r="I17" s="1">
        <f>I3+I10</f>
        <v>470</v>
      </c>
      <c r="J17" s="30" t="s">
        <v>45</v>
      </c>
    </row>
    <row r="18" spans="1:10" x14ac:dyDescent="0.15">
      <c r="A18" s="31" t="s">
        <v>353</v>
      </c>
      <c r="H18" s="30"/>
      <c r="I18" s="5">
        <f>I4+I11</f>
        <v>7.833333333333333</v>
      </c>
      <c r="J18" s="6" t="s">
        <v>46</v>
      </c>
    </row>
    <row r="19" spans="1:10" x14ac:dyDescent="0.15">
      <c r="A19" s="31" t="s">
        <v>354</v>
      </c>
    </row>
    <row r="20" spans="1:10" x14ac:dyDescent="0.15">
      <c r="A20" s="31" t="s">
        <v>355</v>
      </c>
    </row>
    <row r="21" spans="1:10" x14ac:dyDescent="0.15">
      <c r="A21" s="31" t="s">
        <v>356</v>
      </c>
      <c r="I21" t="s">
        <v>854</v>
      </c>
    </row>
    <row r="22" spans="1:10" x14ac:dyDescent="0.15">
      <c r="A22" s="31" t="s">
        <v>357</v>
      </c>
      <c r="I22">
        <f>120</f>
        <v>120</v>
      </c>
    </row>
    <row r="23" spans="1:10" x14ac:dyDescent="0.15">
      <c r="A23" s="31" t="s">
        <v>358</v>
      </c>
    </row>
    <row r="24" spans="1:10" x14ac:dyDescent="0.15">
      <c r="A24" s="31" t="s">
        <v>359</v>
      </c>
    </row>
    <row r="25" spans="1:10" x14ac:dyDescent="0.15">
      <c r="A25" s="31" t="s">
        <v>360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&amp;CMS4-08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1"/>
  <sheetViews>
    <sheetView zoomScaleNormal="100" zoomScalePageLayoutView="40" workbookViewId="0">
      <selection activeCell="I22" sqref="I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2"/>
      <c r="B2" t="s">
        <v>833</v>
      </c>
      <c r="H2" s="31"/>
      <c r="I2" s="1" t="s">
        <v>47</v>
      </c>
      <c r="J2" s="31"/>
    </row>
    <row r="3" spans="1:10" x14ac:dyDescent="0.15">
      <c r="A3" s="32"/>
      <c r="H3" s="31">
        <v>0</v>
      </c>
      <c r="I3" s="1">
        <f>H3*10</f>
        <v>0</v>
      </c>
      <c r="J3" s="31" t="s">
        <v>45</v>
      </c>
    </row>
    <row r="4" spans="1:10" x14ac:dyDescent="0.15">
      <c r="A4" s="32"/>
      <c r="H4" s="31"/>
      <c r="I4" s="4">
        <f>I3/60</f>
        <v>0</v>
      </c>
      <c r="J4" s="31" t="s">
        <v>46</v>
      </c>
    </row>
    <row r="5" spans="1:10" x14ac:dyDescent="0.15">
      <c r="A5" s="32"/>
      <c r="H5" s="31"/>
      <c r="I5" s="31"/>
      <c r="J5" s="31"/>
    </row>
    <row r="6" spans="1:10" x14ac:dyDescent="0.15">
      <c r="A6" s="32"/>
      <c r="H6" s="31"/>
      <c r="I6" s="31"/>
      <c r="J6" s="31"/>
    </row>
    <row r="7" spans="1:10" x14ac:dyDescent="0.15">
      <c r="A7" s="32"/>
      <c r="H7" s="31"/>
      <c r="I7" s="31"/>
      <c r="J7" s="31"/>
    </row>
    <row r="8" spans="1:10" x14ac:dyDescent="0.15">
      <c r="A8" s="32"/>
      <c r="H8" s="31"/>
      <c r="I8" s="31"/>
      <c r="J8" s="31"/>
    </row>
    <row r="9" spans="1:10" x14ac:dyDescent="0.15">
      <c r="A9" s="32"/>
      <c r="H9" s="31"/>
      <c r="I9" s="1" t="s">
        <v>48</v>
      </c>
      <c r="J9" s="31"/>
    </row>
    <row r="10" spans="1:10" x14ac:dyDescent="0.15">
      <c r="A10" s="32"/>
      <c r="H10" s="31">
        <v>8</v>
      </c>
      <c r="I10" s="1">
        <f>+H10*50</f>
        <v>400</v>
      </c>
      <c r="J10" s="31" t="s">
        <v>45</v>
      </c>
    </row>
    <row r="11" spans="1:10" x14ac:dyDescent="0.15">
      <c r="A11" s="32"/>
      <c r="H11" s="31"/>
      <c r="I11" s="2">
        <f>I10/60</f>
        <v>6.666666666666667</v>
      </c>
      <c r="J11" s="31" t="s">
        <v>46</v>
      </c>
    </row>
    <row r="12" spans="1:10" x14ac:dyDescent="0.15">
      <c r="A12" s="32"/>
      <c r="H12" s="31"/>
      <c r="I12" s="31"/>
      <c r="J12" s="31"/>
    </row>
    <row r="13" spans="1:10" x14ac:dyDescent="0.15">
      <c r="A13" s="32"/>
      <c r="H13" s="31"/>
      <c r="I13" s="31"/>
      <c r="J13" s="31"/>
    </row>
    <row r="14" spans="1:10" x14ac:dyDescent="0.15">
      <c r="A14" s="32" t="s">
        <v>361</v>
      </c>
      <c r="H14" s="31"/>
      <c r="I14" s="31"/>
      <c r="J14" s="31"/>
    </row>
    <row r="15" spans="1:10" x14ac:dyDescent="0.15">
      <c r="A15" s="32" t="s">
        <v>362</v>
      </c>
      <c r="H15" s="31"/>
      <c r="I15" s="31"/>
      <c r="J15" s="31"/>
    </row>
    <row r="16" spans="1:10" x14ac:dyDescent="0.15">
      <c r="A16" s="32" t="s">
        <v>363</v>
      </c>
      <c r="H16" s="31"/>
      <c r="I16" s="1" t="s">
        <v>49</v>
      </c>
      <c r="J16" s="31"/>
    </row>
    <row r="17" spans="1:10" x14ac:dyDescent="0.15">
      <c r="A17" s="32" t="s">
        <v>364</v>
      </c>
      <c r="H17" s="31"/>
      <c r="I17" s="1">
        <f>I3+I10</f>
        <v>400</v>
      </c>
      <c r="J17" s="31" t="s">
        <v>45</v>
      </c>
    </row>
    <row r="18" spans="1:10" x14ac:dyDescent="0.15">
      <c r="A18" s="32" t="s">
        <v>365</v>
      </c>
      <c r="H18" s="31"/>
      <c r="I18" s="5">
        <f>I4+I11</f>
        <v>6.666666666666667</v>
      </c>
      <c r="J18" s="6" t="s">
        <v>46</v>
      </c>
    </row>
    <row r="19" spans="1:10" x14ac:dyDescent="0.15">
      <c r="A19" s="32" t="s">
        <v>366</v>
      </c>
    </row>
    <row r="20" spans="1:10" x14ac:dyDescent="0.15">
      <c r="A20" s="32" t="s">
        <v>367</v>
      </c>
      <c r="I20" t="s">
        <v>854</v>
      </c>
    </row>
    <row r="21" spans="1:10" x14ac:dyDescent="0.15">
      <c r="A21" s="32" t="s">
        <v>368</v>
      </c>
      <c r="I21">
        <f>120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&amp;CMS4-09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3" t="s">
        <v>369</v>
      </c>
      <c r="B2" t="s">
        <v>834</v>
      </c>
      <c r="H2" s="32"/>
      <c r="I2" s="1" t="s">
        <v>47</v>
      </c>
      <c r="J2" s="32"/>
    </row>
    <row r="3" spans="1:10" x14ac:dyDescent="0.15">
      <c r="A3" s="33"/>
      <c r="H3" s="32">
        <v>1</v>
      </c>
      <c r="I3" s="1">
        <f>H3*10</f>
        <v>10</v>
      </c>
      <c r="J3" s="32" t="s">
        <v>45</v>
      </c>
    </row>
    <row r="4" spans="1:10" x14ac:dyDescent="0.15">
      <c r="A4" s="33"/>
      <c r="H4" s="32"/>
      <c r="I4" s="4">
        <f>I3/60</f>
        <v>0.16666666666666666</v>
      </c>
      <c r="J4" s="32" t="s">
        <v>46</v>
      </c>
    </row>
    <row r="5" spans="1:10" x14ac:dyDescent="0.15">
      <c r="A5" s="33"/>
      <c r="H5" s="32"/>
      <c r="I5" s="32"/>
      <c r="J5" s="32"/>
    </row>
    <row r="6" spans="1:10" x14ac:dyDescent="0.15">
      <c r="A6" s="33"/>
      <c r="H6" s="32"/>
      <c r="I6" s="32"/>
      <c r="J6" s="32"/>
    </row>
    <row r="7" spans="1:10" x14ac:dyDescent="0.15">
      <c r="A7" s="33" t="s">
        <v>370</v>
      </c>
      <c r="H7" s="32"/>
      <c r="I7" s="32"/>
      <c r="J7" s="32"/>
    </row>
    <row r="8" spans="1:10" x14ac:dyDescent="0.15">
      <c r="A8" s="33" t="s">
        <v>371</v>
      </c>
      <c r="H8" s="32"/>
      <c r="I8" s="32"/>
      <c r="J8" s="32"/>
    </row>
    <row r="9" spans="1:10" x14ac:dyDescent="0.15">
      <c r="A9" s="33" t="s">
        <v>372</v>
      </c>
      <c r="H9" s="32"/>
      <c r="I9" s="1" t="s">
        <v>48</v>
      </c>
      <c r="J9" s="32"/>
    </row>
    <row r="10" spans="1:10" x14ac:dyDescent="0.15">
      <c r="A10" s="33" t="s">
        <v>373</v>
      </c>
      <c r="H10" s="32">
        <v>6</v>
      </c>
      <c r="I10" s="1">
        <f>+H10*50</f>
        <v>300</v>
      </c>
      <c r="J10" s="32" t="s">
        <v>45</v>
      </c>
    </row>
    <row r="11" spans="1:10" x14ac:dyDescent="0.15">
      <c r="A11" s="33" t="s">
        <v>374</v>
      </c>
      <c r="H11" s="32"/>
      <c r="I11" s="2">
        <f>I10/60</f>
        <v>5</v>
      </c>
      <c r="J11" s="32" t="s">
        <v>46</v>
      </c>
    </row>
    <row r="12" spans="1:10" x14ac:dyDescent="0.15">
      <c r="A12" s="33" t="s">
        <v>375</v>
      </c>
      <c r="H12" s="32"/>
      <c r="I12" s="32"/>
      <c r="J12" s="32"/>
    </row>
    <row r="13" spans="1:10" x14ac:dyDescent="0.15">
      <c r="H13" s="32"/>
      <c r="I13" s="32"/>
      <c r="J13" s="32"/>
    </row>
    <row r="14" spans="1:10" x14ac:dyDescent="0.15">
      <c r="H14" s="32"/>
      <c r="I14" s="32"/>
      <c r="J14" s="32"/>
    </row>
    <row r="15" spans="1:10" x14ac:dyDescent="0.15">
      <c r="H15" s="32"/>
      <c r="I15" s="32"/>
      <c r="J15" s="32"/>
    </row>
    <row r="16" spans="1:10" x14ac:dyDescent="0.15">
      <c r="H16" s="32"/>
      <c r="I16" s="1" t="s">
        <v>49</v>
      </c>
      <c r="J16" s="32"/>
    </row>
    <row r="17" spans="8:10" x14ac:dyDescent="0.15">
      <c r="H17" s="32"/>
      <c r="I17" s="1">
        <f>I3+I10</f>
        <v>310</v>
      </c>
      <c r="J17" s="32" t="s">
        <v>45</v>
      </c>
    </row>
    <row r="18" spans="8:10" x14ac:dyDescent="0.15">
      <c r="H18" s="32"/>
      <c r="I18" s="5">
        <f>I4+I11</f>
        <v>5.166666666666667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&amp;CMS4-10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Normal="100" zoomScalePageLayoutView="40" workbookViewId="0">
      <selection activeCell="B2" sqref="B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B2" t="s">
        <v>810</v>
      </c>
    </row>
    <row r="3" spans="1:10" x14ac:dyDescent="0.15">
      <c r="A3" s="8" t="s">
        <v>50</v>
      </c>
      <c r="I3" s="1" t="s">
        <v>47</v>
      </c>
      <c r="J3" s="7"/>
    </row>
    <row r="4" spans="1:10" x14ac:dyDescent="0.15">
      <c r="A4" s="8" t="s">
        <v>51</v>
      </c>
      <c r="H4">
        <v>1</v>
      </c>
      <c r="I4" s="1">
        <f>H4*10</f>
        <v>10</v>
      </c>
      <c r="J4" s="7" t="s">
        <v>45</v>
      </c>
    </row>
    <row r="5" spans="1:10" x14ac:dyDescent="0.15">
      <c r="A5" s="8" t="s">
        <v>52</v>
      </c>
      <c r="I5" s="4">
        <f>I4/60</f>
        <v>0.16666666666666666</v>
      </c>
      <c r="J5" s="7" t="s">
        <v>46</v>
      </c>
    </row>
    <row r="6" spans="1:10" x14ac:dyDescent="0.15">
      <c r="A6" s="8" t="s">
        <v>53</v>
      </c>
      <c r="I6" s="7"/>
      <c r="J6" s="7"/>
    </row>
    <row r="7" spans="1:10" x14ac:dyDescent="0.15">
      <c r="A7" s="8" t="s">
        <v>54</v>
      </c>
      <c r="I7" s="7"/>
      <c r="J7" s="7"/>
    </row>
    <row r="8" spans="1:10" x14ac:dyDescent="0.15">
      <c r="A8" s="8" t="s">
        <v>55</v>
      </c>
      <c r="I8" s="7"/>
      <c r="J8" s="7"/>
    </row>
    <row r="9" spans="1:10" x14ac:dyDescent="0.15">
      <c r="A9" s="8" t="s">
        <v>56</v>
      </c>
      <c r="I9" s="7"/>
      <c r="J9" s="7"/>
    </row>
    <row r="10" spans="1:10" x14ac:dyDescent="0.15">
      <c r="A10" s="7"/>
      <c r="I10" s="1" t="s">
        <v>48</v>
      </c>
      <c r="J10" s="7"/>
    </row>
    <row r="11" spans="1:10" x14ac:dyDescent="0.15">
      <c r="A11" s="7"/>
      <c r="H11">
        <v>6</v>
      </c>
      <c r="I11" s="1">
        <f>+H11*50</f>
        <v>300</v>
      </c>
      <c r="J11" s="7" t="s">
        <v>45</v>
      </c>
    </row>
    <row r="12" spans="1:10" x14ac:dyDescent="0.15">
      <c r="A12" s="7"/>
      <c r="I12" s="2">
        <f>I11/60</f>
        <v>5</v>
      </c>
      <c r="J12" s="7" t="s">
        <v>46</v>
      </c>
    </row>
    <row r="13" spans="1:10" x14ac:dyDescent="0.15">
      <c r="A13" s="7"/>
      <c r="I13" s="7"/>
      <c r="J13" s="7"/>
    </row>
    <row r="14" spans="1:10" x14ac:dyDescent="0.15">
      <c r="A14" s="7"/>
      <c r="I14" s="7"/>
      <c r="J14" s="7"/>
    </row>
    <row r="15" spans="1:10" x14ac:dyDescent="0.15">
      <c r="A15" s="7"/>
      <c r="I15" s="7"/>
      <c r="J15" s="7"/>
    </row>
    <row r="16" spans="1:10" x14ac:dyDescent="0.15">
      <c r="A16" s="7"/>
      <c r="I16" s="7"/>
      <c r="J16" s="7"/>
    </row>
    <row r="17" spans="1:10" x14ac:dyDescent="0.15">
      <c r="A17" s="7"/>
      <c r="I17" s="1" t="s">
        <v>49</v>
      </c>
      <c r="J17" s="7"/>
    </row>
    <row r="18" spans="1:10" x14ac:dyDescent="0.15">
      <c r="A18" s="7"/>
      <c r="I18" s="1">
        <f>I4+I11</f>
        <v>310</v>
      </c>
      <c r="J18" s="7" t="s">
        <v>45</v>
      </c>
    </row>
    <row r="19" spans="1:10" x14ac:dyDescent="0.15">
      <c r="A19" s="7"/>
      <c r="I19" s="5">
        <f>I5+I12</f>
        <v>5.166666666666667</v>
      </c>
      <c r="J19" s="6" t="s">
        <v>46</v>
      </c>
    </row>
    <row r="20" spans="1:10" x14ac:dyDescent="0.15">
      <c r="A20" s="7"/>
    </row>
    <row r="21" spans="1:10" x14ac:dyDescent="0.15">
      <c r="A21" s="7"/>
    </row>
    <row r="22" spans="1:10" x14ac:dyDescent="0.15">
      <c r="A22" s="7"/>
      <c r="I22" t="s">
        <v>854</v>
      </c>
    </row>
    <row r="23" spans="1:10" x14ac:dyDescent="0.15">
      <c r="A23" s="7"/>
      <c r="I23">
        <f>1.5*60</f>
        <v>90</v>
      </c>
    </row>
    <row r="24" spans="1:10" x14ac:dyDescent="0.15">
      <c r="A24" s="7"/>
    </row>
    <row r="25" spans="1:10" x14ac:dyDescent="0.15">
      <c r="A25" s="7"/>
    </row>
    <row r="26" spans="1:10" x14ac:dyDescent="0.15">
      <c r="A26" s="7"/>
    </row>
    <row r="27" spans="1:10" x14ac:dyDescent="0.15">
      <c r="A27" s="7"/>
    </row>
    <row r="28" spans="1:10" x14ac:dyDescent="0.15">
      <c r="A28" s="7"/>
    </row>
    <row r="29" spans="1:10" x14ac:dyDescent="0.15">
      <c r="A29" s="7"/>
    </row>
    <row r="30" spans="1:10" x14ac:dyDescent="0.15">
      <c r="A30" s="7"/>
    </row>
    <row r="31" spans="1:10" x14ac:dyDescent="0.15">
      <c r="A31" s="7"/>
    </row>
    <row r="32" spans="1:10" x14ac:dyDescent="0.15">
      <c r="A32" s="7"/>
    </row>
    <row r="33" spans="1:1" x14ac:dyDescent="0.15">
      <c r="A33" s="7"/>
    </row>
    <row r="34" spans="1:1" x14ac:dyDescent="0.15">
      <c r="A34" s="7"/>
    </row>
    <row r="35" spans="1:1" x14ac:dyDescent="0.15">
      <c r="A35" s="7"/>
    </row>
    <row r="36" spans="1:1" x14ac:dyDescent="0.15">
      <c r="A36" s="7"/>
    </row>
    <row r="37" spans="1:1" x14ac:dyDescent="0.15">
      <c r="A37" s="7"/>
    </row>
  </sheetData>
  <pageMargins left="0.7" right="0.7" top="0.75" bottom="0.75" header="0.3" footer="0.3"/>
  <pageSetup paperSize="9" orientation="portrait" horizontalDpi="300" verticalDpi="300" r:id="rId1"/>
  <headerFooter>
    <oddHeader>&amp;CMS1-03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"/>
  <sheetViews>
    <sheetView topLeftCell="A41" zoomScaleNormal="100" zoomScalePageLayoutView="40" workbookViewId="0">
      <selection activeCell="I63" sqref="I6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4" t="s">
        <v>376</v>
      </c>
      <c r="B2" t="s">
        <v>835</v>
      </c>
      <c r="H2" s="34"/>
      <c r="I2" s="1" t="s">
        <v>47</v>
      </c>
      <c r="J2" s="34"/>
    </row>
    <row r="3" spans="1:10" x14ac:dyDescent="0.15">
      <c r="A3" s="34"/>
      <c r="H3" s="34">
        <v>1</v>
      </c>
      <c r="I3" s="1">
        <f>H3*10</f>
        <v>10</v>
      </c>
      <c r="J3" s="34" t="s">
        <v>45</v>
      </c>
    </row>
    <row r="4" spans="1:10" x14ac:dyDescent="0.15">
      <c r="A4" s="34"/>
      <c r="H4" s="34"/>
      <c r="I4" s="4">
        <f>I3/60</f>
        <v>0.16666666666666666</v>
      </c>
      <c r="J4" s="34" t="s">
        <v>46</v>
      </c>
    </row>
    <row r="5" spans="1:10" x14ac:dyDescent="0.15">
      <c r="A5" s="34"/>
      <c r="H5" s="34"/>
      <c r="I5" s="34"/>
      <c r="J5" s="34"/>
    </row>
    <row r="6" spans="1:10" x14ac:dyDescent="0.15">
      <c r="A6" s="34"/>
      <c r="H6" s="34"/>
      <c r="I6" s="34"/>
      <c r="J6" s="34"/>
    </row>
    <row r="7" spans="1:10" x14ac:dyDescent="0.15">
      <c r="A7" s="34" t="s">
        <v>377</v>
      </c>
      <c r="H7" s="34"/>
      <c r="I7" s="34"/>
      <c r="J7" s="34"/>
    </row>
    <row r="8" spans="1:10" x14ac:dyDescent="0.15">
      <c r="A8" s="34" t="s">
        <v>378</v>
      </c>
      <c r="H8" s="34"/>
      <c r="I8" s="34"/>
      <c r="J8" s="34"/>
    </row>
    <row r="9" spans="1:10" x14ac:dyDescent="0.15">
      <c r="A9" s="34" t="s">
        <v>379</v>
      </c>
      <c r="H9" s="34"/>
      <c r="I9" s="1" t="s">
        <v>48</v>
      </c>
      <c r="J9" s="34"/>
    </row>
    <row r="10" spans="1:10" x14ac:dyDescent="0.15">
      <c r="A10" s="34" t="s">
        <v>380</v>
      </c>
      <c r="H10" s="34">
        <v>4</v>
      </c>
      <c r="I10" s="1">
        <f>+H10*50</f>
        <v>200</v>
      </c>
      <c r="J10" s="34" t="s">
        <v>45</v>
      </c>
    </row>
    <row r="11" spans="1:10" x14ac:dyDescent="0.15">
      <c r="H11" s="34"/>
      <c r="I11" s="2">
        <f>I10/60</f>
        <v>3.3333333333333335</v>
      </c>
      <c r="J11" s="34" t="s">
        <v>46</v>
      </c>
    </row>
    <row r="12" spans="1:10" x14ac:dyDescent="0.15">
      <c r="H12" s="34"/>
      <c r="I12" s="34"/>
      <c r="J12" s="34"/>
    </row>
    <row r="13" spans="1:10" x14ac:dyDescent="0.15">
      <c r="H13" s="34"/>
      <c r="I13" s="34"/>
      <c r="J13" s="34"/>
    </row>
    <row r="14" spans="1:10" x14ac:dyDescent="0.15">
      <c r="H14" s="34"/>
      <c r="I14" s="34"/>
      <c r="J14" s="34"/>
    </row>
    <row r="15" spans="1:10" x14ac:dyDescent="0.15">
      <c r="H15" s="34"/>
      <c r="I15" s="34"/>
      <c r="J15" s="34"/>
    </row>
    <row r="16" spans="1:10" x14ac:dyDescent="0.15">
      <c r="H16" s="34"/>
      <c r="I16" s="1" t="s">
        <v>49</v>
      </c>
      <c r="J16" s="34"/>
    </row>
    <row r="17" spans="8:10" x14ac:dyDescent="0.15">
      <c r="H17" s="34"/>
      <c r="I17" s="1">
        <f>I3+I10</f>
        <v>210</v>
      </c>
      <c r="J17" s="34" t="s">
        <v>45</v>
      </c>
    </row>
    <row r="18" spans="8:10" x14ac:dyDescent="0.15">
      <c r="H18" s="34"/>
      <c r="I18" s="5">
        <f>I4+I11</f>
        <v>3.5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&amp;CMS4-11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5" t="s">
        <v>381</v>
      </c>
      <c r="B2" t="s">
        <v>836</v>
      </c>
      <c r="H2" s="35"/>
      <c r="I2" s="1" t="s">
        <v>47</v>
      </c>
      <c r="J2" s="35"/>
    </row>
    <row r="3" spans="1:10" x14ac:dyDescent="0.15">
      <c r="A3" s="35" t="s">
        <v>382</v>
      </c>
      <c r="H3" s="35">
        <v>0</v>
      </c>
      <c r="I3" s="1">
        <f>H3*10</f>
        <v>0</v>
      </c>
      <c r="J3" s="35" t="s">
        <v>45</v>
      </c>
    </row>
    <row r="4" spans="1:10" x14ac:dyDescent="0.15">
      <c r="A4" s="35" t="s">
        <v>383</v>
      </c>
      <c r="H4" s="35"/>
      <c r="I4" s="4">
        <f>I3/60</f>
        <v>0</v>
      </c>
      <c r="J4" s="35" t="s">
        <v>46</v>
      </c>
    </row>
    <row r="5" spans="1:10" x14ac:dyDescent="0.15">
      <c r="A5" s="35" t="s">
        <v>384</v>
      </c>
      <c r="H5" s="35"/>
      <c r="I5" s="35"/>
      <c r="J5" s="35"/>
    </row>
    <row r="6" spans="1:10" x14ac:dyDescent="0.15">
      <c r="H6" s="35"/>
      <c r="I6" s="35"/>
      <c r="J6" s="35"/>
    </row>
    <row r="7" spans="1:10" x14ac:dyDescent="0.15">
      <c r="H7" s="35"/>
      <c r="I7" s="35"/>
      <c r="J7" s="35"/>
    </row>
    <row r="8" spans="1:10" x14ac:dyDescent="0.15">
      <c r="H8" s="35"/>
      <c r="I8" s="35"/>
      <c r="J8" s="35"/>
    </row>
    <row r="9" spans="1:10" x14ac:dyDescent="0.15">
      <c r="H9" s="35"/>
      <c r="I9" s="1" t="s">
        <v>48</v>
      </c>
      <c r="J9" s="35"/>
    </row>
    <row r="10" spans="1:10" x14ac:dyDescent="0.15">
      <c r="H10" s="35">
        <v>4</v>
      </c>
      <c r="I10" s="1">
        <f>+H10*50</f>
        <v>200</v>
      </c>
      <c r="J10" s="35" t="s">
        <v>45</v>
      </c>
    </row>
    <row r="11" spans="1:10" x14ac:dyDescent="0.15">
      <c r="H11" s="35"/>
      <c r="I11" s="2">
        <f>I10/60</f>
        <v>3.3333333333333335</v>
      </c>
      <c r="J11" s="35" t="s">
        <v>46</v>
      </c>
    </row>
    <row r="12" spans="1:10" x14ac:dyDescent="0.15">
      <c r="H12" s="35"/>
      <c r="I12" s="35"/>
      <c r="J12" s="35"/>
    </row>
    <row r="13" spans="1:10" x14ac:dyDescent="0.15">
      <c r="H13" s="35"/>
      <c r="I13" s="35"/>
      <c r="J13" s="35"/>
    </row>
    <row r="14" spans="1:10" x14ac:dyDescent="0.15">
      <c r="H14" s="35"/>
      <c r="I14" s="35"/>
      <c r="J14" s="35"/>
    </row>
    <row r="15" spans="1:10" x14ac:dyDescent="0.15">
      <c r="H15" s="35"/>
      <c r="I15" s="35"/>
      <c r="J15" s="35"/>
    </row>
    <row r="16" spans="1:10" x14ac:dyDescent="0.15">
      <c r="H16" s="35"/>
      <c r="I16" s="1" t="s">
        <v>49</v>
      </c>
      <c r="J16" s="35"/>
    </row>
    <row r="17" spans="8:10" x14ac:dyDescent="0.15">
      <c r="H17" s="35"/>
      <c r="I17" s="1">
        <f>I3+I10</f>
        <v>200</v>
      </c>
      <c r="J17" s="35" t="s">
        <v>45</v>
      </c>
    </row>
    <row r="18" spans="8:10" x14ac:dyDescent="0.15">
      <c r="H18" s="35"/>
      <c r="I18" s="5">
        <f>I4+I11</f>
        <v>3.3333333333333335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&amp;CMS4-12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6"/>
      <c r="B2" t="s">
        <v>837</v>
      </c>
      <c r="H2" s="36"/>
      <c r="I2" s="1" t="s">
        <v>47</v>
      </c>
      <c r="J2" s="36"/>
    </row>
    <row r="3" spans="1:10" x14ac:dyDescent="0.15">
      <c r="A3" s="36"/>
      <c r="H3" s="36">
        <v>0</v>
      </c>
      <c r="I3" s="1">
        <f>H3*10</f>
        <v>0</v>
      </c>
      <c r="J3" s="36" t="s">
        <v>45</v>
      </c>
    </row>
    <row r="4" spans="1:10" x14ac:dyDescent="0.15">
      <c r="A4" s="36" t="s">
        <v>385</v>
      </c>
      <c r="H4" s="36"/>
      <c r="I4" s="4">
        <f>I3/60</f>
        <v>0</v>
      </c>
      <c r="J4" s="36" t="s">
        <v>46</v>
      </c>
    </row>
    <row r="5" spans="1:10" x14ac:dyDescent="0.15">
      <c r="A5" s="36" t="s">
        <v>386</v>
      </c>
      <c r="H5" s="36"/>
      <c r="I5" s="36"/>
      <c r="J5" s="36"/>
    </row>
    <row r="6" spans="1:10" x14ac:dyDescent="0.15">
      <c r="A6" s="36" t="s">
        <v>387</v>
      </c>
      <c r="H6" s="36"/>
      <c r="I6" s="36"/>
      <c r="J6" s="36"/>
    </row>
    <row r="7" spans="1:10" x14ac:dyDescent="0.15">
      <c r="A7" s="36" t="s">
        <v>388</v>
      </c>
      <c r="H7" s="36"/>
      <c r="I7" s="36"/>
      <c r="J7" s="36"/>
    </row>
    <row r="8" spans="1:10" x14ac:dyDescent="0.15">
      <c r="H8" s="36"/>
      <c r="I8" s="36"/>
      <c r="J8" s="36"/>
    </row>
    <row r="9" spans="1:10" x14ac:dyDescent="0.15">
      <c r="H9" s="36"/>
      <c r="I9" s="1" t="s">
        <v>48</v>
      </c>
      <c r="J9" s="36"/>
    </row>
    <row r="10" spans="1:10" x14ac:dyDescent="0.15">
      <c r="H10" s="36">
        <v>4</v>
      </c>
      <c r="I10" s="1">
        <f>+H10*50</f>
        <v>200</v>
      </c>
      <c r="J10" s="36" t="s">
        <v>45</v>
      </c>
    </row>
    <row r="11" spans="1:10" x14ac:dyDescent="0.15">
      <c r="H11" s="36"/>
      <c r="I11" s="2">
        <f>I10/60</f>
        <v>3.3333333333333335</v>
      </c>
      <c r="J11" s="36" t="s">
        <v>46</v>
      </c>
    </row>
    <row r="12" spans="1:10" x14ac:dyDescent="0.15">
      <c r="H12" s="36"/>
      <c r="I12" s="36"/>
      <c r="J12" s="36"/>
    </row>
    <row r="13" spans="1:10" x14ac:dyDescent="0.15">
      <c r="H13" s="36"/>
      <c r="I13" s="36"/>
      <c r="J13" s="36"/>
    </row>
    <row r="14" spans="1:10" x14ac:dyDescent="0.15">
      <c r="H14" s="36"/>
      <c r="I14" s="36"/>
      <c r="J14" s="36"/>
    </row>
    <row r="15" spans="1:10" x14ac:dyDescent="0.15">
      <c r="H15" s="36"/>
      <c r="I15" s="36"/>
      <c r="J15" s="36"/>
    </row>
    <row r="16" spans="1:10" x14ac:dyDescent="0.15">
      <c r="H16" s="36"/>
      <c r="I16" s="1" t="s">
        <v>49</v>
      </c>
      <c r="J16" s="36"/>
    </row>
    <row r="17" spans="8:10" x14ac:dyDescent="0.15">
      <c r="H17" s="36"/>
      <c r="I17" s="1">
        <f>I3+I10</f>
        <v>200</v>
      </c>
      <c r="J17" s="36" t="s">
        <v>45</v>
      </c>
    </row>
    <row r="18" spans="8:10" x14ac:dyDescent="0.15">
      <c r="H18" s="36"/>
      <c r="I18" s="5">
        <f>I4+I11</f>
        <v>3.3333333333333335</v>
      </c>
      <c r="J18" s="6" t="s">
        <v>46</v>
      </c>
    </row>
    <row r="22" spans="8:10" x14ac:dyDescent="0.15">
      <c r="I22" t="s">
        <v>854</v>
      </c>
    </row>
    <row r="23" spans="8:10" x14ac:dyDescent="0.15">
      <c r="I23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&amp;CMS4-14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7" t="s">
        <v>389</v>
      </c>
      <c r="B2" t="s">
        <v>838</v>
      </c>
      <c r="H2" s="37"/>
      <c r="I2" s="1" t="s">
        <v>47</v>
      </c>
      <c r="J2" s="37"/>
    </row>
    <row r="3" spans="1:10" x14ac:dyDescent="0.15">
      <c r="A3" s="37" t="s">
        <v>390</v>
      </c>
      <c r="H3" s="37">
        <v>5</v>
      </c>
      <c r="I3" s="1">
        <f>H3*10</f>
        <v>50</v>
      </c>
      <c r="J3" s="37" t="s">
        <v>45</v>
      </c>
    </row>
    <row r="4" spans="1:10" x14ac:dyDescent="0.15">
      <c r="A4" s="37" t="s">
        <v>391</v>
      </c>
      <c r="H4" s="37"/>
      <c r="I4" s="4">
        <f>I3/60</f>
        <v>0.83333333333333337</v>
      </c>
      <c r="J4" s="37" t="s">
        <v>46</v>
      </c>
    </row>
    <row r="5" spans="1:10" x14ac:dyDescent="0.15">
      <c r="A5" s="37" t="s">
        <v>376</v>
      </c>
      <c r="H5" s="37"/>
      <c r="I5" s="37"/>
      <c r="J5" s="37"/>
    </row>
    <row r="6" spans="1:10" x14ac:dyDescent="0.15">
      <c r="A6" s="37" t="s">
        <v>392</v>
      </c>
      <c r="H6" s="37"/>
      <c r="I6" s="37"/>
      <c r="J6" s="37"/>
    </row>
    <row r="7" spans="1:10" x14ac:dyDescent="0.15">
      <c r="A7" s="37"/>
      <c r="H7" s="37"/>
      <c r="I7" s="37"/>
      <c r="J7" s="37"/>
    </row>
    <row r="8" spans="1:10" x14ac:dyDescent="0.15">
      <c r="A8" s="37"/>
      <c r="H8" s="37"/>
      <c r="I8" s="37"/>
      <c r="J8" s="37"/>
    </row>
    <row r="9" spans="1:10" x14ac:dyDescent="0.15">
      <c r="A9" s="37"/>
      <c r="H9" s="37"/>
      <c r="I9" s="1" t="s">
        <v>48</v>
      </c>
      <c r="J9" s="37"/>
    </row>
    <row r="10" spans="1:10" x14ac:dyDescent="0.15">
      <c r="A10" s="37"/>
      <c r="H10" s="37">
        <v>0</v>
      </c>
      <c r="I10" s="1">
        <f>+H10*50</f>
        <v>0</v>
      </c>
      <c r="J10" s="37" t="s">
        <v>45</v>
      </c>
    </row>
    <row r="11" spans="1:10" x14ac:dyDescent="0.15">
      <c r="H11" s="37"/>
      <c r="I11" s="2">
        <f>I10/60</f>
        <v>0</v>
      </c>
      <c r="J11" s="37" t="s">
        <v>46</v>
      </c>
    </row>
    <row r="12" spans="1:10" x14ac:dyDescent="0.15">
      <c r="H12" s="37"/>
      <c r="I12" s="37"/>
      <c r="J12" s="37"/>
    </row>
    <row r="13" spans="1:10" x14ac:dyDescent="0.15">
      <c r="H13" s="37"/>
      <c r="I13" s="37"/>
      <c r="J13" s="37"/>
    </row>
    <row r="14" spans="1:10" x14ac:dyDescent="0.15">
      <c r="H14" s="37"/>
      <c r="I14" s="37"/>
      <c r="J14" s="37"/>
    </row>
    <row r="15" spans="1:10" x14ac:dyDescent="0.15">
      <c r="H15" s="37"/>
      <c r="I15" s="37"/>
      <c r="J15" s="37"/>
    </row>
    <row r="16" spans="1:10" x14ac:dyDescent="0.15">
      <c r="H16" s="37"/>
      <c r="I16" s="1" t="s">
        <v>49</v>
      </c>
      <c r="J16" s="37"/>
    </row>
    <row r="17" spans="8:10" x14ac:dyDescent="0.15">
      <c r="H17" s="37"/>
      <c r="I17" s="1">
        <f>I3+I10</f>
        <v>50</v>
      </c>
      <c r="J17" s="37" t="s">
        <v>45</v>
      </c>
    </row>
    <row r="18" spans="8:10" x14ac:dyDescent="0.15">
      <c r="H18" s="37"/>
      <c r="I18" s="5">
        <f>I4+I11</f>
        <v>0.83333333333333337</v>
      </c>
      <c r="J18" s="6" t="s">
        <v>46</v>
      </c>
    </row>
    <row r="23" spans="8:10" x14ac:dyDescent="0.15">
      <c r="I23" t="s">
        <v>854</v>
      </c>
    </row>
    <row r="24" spans="8:10" x14ac:dyDescent="0.15">
      <c r="I24">
        <f>20</f>
        <v>20</v>
      </c>
    </row>
  </sheetData>
  <pageMargins left="0.7" right="0.7" top="0.75" bottom="0.75" header="0.3" footer="0.3"/>
  <pageSetup paperSize="9" orientation="portrait" horizontalDpi="300" verticalDpi="300" r:id="rId1"/>
  <headerFooter>
    <oddHeader>&amp;CMS4-15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8" t="s">
        <v>393</v>
      </c>
      <c r="B2" t="s">
        <v>839</v>
      </c>
      <c r="H2" s="38"/>
      <c r="I2" s="1" t="s">
        <v>47</v>
      </c>
      <c r="J2" s="38"/>
    </row>
    <row r="3" spans="1:10" x14ac:dyDescent="0.15">
      <c r="A3" s="38" t="s">
        <v>394</v>
      </c>
      <c r="H3" s="38">
        <v>1</v>
      </c>
      <c r="I3" s="1">
        <f>H3*10</f>
        <v>10</v>
      </c>
      <c r="J3" s="38" t="s">
        <v>45</v>
      </c>
    </row>
    <row r="4" spans="1:10" x14ac:dyDescent="0.15">
      <c r="A4" s="38" t="s">
        <v>395</v>
      </c>
      <c r="H4" s="38"/>
      <c r="I4" s="4">
        <f>I3/60</f>
        <v>0.16666666666666666</v>
      </c>
      <c r="J4" s="38" t="s">
        <v>46</v>
      </c>
    </row>
    <row r="5" spans="1:10" x14ac:dyDescent="0.15">
      <c r="A5" s="38" t="s">
        <v>396</v>
      </c>
      <c r="H5" s="38"/>
      <c r="I5" s="38"/>
      <c r="J5" s="38"/>
    </row>
    <row r="6" spans="1:10" x14ac:dyDescent="0.15">
      <c r="A6" s="38" t="s">
        <v>397</v>
      </c>
      <c r="H6" s="38"/>
      <c r="I6" s="38"/>
      <c r="J6" s="38"/>
    </row>
    <row r="7" spans="1:10" x14ac:dyDescent="0.15">
      <c r="H7" s="38"/>
      <c r="I7" s="38"/>
      <c r="J7" s="38"/>
    </row>
    <row r="8" spans="1:10" x14ac:dyDescent="0.15">
      <c r="H8" s="38"/>
      <c r="I8" s="38"/>
      <c r="J8" s="38"/>
    </row>
    <row r="9" spans="1:10" x14ac:dyDescent="0.15">
      <c r="H9" s="38"/>
      <c r="I9" s="1" t="s">
        <v>48</v>
      </c>
      <c r="J9" s="38"/>
    </row>
    <row r="10" spans="1:10" x14ac:dyDescent="0.15">
      <c r="H10" s="38">
        <v>4</v>
      </c>
      <c r="I10" s="1">
        <f>+H10*50</f>
        <v>200</v>
      </c>
      <c r="J10" s="38" t="s">
        <v>45</v>
      </c>
    </row>
    <row r="11" spans="1:10" x14ac:dyDescent="0.15">
      <c r="H11" s="38"/>
      <c r="I11" s="2">
        <f>I10/60</f>
        <v>3.3333333333333335</v>
      </c>
      <c r="J11" s="38" t="s">
        <v>46</v>
      </c>
    </row>
    <row r="12" spans="1:10" x14ac:dyDescent="0.15">
      <c r="H12" s="38"/>
      <c r="I12" s="38"/>
      <c r="J12" s="38"/>
    </row>
    <row r="13" spans="1:10" x14ac:dyDescent="0.15">
      <c r="H13" s="38"/>
      <c r="I13" s="38"/>
      <c r="J13" s="38"/>
    </row>
    <row r="14" spans="1:10" x14ac:dyDescent="0.15">
      <c r="H14" s="38"/>
      <c r="I14" s="38"/>
      <c r="J14" s="38"/>
    </row>
    <row r="15" spans="1:10" x14ac:dyDescent="0.15">
      <c r="H15" s="38"/>
      <c r="I15" s="38"/>
      <c r="J15" s="38"/>
    </row>
    <row r="16" spans="1:10" x14ac:dyDescent="0.15">
      <c r="H16" s="38"/>
      <c r="I16" s="1" t="s">
        <v>49</v>
      </c>
      <c r="J16" s="38"/>
    </row>
    <row r="17" spans="8:10" x14ac:dyDescent="0.15">
      <c r="H17" s="38"/>
      <c r="I17" s="1">
        <f>I3+I10</f>
        <v>210</v>
      </c>
      <c r="J17" s="38" t="s">
        <v>45</v>
      </c>
    </row>
    <row r="18" spans="8:10" x14ac:dyDescent="0.15">
      <c r="H18" s="38"/>
      <c r="I18" s="5">
        <f>I4+I11</f>
        <v>3.5</v>
      </c>
      <c r="J18" s="6" t="s">
        <v>46</v>
      </c>
    </row>
    <row r="23" spans="8:10" x14ac:dyDescent="0.15">
      <c r="I23" t="s">
        <v>854</v>
      </c>
    </row>
    <row r="24" spans="8:10" x14ac:dyDescent="0.15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&amp;CMS4-16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39" t="s">
        <v>398</v>
      </c>
      <c r="B2" t="s">
        <v>840</v>
      </c>
      <c r="H2" s="38"/>
      <c r="I2" s="1" t="s">
        <v>47</v>
      </c>
      <c r="J2" s="38"/>
    </row>
    <row r="3" spans="1:10" x14ac:dyDescent="0.15">
      <c r="A3" s="39" t="s">
        <v>399</v>
      </c>
      <c r="H3" s="38">
        <v>3</v>
      </c>
      <c r="I3" s="1">
        <f>H3*10</f>
        <v>30</v>
      </c>
      <c r="J3" s="38" t="s">
        <v>45</v>
      </c>
    </row>
    <row r="4" spans="1:10" x14ac:dyDescent="0.15">
      <c r="A4" s="39" t="s">
        <v>400</v>
      </c>
      <c r="H4" s="38"/>
      <c r="I4" s="4">
        <f>I3/60</f>
        <v>0.5</v>
      </c>
      <c r="J4" s="38" t="s">
        <v>46</v>
      </c>
    </row>
    <row r="5" spans="1:10" x14ac:dyDescent="0.15">
      <c r="A5" s="39" t="s">
        <v>401</v>
      </c>
      <c r="H5" s="38"/>
      <c r="I5" s="38"/>
      <c r="J5" s="38"/>
    </row>
    <row r="6" spans="1:10" x14ac:dyDescent="0.15">
      <c r="A6" s="39" t="s">
        <v>402</v>
      </c>
      <c r="H6" s="38"/>
      <c r="I6" s="38"/>
      <c r="J6" s="38"/>
    </row>
    <row r="7" spans="1:10" x14ac:dyDescent="0.15">
      <c r="A7" s="39" t="s">
        <v>403</v>
      </c>
      <c r="H7" s="38"/>
      <c r="I7" s="38"/>
      <c r="J7" s="38"/>
    </row>
    <row r="8" spans="1:10" x14ac:dyDescent="0.15">
      <c r="A8" s="39" t="s">
        <v>404</v>
      </c>
      <c r="H8" s="38"/>
      <c r="I8" s="38"/>
      <c r="J8" s="38"/>
    </row>
    <row r="9" spans="1:10" x14ac:dyDescent="0.15">
      <c r="A9" s="39" t="s">
        <v>405</v>
      </c>
      <c r="H9" s="38"/>
      <c r="I9" s="1" t="s">
        <v>48</v>
      </c>
      <c r="J9" s="38"/>
    </row>
    <row r="10" spans="1:10" x14ac:dyDescent="0.15">
      <c r="A10" s="39" t="s">
        <v>406</v>
      </c>
      <c r="H10" s="38">
        <v>12</v>
      </c>
      <c r="I10" s="1">
        <f>+H10*50</f>
        <v>600</v>
      </c>
      <c r="J10" s="38" t="s">
        <v>45</v>
      </c>
    </row>
    <row r="11" spans="1:10" x14ac:dyDescent="0.15">
      <c r="A11" s="39" t="s">
        <v>407</v>
      </c>
      <c r="H11" s="38"/>
      <c r="I11" s="2">
        <f>I10/60</f>
        <v>10</v>
      </c>
      <c r="J11" s="38" t="s">
        <v>46</v>
      </c>
    </row>
    <row r="12" spans="1:10" x14ac:dyDescent="0.15">
      <c r="A12" s="39" t="s">
        <v>408</v>
      </c>
      <c r="H12" s="38"/>
      <c r="I12" s="38"/>
      <c r="J12" s="38"/>
    </row>
    <row r="13" spans="1:10" x14ac:dyDescent="0.15">
      <c r="A13" s="39" t="s">
        <v>409</v>
      </c>
      <c r="H13" s="38"/>
      <c r="I13" s="38"/>
      <c r="J13" s="38"/>
    </row>
    <row r="14" spans="1:10" x14ac:dyDescent="0.15">
      <c r="A14" s="39" t="s">
        <v>410</v>
      </c>
      <c r="H14" s="38"/>
      <c r="I14" s="38"/>
      <c r="J14" s="38"/>
    </row>
    <row r="15" spans="1:10" x14ac:dyDescent="0.15">
      <c r="A15" s="39" t="s">
        <v>411</v>
      </c>
      <c r="H15" s="38"/>
      <c r="I15" s="38"/>
      <c r="J15" s="38"/>
    </row>
    <row r="16" spans="1:10" x14ac:dyDescent="0.15">
      <c r="A16" s="39" t="s">
        <v>412</v>
      </c>
      <c r="H16" s="38"/>
      <c r="I16" s="1" t="s">
        <v>49</v>
      </c>
      <c r="J16" s="38"/>
    </row>
    <row r="17" spans="8:10" x14ac:dyDescent="0.15">
      <c r="H17" s="38"/>
      <c r="I17" s="1">
        <f>I3+I10</f>
        <v>630</v>
      </c>
      <c r="J17" s="38" t="s">
        <v>45</v>
      </c>
    </row>
    <row r="18" spans="8:10" x14ac:dyDescent="0.15">
      <c r="H18" s="38"/>
      <c r="I18" s="5">
        <f>I4+I11</f>
        <v>10.5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3*60</f>
        <v>180</v>
      </c>
    </row>
  </sheetData>
  <pageMargins left="0.7" right="0.7" top="0.75" bottom="0.75" header="0.3" footer="0.3"/>
  <pageSetup paperSize="9" orientation="portrait" horizontalDpi="300" verticalDpi="300" r:id="rId1"/>
  <headerFooter>
    <oddHeader>&amp;CMS4-17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40" t="s">
        <v>413</v>
      </c>
      <c r="B2" t="s">
        <v>841</v>
      </c>
    </row>
    <row r="3" spans="1:10" x14ac:dyDescent="0.15">
      <c r="A3" s="40" t="s">
        <v>414</v>
      </c>
      <c r="H3" s="39"/>
      <c r="I3" s="1" t="s">
        <v>47</v>
      </c>
      <c r="J3" s="39"/>
    </row>
    <row r="4" spans="1:10" x14ac:dyDescent="0.15">
      <c r="A4" s="40" t="s">
        <v>415</v>
      </c>
      <c r="H4" s="39">
        <v>1</v>
      </c>
      <c r="I4" s="1">
        <f>H4*10</f>
        <v>10</v>
      </c>
      <c r="J4" s="39" t="s">
        <v>45</v>
      </c>
    </row>
    <row r="5" spans="1:10" x14ac:dyDescent="0.15">
      <c r="A5" s="40" t="s">
        <v>416</v>
      </c>
      <c r="H5" s="39"/>
      <c r="I5" s="4">
        <f>I4/60</f>
        <v>0.16666666666666666</v>
      </c>
      <c r="J5" s="39" t="s">
        <v>46</v>
      </c>
    </row>
    <row r="6" spans="1:10" x14ac:dyDescent="0.15">
      <c r="A6" s="40" t="s">
        <v>417</v>
      </c>
      <c r="H6" s="39"/>
      <c r="I6" s="39"/>
      <c r="J6" s="39"/>
    </row>
    <row r="7" spans="1:10" x14ac:dyDescent="0.15">
      <c r="A7" s="40" t="s">
        <v>418</v>
      </c>
      <c r="H7" s="39"/>
      <c r="I7" s="39"/>
      <c r="J7" s="39"/>
    </row>
    <row r="8" spans="1:10" x14ac:dyDescent="0.15">
      <c r="A8" s="40" t="s">
        <v>419</v>
      </c>
      <c r="H8" s="39"/>
      <c r="I8" s="39"/>
      <c r="J8" s="39"/>
    </row>
    <row r="9" spans="1:10" x14ac:dyDescent="0.15">
      <c r="H9" s="39"/>
      <c r="I9" s="39"/>
      <c r="J9" s="39"/>
    </row>
    <row r="10" spans="1:10" x14ac:dyDescent="0.15">
      <c r="H10" s="39"/>
      <c r="I10" s="1" t="s">
        <v>48</v>
      </c>
      <c r="J10" s="39"/>
    </row>
    <row r="11" spans="1:10" x14ac:dyDescent="0.15">
      <c r="H11" s="39">
        <v>6</v>
      </c>
      <c r="I11" s="1">
        <f>+H11*50</f>
        <v>300</v>
      </c>
      <c r="J11" s="39" t="s">
        <v>45</v>
      </c>
    </row>
    <row r="12" spans="1:10" x14ac:dyDescent="0.15">
      <c r="H12" s="39"/>
      <c r="I12" s="2">
        <f>I11/60</f>
        <v>5</v>
      </c>
      <c r="J12" s="39" t="s">
        <v>46</v>
      </c>
    </row>
    <row r="13" spans="1:10" x14ac:dyDescent="0.15">
      <c r="H13" s="39"/>
      <c r="I13" s="39"/>
      <c r="J13" s="39"/>
    </row>
    <row r="14" spans="1:10" x14ac:dyDescent="0.15">
      <c r="H14" s="39"/>
      <c r="I14" s="39"/>
      <c r="J14" s="39"/>
    </row>
    <row r="15" spans="1:10" x14ac:dyDescent="0.15">
      <c r="H15" s="39"/>
      <c r="I15" s="39"/>
      <c r="J15" s="39"/>
    </row>
    <row r="16" spans="1:10" x14ac:dyDescent="0.15">
      <c r="H16" s="39"/>
      <c r="I16" s="39"/>
      <c r="J16" s="39"/>
    </row>
    <row r="17" spans="8:10" x14ac:dyDescent="0.15">
      <c r="H17" s="39"/>
      <c r="I17" s="1" t="s">
        <v>49</v>
      </c>
      <c r="J17" s="39"/>
    </row>
    <row r="18" spans="8:10" x14ac:dyDescent="0.15">
      <c r="H18" s="39"/>
      <c r="I18" s="1">
        <f>I4+I11</f>
        <v>310</v>
      </c>
      <c r="J18" s="39" t="s">
        <v>45</v>
      </c>
    </row>
    <row r="19" spans="8:10" x14ac:dyDescent="0.15">
      <c r="H19" s="39"/>
      <c r="I19" s="5">
        <f>I5+I12</f>
        <v>5.166666666666667</v>
      </c>
      <c r="J19" s="6" t="s">
        <v>46</v>
      </c>
    </row>
    <row r="22" spans="8:10" x14ac:dyDescent="0.15">
      <c r="I22" t="s">
        <v>854</v>
      </c>
    </row>
    <row r="23" spans="8:10" x14ac:dyDescent="0.15">
      <c r="I23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&amp;CMS4-18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3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B2" t="s">
        <v>838</v>
      </c>
    </row>
    <row r="3" spans="1:10" x14ac:dyDescent="0.15">
      <c r="A3" s="41" t="s">
        <v>420</v>
      </c>
    </row>
    <row r="4" spans="1:10" x14ac:dyDescent="0.15">
      <c r="A4" s="41" t="s">
        <v>421</v>
      </c>
      <c r="H4" s="40"/>
      <c r="I4" s="1" t="s">
        <v>47</v>
      </c>
      <c r="J4" s="40"/>
    </row>
    <row r="5" spans="1:10" x14ac:dyDescent="0.15">
      <c r="A5" s="41" t="s">
        <v>422</v>
      </c>
      <c r="H5" s="40">
        <v>3</v>
      </c>
      <c r="I5" s="1">
        <f>H5*10</f>
        <v>30</v>
      </c>
      <c r="J5" s="40" t="s">
        <v>45</v>
      </c>
    </row>
    <row r="6" spans="1:10" x14ac:dyDescent="0.15">
      <c r="A6" s="41" t="s">
        <v>423</v>
      </c>
      <c r="H6" s="40"/>
      <c r="I6" s="4">
        <f>I5/60</f>
        <v>0.5</v>
      </c>
      <c r="J6" s="40" t="s">
        <v>46</v>
      </c>
    </row>
    <row r="7" spans="1:10" x14ac:dyDescent="0.15">
      <c r="A7" s="41" t="s">
        <v>424</v>
      </c>
      <c r="H7" s="40"/>
      <c r="I7" s="40"/>
      <c r="J7" s="40"/>
    </row>
    <row r="8" spans="1:10" x14ac:dyDescent="0.15">
      <c r="A8" s="41" t="s">
        <v>425</v>
      </c>
      <c r="H8" s="40"/>
      <c r="I8" s="40"/>
      <c r="J8" s="40"/>
    </row>
    <row r="9" spans="1:10" x14ac:dyDescent="0.15">
      <c r="A9" s="41" t="s">
        <v>426</v>
      </c>
      <c r="H9" s="40"/>
      <c r="I9" s="40"/>
      <c r="J9" s="40"/>
    </row>
    <row r="10" spans="1:10" x14ac:dyDescent="0.15">
      <c r="A10" s="41" t="s">
        <v>427</v>
      </c>
      <c r="H10" s="40"/>
      <c r="I10" s="40"/>
      <c r="J10" s="40"/>
    </row>
    <row r="11" spans="1:10" x14ac:dyDescent="0.15">
      <c r="A11" s="41" t="s">
        <v>428</v>
      </c>
      <c r="H11" s="40"/>
      <c r="I11" s="1" t="s">
        <v>48</v>
      </c>
      <c r="J11" s="40"/>
    </row>
    <row r="12" spans="1:10" x14ac:dyDescent="0.15">
      <c r="A12" s="41" t="s">
        <v>429</v>
      </c>
      <c r="H12" s="40">
        <v>28</v>
      </c>
      <c r="I12" s="1">
        <f>+H12*50</f>
        <v>1400</v>
      </c>
      <c r="J12" s="40" t="s">
        <v>45</v>
      </c>
    </row>
    <row r="13" spans="1:10" x14ac:dyDescent="0.15">
      <c r="A13" s="41" t="s">
        <v>430</v>
      </c>
      <c r="H13" s="40"/>
      <c r="I13" s="2">
        <f>I12/60</f>
        <v>23.333333333333332</v>
      </c>
      <c r="J13" s="40" t="s">
        <v>46</v>
      </c>
    </row>
    <row r="14" spans="1:10" x14ac:dyDescent="0.15">
      <c r="A14" s="41" t="s">
        <v>431</v>
      </c>
      <c r="H14" s="40"/>
      <c r="I14" s="40"/>
      <c r="J14" s="40"/>
    </row>
    <row r="15" spans="1:10" x14ac:dyDescent="0.15">
      <c r="A15" s="41" t="s">
        <v>432</v>
      </c>
      <c r="H15" s="40"/>
      <c r="I15" s="40"/>
      <c r="J15" s="40"/>
    </row>
    <row r="16" spans="1:10" x14ac:dyDescent="0.15">
      <c r="A16" s="41" t="s">
        <v>433</v>
      </c>
      <c r="H16" s="40"/>
      <c r="I16" s="40"/>
      <c r="J16" s="40"/>
    </row>
    <row r="17" spans="1:10" x14ac:dyDescent="0.15">
      <c r="A17" s="41" t="s">
        <v>434</v>
      </c>
      <c r="H17" s="40"/>
      <c r="I17" s="40"/>
      <c r="J17" s="40"/>
    </row>
    <row r="18" spans="1:10" x14ac:dyDescent="0.15">
      <c r="A18" s="41" t="s">
        <v>435</v>
      </c>
      <c r="H18" s="40"/>
      <c r="I18" s="1" t="s">
        <v>49</v>
      </c>
      <c r="J18" s="40"/>
    </row>
    <row r="19" spans="1:10" x14ac:dyDescent="0.15">
      <c r="A19" s="41" t="s">
        <v>436</v>
      </c>
      <c r="H19" s="40"/>
      <c r="I19" s="1">
        <f>I5+I12</f>
        <v>1430</v>
      </c>
      <c r="J19" s="40" t="s">
        <v>45</v>
      </c>
    </row>
    <row r="20" spans="1:10" x14ac:dyDescent="0.15">
      <c r="A20" s="41" t="s">
        <v>437</v>
      </c>
      <c r="H20" s="40"/>
      <c r="I20" s="5">
        <f>I6+I13</f>
        <v>23.833333333333332</v>
      </c>
      <c r="J20" s="6" t="s">
        <v>46</v>
      </c>
    </row>
    <row r="21" spans="1:10" x14ac:dyDescent="0.15">
      <c r="A21" s="41" t="s">
        <v>438</v>
      </c>
    </row>
    <row r="22" spans="1:10" x14ac:dyDescent="0.15">
      <c r="A22" s="41" t="s">
        <v>439</v>
      </c>
    </row>
    <row r="23" spans="1:10" x14ac:dyDescent="0.15">
      <c r="A23" s="41" t="s">
        <v>440</v>
      </c>
      <c r="I23" t="s">
        <v>854</v>
      </c>
    </row>
    <row r="24" spans="1:10" x14ac:dyDescent="0.15">
      <c r="A24" s="41" t="s">
        <v>441</v>
      </c>
      <c r="I24">
        <f>7*60</f>
        <v>420</v>
      </c>
    </row>
    <row r="25" spans="1:10" x14ac:dyDescent="0.15">
      <c r="A25" s="41" t="s">
        <v>442</v>
      </c>
    </row>
    <row r="26" spans="1:10" x14ac:dyDescent="0.15">
      <c r="A26" s="41" t="s">
        <v>443</v>
      </c>
    </row>
    <row r="27" spans="1:10" x14ac:dyDescent="0.15">
      <c r="A27" s="41" t="s">
        <v>444</v>
      </c>
    </row>
    <row r="28" spans="1:10" x14ac:dyDescent="0.15">
      <c r="A28" s="41" t="s">
        <v>445</v>
      </c>
    </row>
    <row r="29" spans="1:10" x14ac:dyDescent="0.15">
      <c r="A29" s="41" t="s">
        <v>446</v>
      </c>
    </row>
    <row r="30" spans="1:10" x14ac:dyDescent="0.15">
      <c r="A30" s="41" t="s">
        <v>447</v>
      </c>
    </row>
    <row r="31" spans="1:10" x14ac:dyDescent="0.15">
      <c r="A31" s="41" t="s">
        <v>448</v>
      </c>
    </row>
    <row r="32" spans="1:10" x14ac:dyDescent="0.15">
      <c r="A32" s="41" t="s">
        <v>449</v>
      </c>
    </row>
    <row r="33" spans="1:1" x14ac:dyDescent="0.15">
      <c r="A33" s="41" t="s">
        <v>450</v>
      </c>
    </row>
  </sheetData>
  <pageMargins left="0.7" right="0.7" top="0.75" bottom="0.75" header="0.3" footer="0.3"/>
  <pageSetup paperSize="9" orientation="portrait" horizontalDpi="300" verticalDpi="300" r:id="rId1"/>
  <headerFooter>
    <oddHeader>&amp;CMS4-19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2"/>
  <sheetViews>
    <sheetView zoomScaleNormal="100" zoomScalePageLayoutView="40" workbookViewId="0">
      <selection activeCell="B4" sqref="B4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42" t="s">
        <v>451</v>
      </c>
      <c r="B2" t="s">
        <v>872</v>
      </c>
      <c r="H2" s="41"/>
      <c r="I2" s="1" t="s">
        <v>47</v>
      </c>
      <c r="J2" s="41"/>
    </row>
    <row r="3" spans="1:10" x14ac:dyDescent="0.15">
      <c r="A3" s="42"/>
      <c r="B3" t="s">
        <v>873</v>
      </c>
      <c r="H3" s="41">
        <v>1</v>
      </c>
      <c r="I3" s="1">
        <f>H3*10</f>
        <v>10</v>
      </c>
      <c r="J3" s="41" t="s">
        <v>45</v>
      </c>
    </row>
    <row r="4" spans="1:10" x14ac:dyDescent="0.15">
      <c r="A4" s="42"/>
      <c r="H4" s="41"/>
      <c r="I4" s="4">
        <f>I3/60</f>
        <v>0.16666666666666666</v>
      </c>
      <c r="J4" s="41" t="s">
        <v>46</v>
      </c>
    </row>
    <row r="5" spans="1:10" x14ac:dyDescent="0.15">
      <c r="A5" s="42"/>
      <c r="H5" s="41"/>
      <c r="I5" s="41"/>
      <c r="J5" s="41"/>
    </row>
    <row r="6" spans="1:10" x14ac:dyDescent="0.15">
      <c r="A6" s="42"/>
      <c r="H6" s="41"/>
      <c r="I6" s="41"/>
      <c r="J6" s="41"/>
    </row>
    <row r="7" spans="1:10" x14ac:dyDescent="0.15">
      <c r="A7" s="42"/>
      <c r="H7" s="41"/>
      <c r="I7" s="41"/>
      <c r="J7" s="41"/>
    </row>
    <row r="8" spans="1:10" x14ac:dyDescent="0.15">
      <c r="A8" s="42"/>
      <c r="H8" s="41"/>
      <c r="I8" s="41"/>
      <c r="J8" s="41"/>
    </row>
    <row r="9" spans="1:10" x14ac:dyDescent="0.15">
      <c r="A9" s="42"/>
      <c r="H9" s="41"/>
      <c r="I9" s="1" t="s">
        <v>48</v>
      </c>
      <c r="J9" s="41"/>
    </row>
    <row r="10" spans="1:10" x14ac:dyDescent="0.15">
      <c r="A10" s="42"/>
      <c r="H10" s="41">
        <v>6</v>
      </c>
      <c r="I10" s="1">
        <f>+H10*50</f>
        <v>300</v>
      </c>
      <c r="J10" s="41" t="s">
        <v>45</v>
      </c>
    </row>
    <row r="11" spans="1:10" x14ac:dyDescent="0.15">
      <c r="A11" s="42"/>
      <c r="H11" s="41"/>
      <c r="I11" s="2">
        <f>I10/60</f>
        <v>5</v>
      </c>
      <c r="J11" s="41" t="s">
        <v>46</v>
      </c>
    </row>
    <row r="12" spans="1:10" x14ac:dyDescent="0.15">
      <c r="A12" s="42" t="s">
        <v>452</v>
      </c>
      <c r="H12" s="41"/>
      <c r="I12" s="41"/>
      <c r="J12" s="41"/>
    </row>
    <row r="13" spans="1:10" x14ac:dyDescent="0.15">
      <c r="A13" s="42" t="s">
        <v>453</v>
      </c>
      <c r="H13" s="41"/>
      <c r="I13" s="41"/>
      <c r="J13" s="41"/>
    </row>
    <row r="14" spans="1:10" x14ac:dyDescent="0.15">
      <c r="A14" s="42" t="s">
        <v>454</v>
      </c>
      <c r="H14" s="41"/>
      <c r="I14" s="41"/>
      <c r="J14" s="41"/>
    </row>
    <row r="15" spans="1:10" x14ac:dyDescent="0.15">
      <c r="A15" s="42" t="s">
        <v>455</v>
      </c>
      <c r="H15" s="41"/>
      <c r="I15" s="41"/>
      <c r="J15" s="41"/>
    </row>
    <row r="16" spans="1:10" x14ac:dyDescent="0.15">
      <c r="A16" s="42" t="s">
        <v>456</v>
      </c>
      <c r="H16" s="41"/>
      <c r="I16" s="1" t="s">
        <v>49</v>
      </c>
      <c r="J16" s="41"/>
    </row>
    <row r="17" spans="1:10" x14ac:dyDescent="0.15">
      <c r="A17" s="42" t="s">
        <v>457</v>
      </c>
      <c r="H17" s="41"/>
      <c r="I17" s="1">
        <f>I3+I10</f>
        <v>310</v>
      </c>
      <c r="J17" s="41" t="s">
        <v>45</v>
      </c>
    </row>
    <row r="18" spans="1:10" x14ac:dyDescent="0.15">
      <c r="H18" s="41"/>
      <c r="I18" s="5">
        <f>I4+I11</f>
        <v>5.166666666666667</v>
      </c>
      <c r="J18" s="6" t="s">
        <v>46</v>
      </c>
    </row>
    <row r="21" spans="1:10" x14ac:dyDescent="0.15">
      <c r="I21" t="s">
        <v>854</v>
      </c>
    </row>
    <row r="22" spans="1:10" x14ac:dyDescent="0.1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&amp;CMS4-20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41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B2" t="s">
        <v>842</v>
      </c>
    </row>
    <row r="3" spans="1:10" x14ac:dyDescent="0.15">
      <c r="A3" s="43" t="s">
        <v>458</v>
      </c>
      <c r="H3" s="42"/>
      <c r="I3" s="1" t="s">
        <v>47</v>
      </c>
      <c r="J3" s="42"/>
    </row>
    <row r="4" spans="1:10" x14ac:dyDescent="0.15">
      <c r="A4" s="43" t="s">
        <v>459</v>
      </c>
      <c r="H4" s="42">
        <v>5</v>
      </c>
      <c r="I4" s="1">
        <f>H4*10</f>
        <v>50</v>
      </c>
      <c r="J4" s="42" t="s">
        <v>45</v>
      </c>
    </row>
    <row r="5" spans="1:10" x14ac:dyDescent="0.15">
      <c r="A5" s="43" t="s">
        <v>460</v>
      </c>
      <c r="H5" s="42"/>
      <c r="I5" s="4">
        <f>I4/60</f>
        <v>0.83333333333333337</v>
      </c>
      <c r="J5" s="42" t="s">
        <v>46</v>
      </c>
    </row>
    <row r="6" spans="1:10" x14ac:dyDescent="0.15">
      <c r="A6" s="43" t="s">
        <v>461</v>
      </c>
      <c r="H6" s="42"/>
      <c r="I6" s="42"/>
      <c r="J6" s="42"/>
    </row>
    <row r="7" spans="1:10" x14ac:dyDescent="0.15">
      <c r="A7" s="43" t="s">
        <v>462</v>
      </c>
      <c r="H7" s="42"/>
      <c r="I7" s="42"/>
      <c r="J7" s="42"/>
    </row>
    <row r="8" spans="1:10" x14ac:dyDescent="0.15">
      <c r="A8" s="43"/>
      <c r="H8" s="42"/>
      <c r="I8" s="42"/>
      <c r="J8" s="42"/>
    </row>
    <row r="9" spans="1:10" x14ac:dyDescent="0.15">
      <c r="A9" s="43"/>
      <c r="H9" s="42"/>
      <c r="I9" s="42"/>
      <c r="J9" s="42"/>
    </row>
    <row r="10" spans="1:10" x14ac:dyDescent="0.15">
      <c r="A10" s="43"/>
      <c r="H10" s="42"/>
      <c r="I10" s="1" t="s">
        <v>48</v>
      </c>
      <c r="J10" s="42"/>
    </row>
    <row r="11" spans="1:10" x14ac:dyDescent="0.15">
      <c r="A11" s="43"/>
      <c r="H11" s="42">
        <v>14</v>
      </c>
      <c r="I11" s="1">
        <f>+H11*50</f>
        <v>700</v>
      </c>
      <c r="J11" s="42" t="s">
        <v>45</v>
      </c>
    </row>
    <row r="12" spans="1:10" x14ac:dyDescent="0.15">
      <c r="A12" s="43"/>
      <c r="H12" s="42"/>
      <c r="I12" s="2">
        <f>I11/60</f>
        <v>11.666666666666666</v>
      </c>
      <c r="J12" s="42" t="s">
        <v>46</v>
      </c>
    </row>
    <row r="13" spans="1:10" x14ac:dyDescent="0.15">
      <c r="A13" s="43"/>
      <c r="H13" s="42"/>
      <c r="I13" s="42"/>
      <c r="J13" s="42"/>
    </row>
    <row r="14" spans="1:10" x14ac:dyDescent="0.15">
      <c r="A14" s="43"/>
      <c r="H14" s="42"/>
      <c r="I14" s="42"/>
      <c r="J14" s="42"/>
    </row>
    <row r="15" spans="1:10" x14ac:dyDescent="0.15">
      <c r="A15" s="43"/>
      <c r="H15" s="42"/>
      <c r="I15" s="42"/>
      <c r="J15" s="42"/>
    </row>
    <row r="16" spans="1:10" x14ac:dyDescent="0.15">
      <c r="A16" s="43"/>
      <c r="H16" s="42"/>
      <c r="I16" s="42"/>
      <c r="J16" s="42"/>
    </row>
    <row r="17" spans="1:10" x14ac:dyDescent="0.15">
      <c r="A17" s="43"/>
      <c r="H17" s="42"/>
      <c r="I17" s="1" t="s">
        <v>49</v>
      </c>
      <c r="J17" s="42"/>
    </row>
    <row r="18" spans="1:10" x14ac:dyDescent="0.15">
      <c r="A18" s="43"/>
      <c r="H18" s="42"/>
      <c r="I18" s="1">
        <f>I4+I11</f>
        <v>750</v>
      </c>
      <c r="J18" s="42" t="s">
        <v>45</v>
      </c>
    </row>
    <row r="19" spans="1:10" x14ac:dyDescent="0.15">
      <c r="A19" s="43"/>
      <c r="H19" s="42"/>
      <c r="I19" s="5">
        <f>I5+I12</f>
        <v>12.5</v>
      </c>
      <c r="J19" s="6" t="s">
        <v>46</v>
      </c>
    </row>
    <row r="20" spans="1:10" x14ac:dyDescent="0.15">
      <c r="A20" s="43"/>
      <c r="H20" s="42"/>
      <c r="I20" s="42"/>
      <c r="J20" s="42"/>
    </row>
    <row r="21" spans="1:10" x14ac:dyDescent="0.15">
      <c r="A21" s="43"/>
    </row>
    <row r="22" spans="1:10" x14ac:dyDescent="0.15">
      <c r="A22" s="43"/>
      <c r="I22" t="s">
        <v>854</v>
      </c>
    </row>
    <row r="23" spans="1:10" x14ac:dyDescent="0.15">
      <c r="A23" s="43"/>
      <c r="I23">
        <f>3.5*60</f>
        <v>210</v>
      </c>
    </row>
    <row r="24" spans="1:10" x14ac:dyDescent="0.15">
      <c r="A24" s="43"/>
    </row>
    <row r="25" spans="1:10" x14ac:dyDescent="0.15">
      <c r="A25" s="43"/>
    </row>
    <row r="26" spans="1:10" x14ac:dyDescent="0.15">
      <c r="A26" s="43"/>
    </row>
    <row r="27" spans="1:10" x14ac:dyDescent="0.15">
      <c r="A27" s="43"/>
    </row>
    <row r="28" spans="1:10" x14ac:dyDescent="0.15">
      <c r="A28" s="43" t="s">
        <v>463</v>
      </c>
    </row>
    <row r="29" spans="1:10" x14ac:dyDescent="0.15">
      <c r="A29" s="43" t="s">
        <v>464</v>
      </c>
    </row>
    <row r="30" spans="1:10" x14ac:dyDescent="0.15">
      <c r="A30" s="43" t="s">
        <v>465</v>
      </c>
    </row>
    <row r="31" spans="1:10" x14ac:dyDescent="0.15">
      <c r="A31" s="43" t="s">
        <v>466</v>
      </c>
    </row>
    <row r="32" spans="1:10" x14ac:dyDescent="0.15">
      <c r="A32" s="43" t="s">
        <v>467</v>
      </c>
    </row>
    <row r="33" spans="1:1" x14ac:dyDescent="0.15">
      <c r="A33" s="43" t="s">
        <v>468</v>
      </c>
    </row>
    <row r="34" spans="1:1" x14ac:dyDescent="0.15">
      <c r="A34" s="43" t="s">
        <v>469</v>
      </c>
    </row>
    <row r="35" spans="1:1" x14ac:dyDescent="0.15">
      <c r="A35" s="43" t="s">
        <v>470</v>
      </c>
    </row>
    <row r="36" spans="1:1" x14ac:dyDescent="0.15">
      <c r="A36" s="43" t="s">
        <v>471</v>
      </c>
    </row>
    <row r="37" spans="1:1" x14ac:dyDescent="0.15">
      <c r="A37" s="43" t="s">
        <v>472</v>
      </c>
    </row>
    <row r="38" spans="1:1" x14ac:dyDescent="0.15">
      <c r="A38" s="43" t="s">
        <v>473</v>
      </c>
    </row>
    <row r="39" spans="1:1" x14ac:dyDescent="0.15">
      <c r="A39" s="43" t="s">
        <v>474</v>
      </c>
    </row>
    <row r="40" spans="1:1" x14ac:dyDescent="0.15">
      <c r="A40" s="43" t="s">
        <v>475</v>
      </c>
    </row>
    <row r="41" spans="1:1" x14ac:dyDescent="0.15">
      <c r="A41" s="43" t="s">
        <v>476</v>
      </c>
    </row>
  </sheetData>
  <pageMargins left="0.7" right="0.7" top="0.75" bottom="0.75" header="0.3" footer="0.3"/>
  <pageSetup paperSize="9" orientation="portrait" horizontalDpi="300" verticalDpi="300" r:id="rId1"/>
  <headerFooter>
    <oddHeader>&amp;CMS4-21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zoomScaleNormal="100" zoomScalePageLayoutView="40" workbookViewId="0">
      <selection activeCell="B3" sqref="B3"/>
    </sheetView>
  </sheetViews>
  <sheetFormatPr baseColWidth="10" defaultRowHeight="14" x14ac:dyDescent="0.15"/>
  <cols>
    <col min="7" max="7" width="11" style="72"/>
  </cols>
  <sheetData>
    <row r="1" spans="1:14" x14ac:dyDescent="0.15">
      <c r="B1" t="s">
        <v>809</v>
      </c>
    </row>
    <row r="2" spans="1:14" x14ac:dyDescent="0.15">
      <c r="A2" s="9" t="s">
        <v>57</v>
      </c>
      <c r="B2" t="s">
        <v>811</v>
      </c>
      <c r="H2" s="7"/>
      <c r="I2" s="1" t="s">
        <v>47</v>
      </c>
      <c r="J2" s="7"/>
      <c r="L2" s="8"/>
      <c r="M2" s="8"/>
      <c r="N2" s="8"/>
    </row>
    <row r="3" spans="1:14" x14ac:dyDescent="0.15">
      <c r="A3" s="9" t="s">
        <v>58</v>
      </c>
      <c r="B3" t="s">
        <v>812</v>
      </c>
      <c r="H3" s="7">
        <v>6</v>
      </c>
      <c r="I3" s="1">
        <f>H3*10</f>
        <v>60</v>
      </c>
      <c r="J3" s="7" t="s">
        <v>45</v>
      </c>
      <c r="L3" s="8"/>
      <c r="M3" s="8"/>
      <c r="N3" s="8"/>
    </row>
    <row r="4" spans="1:14" x14ac:dyDescent="0.15">
      <c r="A4" s="9" t="s">
        <v>59</v>
      </c>
      <c r="H4" s="7"/>
      <c r="I4" s="4">
        <f>I3/60</f>
        <v>1</v>
      </c>
      <c r="J4" s="7" t="s">
        <v>46</v>
      </c>
      <c r="L4" s="8"/>
      <c r="M4" s="8"/>
      <c r="N4" s="8"/>
    </row>
    <row r="5" spans="1:14" x14ac:dyDescent="0.15">
      <c r="A5" s="9" t="s">
        <v>60</v>
      </c>
      <c r="H5" s="7"/>
      <c r="I5" s="7"/>
      <c r="J5" s="7"/>
      <c r="L5" s="8"/>
      <c r="M5" s="8"/>
      <c r="N5" s="8"/>
    </row>
    <row r="6" spans="1:14" x14ac:dyDescent="0.15">
      <c r="A6" s="9" t="s">
        <v>61</v>
      </c>
      <c r="H6" s="7"/>
      <c r="I6" s="7"/>
      <c r="J6" s="7"/>
      <c r="L6" s="8"/>
      <c r="M6" s="8"/>
      <c r="N6" s="8"/>
    </row>
    <row r="7" spans="1:14" x14ac:dyDescent="0.15">
      <c r="A7" s="9" t="s">
        <v>62</v>
      </c>
      <c r="H7" s="7"/>
      <c r="I7" s="7"/>
      <c r="J7" s="7"/>
      <c r="L7" s="8"/>
      <c r="M7" s="8"/>
      <c r="N7" s="8"/>
    </row>
    <row r="8" spans="1:14" x14ac:dyDescent="0.15">
      <c r="A8" s="9" t="s">
        <v>63</v>
      </c>
      <c r="H8" s="7"/>
      <c r="I8" s="7"/>
      <c r="J8" s="7"/>
      <c r="L8" s="8"/>
      <c r="M8" s="8"/>
      <c r="N8" s="8"/>
    </row>
    <row r="9" spans="1:14" x14ac:dyDescent="0.15">
      <c r="A9" s="9" t="s">
        <v>64</v>
      </c>
      <c r="H9" s="7"/>
      <c r="I9" s="1" t="s">
        <v>48</v>
      </c>
      <c r="J9" s="7"/>
      <c r="L9" s="8"/>
      <c r="M9" s="8"/>
      <c r="N9" s="8"/>
    </row>
    <row r="10" spans="1:14" x14ac:dyDescent="0.15">
      <c r="A10" s="9" t="s">
        <v>65</v>
      </c>
      <c r="H10" s="7">
        <v>30</v>
      </c>
      <c r="I10" s="1">
        <f>+H10*50</f>
        <v>1500</v>
      </c>
      <c r="J10" s="7" t="s">
        <v>45</v>
      </c>
      <c r="L10" s="8"/>
      <c r="M10" s="8"/>
      <c r="N10" s="8"/>
    </row>
    <row r="11" spans="1:14" x14ac:dyDescent="0.15">
      <c r="A11" s="9" t="s">
        <v>66</v>
      </c>
      <c r="H11" s="7"/>
      <c r="I11" s="2">
        <f>I10/60</f>
        <v>25</v>
      </c>
      <c r="J11" s="7" t="s">
        <v>46</v>
      </c>
      <c r="L11" s="8"/>
      <c r="M11" s="8"/>
      <c r="N11" s="8"/>
    </row>
    <row r="12" spans="1:14" x14ac:dyDescent="0.15">
      <c r="A12" s="9" t="s">
        <v>67</v>
      </c>
      <c r="H12" s="7"/>
      <c r="I12" s="7"/>
      <c r="J12" s="7"/>
      <c r="L12" s="8"/>
      <c r="M12" s="8"/>
      <c r="N12" s="8"/>
    </row>
    <row r="13" spans="1:14" x14ac:dyDescent="0.15">
      <c r="A13" s="9" t="s">
        <v>68</v>
      </c>
      <c r="H13" s="7"/>
      <c r="I13" s="7"/>
      <c r="J13" s="7"/>
      <c r="L13" s="8"/>
      <c r="M13" s="8"/>
      <c r="N13" s="8"/>
    </row>
    <row r="14" spans="1:14" x14ac:dyDescent="0.15">
      <c r="A14" s="9" t="s">
        <v>69</v>
      </c>
      <c r="H14" s="7"/>
      <c r="I14" s="7"/>
      <c r="J14" s="7"/>
      <c r="L14" s="8"/>
      <c r="M14" s="8"/>
      <c r="N14" s="8"/>
    </row>
    <row r="15" spans="1:14" x14ac:dyDescent="0.15">
      <c r="A15" s="9" t="s">
        <v>70</v>
      </c>
      <c r="H15" s="7"/>
      <c r="I15" s="7"/>
      <c r="J15" s="7"/>
      <c r="L15" s="8"/>
      <c r="M15" s="8"/>
      <c r="N15" s="8"/>
    </row>
    <row r="16" spans="1:14" x14ac:dyDescent="0.15">
      <c r="A16" s="9" t="s">
        <v>71</v>
      </c>
      <c r="H16" s="7"/>
      <c r="I16" s="1" t="s">
        <v>49</v>
      </c>
      <c r="J16" s="7"/>
      <c r="L16" s="8"/>
      <c r="M16" s="8"/>
      <c r="N16" s="8"/>
    </row>
    <row r="17" spans="1:14" x14ac:dyDescent="0.15">
      <c r="A17" s="9" t="s">
        <v>72</v>
      </c>
      <c r="H17" s="7"/>
      <c r="I17" s="1">
        <f>I3+I10</f>
        <v>1560</v>
      </c>
      <c r="J17" s="7" t="s">
        <v>45</v>
      </c>
      <c r="L17" s="8"/>
      <c r="M17" s="8"/>
      <c r="N17" s="8"/>
    </row>
    <row r="18" spans="1:14" x14ac:dyDescent="0.15">
      <c r="A18" s="9" t="s">
        <v>73</v>
      </c>
      <c r="H18" s="7"/>
      <c r="I18" s="3">
        <f>I4+I11</f>
        <v>26</v>
      </c>
      <c r="J18" s="6" t="s">
        <v>46</v>
      </c>
      <c r="L18" s="8"/>
      <c r="M18" s="8"/>
      <c r="N18" s="8"/>
    </row>
    <row r="19" spans="1:14" x14ac:dyDescent="0.15">
      <c r="A19" s="9" t="s">
        <v>74</v>
      </c>
      <c r="L19" s="8"/>
      <c r="M19" s="8"/>
      <c r="N19" s="8"/>
    </row>
    <row r="20" spans="1:14" x14ac:dyDescent="0.15">
      <c r="A20" s="9" t="s">
        <v>75</v>
      </c>
    </row>
    <row r="21" spans="1:14" x14ac:dyDescent="0.15">
      <c r="A21" s="9" t="s">
        <v>76</v>
      </c>
    </row>
    <row r="22" spans="1:14" x14ac:dyDescent="0.15">
      <c r="A22" s="9" t="s">
        <v>77</v>
      </c>
      <c r="I22" t="s">
        <v>854</v>
      </c>
    </row>
    <row r="23" spans="1:14" x14ac:dyDescent="0.15">
      <c r="A23" s="9" t="s">
        <v>78</v>
      </c>
      <c r="I23">
        <f>7.5*60</f>
        <v>450</v>
      </c>
    </row>
    <row r="24" spans="1:14" x14ac:dyDescent="0.15">
      <c r="A24" s="9" t="s">
        <v>79</v>
      </c>
    </row>
    <row r="25" spans="1:14" x14ac:dyDescent="0.15">
      <c r="A25" s="9" t="s">
        <v>80</v>
      </c>
    </row>
    <row r="26" spans="1:14" x14ac:dyDescent="0.15">
      <c r="A26" s="9" t="s">
        <v>81</v>
      </c>
    </row>
    <row r="27" spans="1:14" x14ac:dyDescent="0.15">
      <c r="A27" s="9" t="s">
        <v>82</v>
      </c>
    </row>
    <row r="28" spans="1:14" x14ac:dyDescent="0.15">
      <c r="A28" s="9" t="s">
        <v>83</v>
      </c>
    </row>
    <row r="29" spans="1:14" x14ac:dyDescent="0.15">
      <c r="A29" s="9" t="s">
        <v>84</v>
      </c>
    </row>
    <row r="30" spans="1:14" x14ac:dyDescent="0.15">
      <c r="A30" s="9" t="s">
        <v>85</v>
      </c>
    </row>
    <row r="31" spans="1:14" x14ac:dyDescent="0.15">
      <c r="A31" s="9" t="s">
        <v>86</v>
      </c>
    </row>
    <row r="32" spans="1:14" x14ac:dyDescent="0.15">
      <c r="A32" s="9" t="s">
        <v>87</v>
      </c>
    </row>
    <row r="33" spans="1:1" x14ac:dyDescent="0.15">
      <c r="A33" s="9" t="s">
        <v>88</v>
      </c>
    </row>
    <row r="34" spans="1:1" x14ac:dyDescent="0.15">
      <c r="A34" s="9" t="s">
        <v>89</v>
      </c>
    </row>
    <row r="35" spans="1:1" x14ac:dyDescent="0.15">
      <c r="A35" s="9" t="s">
        <v>90</v>
      </c>
    </row>
    <row r="36" spans="1:1" x14ac:dyDescent="0.15">
      <c r="A36" s="9" t="s">
        <v>91</v>
      </c>
    </row>
    <row r="37" spans="1:1" x14ac:dyDescent="0.15">
      <c r="A37" s="9" t="s">
        <v>92</v>
      </c>
    </row>
  </sheetData>
  <pageMargins left="0.7" right="0.7" top="0.75" bottom="0.75" header="0.3" footer="0.3"/>
  <pageSetup paperSize="9" orientation="portrait" horizontalDpi="300" verticalDpi="300" r:id="rId1"/>
  <headerFooter>
    <oddHeader>&amp;CMS1-04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9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44" t="s">
        <v>477</v>
      </c>
      <c r="B2" t="s">
        <v>843</v>
      </c>
      <c r="H2" s="43"/>
      <c r="I2" s="1" t="s">
        <v>47</v>
      </c>
      <c r="J2" s="43"/>
    </row>
    <row r="3" spans="1:10" x14ac:dyDescent="0.15">
      <c r="A3" s="44" t="s">
        <v>478</v>
      </c>
      <c r="H3" s="43">
        <v>4</v>
      </c>
      <c r="I3" s="1">
        <f>H3*10</f>
        <v>40</v>
      </c>
      <c r="J3" s="43" t="s">
        <v>45</v>
      </c>
    </row>
    <row r="4" spans="1:10" x14ac:dyDescent="0.15">
      <c r="A4" s="44" t="s">
        <v>479</v>
      </c>
      <c r="H4" s="43"/>
      <c r="I4" s="4">
        <f>I3/60</f>
        <v>0.66666666666666663</v>
      </c>
      <c r="J4" s="43" t="s">
        <v>46</v>
      </c>
    </row>
    <row r="5" spans="1:10" x14ac:dyDescent="0.15">
      <c r="A5" s="44" t="s">
        <v>480</v>
      </c>
      <c r="H5" s="43"/>
      <c r="I5" s="43"/>
      <c r="J5" s="43"/>
    </row>
    <row r="6" spans="1:10" x14ac:dyDescent="0.15">
      <c r="A6" s="44"/>
      <c r="H6" s="43"/>
      <c r="I6" s="43"/>
      <c r="J6" s="43"/>
    </row>
    <row r="7" spans="1:10" x14ac:dyDescent="0.15">
      <c r="A7" s="44"/>
      <c r="H7" s="43"/>
      <c r="I7" s="43"/>
      <c r="J7" s="43"/>
    </row>
    <row r="8" spans="1:10" x14ac:dyDescent="0.15">
      <c r="A8" s="44"/>
      <c r="H8" s="43"/>
      <c r="I8" s="43"/>
      <c r="J8" s="43"/>
    </row>
    <row r="9" spans="1:10" x14ac:dyDescent="0.15">
      <c r="A9" s="44"/>
      <c r="H9" s="43"/>
      <c r="I9" s="1" t="s">
        <v>48</v>
      </c>
      <c r="J9" s="43"/>
    </row>
    <row r="10" spans="1:10" x14ac:dyDescent="0.15">
      <c r="A10" s="44"/>
      <c r="H10" s="43">
        <v>14</v>
      </c>
      <c r="I10" s="1">
        <f>+H10*50</f>
        <v>700</v>
      </c>
      <c r="J10" s="43" t="s">
        <v>45</v>
      </c>
    </row>
    <row r="11" spans="1:10" x14ac:dyDescent="0.15">
      <c r="A11" s="44"/>
      <c r="H11" s="43"/>
      <c r="I11" s="2">
        <f>I10/60</f>
        <v>11.666666666666666</v>
      </c>
      <c r="J11" s="43" t="s">
        <v>46</v>
      </c>
    </row>
    <row r="12" spans="1:10" x14ac:dyDescent="0.15">
      <c r="A12" s="44"/>
      <c r="H12" s="43"/>
      <c r="I12" s="43"/>
      <c r="J12" s="43"/>
    </row>
    <row r="13" spans="1:10" x14ac:dyDescent="0.15">
      <c r="A13" s="44"/>
      <c r="H13" s="43"/>
      <c r="I13" s="43"/>
      <c r="J13" s="43"/>
    </row>
    <row r="14" spans="1:10" x14ac:dyDescent="0.15">
      <c r="A14" s="44"/>
      <c r="H14" s="43"/>
      <c r="I14" s="43"/>
      <c r="J14" s="43"/>
    </row>
    <row r="15" spans="1:10" x14ac:dyDescent="0.15">
      <c r="A15" s="44"/>
      <c r="H15" s="43"/>
      <c r="I15" s="43"/>
      <c r="J15" s="43"/>
    </row>
    <row r="16" spans="1:10" x14ac:dyDescent="0.15">
      <c r="A16" s="44"/>
      <c r="H16" s="43"/>
      <c r="I16" s="1" t="s">
        <v>49</v>
      </c>
      <c r="J16" s="43"/>
    </row>
    <row r="17" spans="1:10" x14ac:dyDescent="0.15">
      <c r="A17" s="44"/>
      <c r="H17" s="43"/>
      <c r="I17" s="1">
        <f>I3+I10</f>
        <v>740</v>
      </c>
      <c r="J17" s="43" t="s">
        <v>45</v>
      </c>
    </row>
    <row r="18" spans="1:10" x14ac:dyDescent="0.15">
      <c r="A18" s="44"/>
      <c r="H18" s="43"/>
      <c r="I18" s="5">
        <f>I4+I11</f>
        <v>12.333333333333332</v>
      </c>
      <c r="J18" s="6" t="s">
        <v>46</v>
      </c>
    </row>
    <row r="19" spans="1:10" x14ac:dyDescent="0.15">
      <c r="A19" s="44"/>
    </row>
    <row r="20" spans="1:10" x14ac:dyDescent="0.15">
      <c r="A20" s="44"/>
    </row>
    <row r="21" spans="1:10" x14ac:dyDescent="0.15">
      <c r="A21" s="44"/>
      <c r="I21" t="s">
        <v>854</v>
      </c>
    </row>
    <row r="22" spans="1:10" x14ac:dyDescent="0.15">
      <c r="A22" s="44"/>
      <c r="I22">
        <f>3.5*60</f>
        <v>210</v>
      </c>
    </row>
    <row r="23" spans="1:10" x14ac:dyDescent="0.15">
      <c r="A23" s="44"/>
    </row>
    <row r="24" spans="1:10" x14ac:dyDescent="0.15">
      <c r="A24" s="44"/>
    </row>
    <row r="25" spans="1:10" x14ac:dyDescent="0.15">
      <c r="A25" s="44"/>
    </row>
    <row r="26" spans="1:10" x14ac:dyDescent="0.15">
      <c r="A26" s="44" t="s">
        <v>481</v>
      </c>
    </row>
    <row r="27" spans="1:10" x14ac:dyDescent="0.15">
      <c r="A27" s="44" t="s">
        <v>482</v>
      </c>
    </row>
    <row r="28" spans="1:10" x14ac:dyDescent="0.15">
      <c r="A28" s="44" t="s">
        <v>483</v>
      </c>
    </row>
    <row r="29" spans="1:10" x14ac:dyDescent="0.15">
      <c r="A29" s="44" t="s">
        <v>484</v>
      </c>
    </row>
    <row r="30" spans="1:10" x14ac:dyDescent="0.15">
      <c r="A30" s="44" t="s">
        <v>485</v>
      </c>
    </row>
    <row r="31" spans="1:10" x14ac:dyDescent="0.15">
      <c r="A31" s="44" t="s">
        <v>486</v>
      </c>
    </row>
    <row r="32" spans="1:10" x14ac:dyDescent="0.15">
      <c r="A32" s="44" t="s">
        <v>487</v>
      </c>
    </row>
    <row r="33" spans="1:1" x14ac:dyDescent="0.15">
      <c r="A33" s="44" t="s">
        <v>488</v>
      </c>
    </row>
    <row r="34" spans="1:1" x14ac:dyDescent="0.15">
      <c r="A34" s="44" t="s">
        <v>489</v>
      </c>
    </row>
    <row r="35" spans="1:1" x14ac:dyDescent="0.15">
      <c r="A35" s="44" t="s">
        <v>490</v>
      </c>
    </row>
    <row r="36" spans="1:1" x14ac:dyDescent="0.15">
      <c r="A36" s="44" t="s">
        <v>491</v>
      </c>
    </row>
    <row r="37" spans="1:1" x14ac:dyDescent="0.15">
      <c r="A37" s="44" t="s">
        <v>492</v>
      </c>
    </row>
    <row r="38" spans="1:1" x14ac:dyDescent="0.15">
      <c r="A38" s="44" t="s">
        <v>493</v>
      </c>
    </row>
    <row r="39" spans="1:1" x14ac:dyDescent="0.15">
      <c r="A39" s="44" t="s">
        <v>494</v>
      </c>
    </row>
  </sheetData>
  <pageMargins left="0.7" right="0.7" top="0.75" bottom="0.75" header="0.3" footer="0.3"/>
  <pageSetup paperSize="9" orientation="portrait" horizontalDpi="300" verticalDpi="300" r:id="rId1"/>
  <headerFooter>
    <oddHeader>&amp;CMS4-22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45" t="s">
        <v>495</v>
      </c>
      <c r="B2" t="s">
        <v>844</v>
      </c>
      <c r="H2" s="45"/>
      <c r="I2" s="1" t="s">
        <v>47</v>
      </c>
      <c r="J2" s="45"/>
    </row>
    <row r="3" spans="1:10" x14ac:dyDescent="0.15">
      <c r="A3" s="45" t="s">
        <v>496</v>
      </c>
      <c r="H3" s="45">
        <v>1</v>
      </c>
      <c r="I3" s="1">
        <f>H3*10</f>
        <v>10</v>
      </c>
      <c r="J3" s="45" t="s">
        <v>45</v>
      </c>
    </row>
    <row r="4" spans="1:10" x14ac:dyDescent="0.15">
      <c r="A4" s="45" t="s">
        <v>497</v>
      </c>
      <c r="H4" s="45"/>
      <c r="I4" s="4">
        <f>I3/60</f>
        <v>0.16666666666666666</v>
      </c>
      <c r="J4" s="45" t="s">
        <v>46</v>
      </c>
    </row>
    <row r="5" spans="1:10" x14ac:dyDescent="0.15">
      <c r="A5" s="45" t="s">
        <v>498</v>
      </c>
      <c r="H5" s="45"/>
      <c r="I5" s="45"/>
      <c r="J5" s="45"/>
    </row>
    <row r="6" spans="1:10" x14ac:dyDescent="0.15">
      <c r="A6" s="45" t="s">
        <v>499</v>
      </c>
      <c r="H6" s="45"/>
      <c r="I6" s="45"/>
      <c r="J6" s="45"/>
    </row>
    <row r="7" spans="1:10" x14ac:dyDescent="0.15">
      <c r="A7" s="45" t="s">
        <v>500</v>
      </c>
      <c r="H7" s="45"/>
      <c r="I7" s="45"/>
      <c r="J7" s="45"/>
    </row>
    <row r="8" spans="1:10" x14ac:dyDescent="0.15">
      <c r="A8" s="45" t="s">
        <v>501</v>
      </c>
      <c r="H8" s="45"/>
      <c r="I8" s="45"/>
      <c r="J8" s="45"/>
    </row>
    <row r="9" spans="1:10" x14ac:dyDescent="0.15">
      <c r="H9" s="45"/>
      <c r="I9" s="1" t="s">
        <v>48</v>
      </c>
      <c r="J9" s="45"/>
    </row>
    <row r="10" spans="1:10" x14ac:dyDescent="0.15">
      <c r="H10" s="45">
        <v>6</v>
      </c>
      <c r="I10" s="1">
        <f>+H10*50</f>
        <v>300</v>
      </c>
      <c r="J10" s="45" t="s">
        <v>45</v>
      </c>
    </row>
    <row r="11" spans="1:10" x14ac:dyDescent="0.15">
      <c r="H11" s="45"/>
      <c r="I11" s="2">
        <f>I10/60</f>
        <v>5</v>
      </c>
      <c r="J11" s="45" t="s">
        <v>46</v>
      </c>
    </row>
    <row r="12" spans="1:10" x14ac:dyDescent="0.15">
      <c r="H12" s="45"/>
      <c r="I12" s="45"/>
      <c r="J12" s="45"/>
    </row>
    <row r="13" spans="1:10" x14ac:dyDescent="0.15">
      <c r="H13" s="45"/>
      <c r="I13" s="45"/>
      <c r="J13" s="45"/>
    </row>
    <row r="14" spans="1:10" x14ac:dyDescent="0.15">
      <c r="H14" s="45"/>
      <c r="I14" s="45"/>
      <c r="J14" s="45"/>
    </row>
    <row r="15" spans="1:10" x14ac:dyDescent="0.15">
      <c r="H15" s="45"/>
      <c r="I15" s="45"/>
      <c r="J15" s="45"/>
    </row>
    <row r="16" spans="1:10" x14ac:dyDescent="0.15">
      <c r="H16" s="45"/>
      <c r="I16" s="1" t="s">
        <v>49</v>
      </c>
      <c r="J16" s="45"/>
    </row>
    <row r="17" spans="8:10" x14ac:dyDescent="0.15">
      <c r="H17" s="45"/>
      <c r="I17" s="1">
        <f>I3+I10</f>
        <v>310</v>
      </c>
      <c r="J17" s="45" t="s">
        <v>45</v>
      </c>
    </row>
    <row r="18" spans="8:10" x14ac:dyDescent="0.15">
      <c r="H18" s="45"/>
      <c r="I18" s="5">
        <f>I4+I11</f>
        <v>5.166666666666667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&amp;CMS4-23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46" t="s">
        <v>502</v>
      </c>
      <c r="B2" t="s">
        <v>845</v>
      </c>
      <c r="H2" s="46"/>
      <c r="I2" s="1" t="s">
        <v>47</v>
      </c>
      <c r="J2" s="46"/>
    </row>
    <row r="3" spans="1:10" x14ac:dyDescent="0.15">
      <c r="A3" s="46" t="s">
        <v>503</v>
      </c>
      <c r="H3" s="46">
        <v>2</v>
      </c>
      <c r="I3" s="1">
        <f>H3*10</f>
        <v>20</v>
      </c>
      <c r="J3" s="46" t="s">
        <v>45</v>
      </c>
    </row>
    <row r="4" spans="1:10" x14ac:dyDescent="0.15">
      <c r="A4" s="46"/>
      <c r="H4" s="46"/>
      <c r="I4" s="4">
        <f>I3/60</f>
        <v>0.33333333333333331</v>
      </c>
      <c r="J4" s="46" t="s">
        <v>46</v>
      </c>
    </row>
    <row r="5" spans="1:10" x14ac:dyDescent="0.15">
      <c r="A5" s="46"/>
      <c r="H5" s="46"/>
      <c r="I5" s="46"/>
      <c r="J5" s="46"/>
    </row>
    <row r="6" spans="1:10" x14ac:dyDescent="0.15">
      <c r="A6" s="46"/>
      <c r="H6" s="46"/>
      <c r="I6" s="46"/>
      <c r="J6" s="46"/>
    </row>
    <row r="7" spans="1:10" x14ac:dyDescent="0.15">
      <c r="A7" s="46"/>
      <c r="H7" s="46"/>
      <c r="I7" s="46"/>
      <c r="J7" s="46"/>
    </row>
    <row r="8" spans="1:10" x14ac:dyDescent="0.15">
      <c r="A8" s="46"/>
      <c r="H8" s="46"/>
      <c r="I8" s="46"/>
      <c r="J8" s="46"/>
    </row>
    <row r="9" spans="1:10" x14ac:dyDescent="0.15">
      <c r="A9" s="46"/>
      <c r="H9" s="46"/>
      <c r="I9" s="1" t="s">
        <v>48</v>
      </c>
      <c r="J9" s="46"/>
    </row>
    <row r="10" spans="1:10" x14ac:dyDescent="0.15">
      <c r="A10" s="46" t="s">
        <v>504</v>
      </c>
      <c r="H10" s="46">
        <v>6</v>
      </c>
      <c r="I10" s="1">
        <f>+H10*50</f>
        <v>300</v>
      </c>
      <c r="J10" s="46" t="s">
        <v>45</v>
      </c>
    </row>
    <row r="11" spans="1:10" x14ac:dyDescent="0.15">
      <c r="A11" s="46" t="s">
        <v>505</v>
      </c>
      <c r="H11" s="46"/>
      <c r="I11" s="2">
        <f>I10/60</f>
        <v>5</v>
      </c>
      <c r="J11" s="46" t="s">
        <v>46</v>
      </c>
    </row>
    <row r="12" spans="1:10" x14ac:dyDescent="0.15">
      <c r="A12" s="46" t="s">
        <v>506</v>
      </c>
      <c r="H12" s="46"/>
      <c r="I12" s="46"/>
      <c r="J12" s="46"/>
    </row>
    <row r="13" spans="1:10" x14ac:dyDescent="0.15">
      <c r="A13" s="46" t="s">
        <v>507</v>
      </c>
      <c r="H13" s="46"/>
      <c r="I13" s="46"/>
      <c r="J13" s="46"/>
    </row>
    <row r="14" spans="1:10" x14ac:dyDescent="0.15">
      <c r="A14" s="46" t="s">
        <v>508</v>
      </c>
      <c r="H14" s="46"/>
      <c r="I14" s="46"/>
      <c r="J14" s="46"/>
    </row>
    <row r="15" spans="1:10" x14ac:dyDescent="0.15">
      <c r="A15" s="46" t="s">
        <v>509</v>
      </c>
      <c r="H15" s="46"/>
      <c r="I15" s="46"/>
      <c r="J15" s="46"/>
    </row>
    <row r="16" spans="1:10" x14ac:dyDescent="0.15">
      <c r="H16" s="46"/>
      <c r="I16" s="1" t="s">
        <v>49</v>
      </c>
      <c r="J16" s="46"/>
    </row>
    <row r="17" spans="8:10" x14ac:dyDescent="0.15">
      <c r="H17" s="46"/>
      <c r="I17" s="1">
        <f>I3+I10</f>
        <v>320</v>
      </c>
      <c r="J17" s="46" t="s">
        <v>45</v>
      </c>
    </row>
    <row r="18" spans="8:10" x14ac:dyDescent="0.15">
      <c r="H18" s="46"/>
      <c r="I18" s="5">
        <f>I4+I11</f>
        <v>5.333333333333333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&amp;CMS4-24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47" t="s">
        <v>510</v>
      </c>
      <c r="B2" t="s">
        <v>846</v>
      </c>
      <c r="H2" s="47"/>
      <c r="I2" s="1" t="s">
        <v>47</v>
      </c>
      <c r="J2" s="47"/>
    </row>
    <row r="3" spans="1:10" x14ac:dyDescent="0.15">
      <c r="A3" s="47" t="s">
        <v>511</v>
      </c>
      <c r="H3" s="47">
        <v>1</v>
      </c>
      <c r="I3" s="1">
        <f>H3*10</f>
        <v>10</v>
      </c>
      <c r="J3" s="47" t="s">
        <v>45</v>
      </c>
    </row>
    <row r="4" spans="1:10" x14ac:dyDescent="0.15">
      <c r="A4" s="47" t="s">
        <v>512</v>
      </c>
      <c r="H4" s="47"/>
      <c r="I4" s="4">
        <f>I3/60</f>
        <v>0.16666666666666666</v>
      </c>
      <c r="J4" s="47" t="s">
        <v>46</v>
      </c>
    </row>
    <row r="5" spans="1:10" x14ac:dyDescent="0.15">
      <c r="A5" s="47" t="s">
        <v>513</v>
      </c>
      <c r="H5" s="47"/>
      <c r="I5" s="47"/>
      <c r="J5" s="47"/>
    </row>
    <row r="6" spans="1:10" x14ac:dyDescent="0.15">
      <c r="A6" s="47" t="s">
        <v>514</v>
      </c>
      <c r="H6" s="47"/>
      <c r="I6" s="47"/>
      <c r="J6" s="47"/>
    </row>
    <row r="7" spans="1:10" x14ac:dyDescent="0.15">
      <c r="A7" s="47" t="s">
        <v>515</v>
      </c>
      <c r="H7" s="47"/>
      <c r="I7" s="47"/>
      <c r="J7" s="47"/>
    </row>
    <row r="8" spans="1:10" x14ac:dyDescent="0.15">
      <c r="A8" s="47" t="s">
        <v>516</v>
      </c>
      <c r="H8" s="47"/>
      <c r="I8" s="47"/>
      <c r="J8" s="47"/>
    </row>
    <row r="9" spans="1:10" x14ac:dyDescent="0.15">
      <c r="H9" s="47"/>
      <c r="I9" s="1" t="s">
        <v>48</v>
      </c>
      <c r="J9" s="47"/>
    </row>
    <row r="10" spans="1:10" x14ac:dyDescent="0.15">
      <c r="H10" s="47">
        <v>6</v>
      </c>
      <c r="I10" s="1">
        <f>+H10*50</f>
        <v>300</v>
      </c>
      <c r="J10" s="47" t="s">
        <v>45</v>
      </c>
    </row>
    <row r="11" spans="1:10" x14ac:dyDescent="0.15">
      <c r="H11" s="47"/>
      <c r="I11" s="2">
        <f>I10/60</f>
        <v>5</v>
      </c>
      <c r="J11" s="47" t="s">
        <v>46</v>
      </c>
    </row>
    <row r="12" spans="1:10" x14ac:dyDescent="0.15">
      <c r="H12" s="47"/>
      <c r="I12" s="47"/>
      <c r="J12" s="47"/>
    </row>
    <row r="13" spans="1:10" x14ac:dyDescent="0.15">
      <c r="H13" s="47"/>
      <c r="I13" s="47"/>
      <c r="J13" s="47"/>
    </row>
    <row r="14" spans="1:10" x14ac:dyDescent="0.15">
      <c r="H14" s="47"/>
      <c r="I14" s="47"/>
      <c r="J14" s="47"/>
    </row>
    <row r="15" spans="1:10" x14ac:dyDescent="0.15">
      <c r="H15" s="47"/>
      <c r="I15" s="47"/>
      <c r="J15" s="47"/>
    </row>
    <row r="16" spans="1:10" x14ac:dyDescent="0.15">
      <c r="H16" s="47"/>
      <c r="I16" s="1" t="s">
        <v>49</v>
      </c>
      <c r="J16" s="47"/>
    </row>
    <row r="17" spans="8:10" x14ac:dyDescent="0.15">
      <c r="H17" s="47"/>
      <c r="I17" s="1">
        <f>I3+I10</f>
        <v>310</v>
      </c>
      <c r="J17" s="47" t="s">
        <v>45</v>
      </c>
    </row>
    <row r="18" spans="8:10" x14ac:dyDescent="0.15">
      <c r="H18" s="47"/>
      <c r="I18" s="5">
        <f>I4+I11</f>
        <v>5.166666666666667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&amp;CMS4-25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48" t="s">
        <v>517</v>
      </c>
      <c r="B2" t="s">
        <v>847</v>
      </c>
      <c r="H2" s="48"/>
      <c r="I2" s="48"/>
      <c r="J2" s="48"/>
    </row>
    <row r="3" spans="1:10" x14ac:dyDescent="0.15">
      <c r="A3" s="48"/>
      <c r="H3" s="48"/>
      <c r="I3" s="1" t="s">
        <v>47</v>
      </c>
      <c r="J3" s="48"/>
    </row>
    <row r="4" spans="1:10" x14ac:dyDescent="0.15">
      <c r="A4" s="48"/>
      <c r="H4" s="48">
        <v>1</v>
      </c>
      <c r="I4" s="1">
        <f>H4*10</f>
        <v>10</v>
      </c>
      <c r="J4" s="48" t="s">
        <v>45</v>
      </c>
    </row>
    <row r="5" spans="1:10" x14ac:dyDescent="0.15">
      <c r="A5" s="48"/>
      <c r="H5" s="48"/>
      <c r="I5" s="4">
        <f>I4/60</f>
        <v>0.16666666666666666</v>
      </c>
      <c r="J5" s="48" t="s">
        <v>46</v>
      </c>
    </row>
    <row r="6" spans="1:10" x14ac:dyDescent="0.15">
      <c r="A6" s="48"/>
      <c r="H6" s="48"/>
      <c r="I6" s="48"/>
      <c r="J6" s="48"/>
    </row>
    <row r="7" spans="1:10" x14ac:dyDescent="0.15">
      <c r="A7" s="48"/>
      <c r="H7" s="48"/>
      <c r="I7" s="48"/>
      <c r="J7" s="48"/>
    </row>
    <row r="8" spans="1:10" x14ac:dyDescent="0.15">
      <c r="A8" s="48"/>
      <c r="H8" s="48"/>
      <c r="I8" s="48"/>
      <c r="J8" s="48"/>
    </row>
    <row r="9" spans="1:10" x14ac:dyDescent="0.15">
      <c r="A9" s="48" t="s">
        <v>518</v>
      </c>
      <c r="H9" s="48"/>
      <c r="I9" s="48"/>
      <c r="J9" s="48"/>
    </row>
    <row r="10" spans="1:10" x14ac:dyDescent="0.15">
      <c r="A10" s="48" t="s">
        <v>519</v>
      </c>
      <c r="H10" s="48"/>
      <c r="I10" s="1" t="s">
        <v>48</v>
      </c>
      <c r="J10" s="48"/>
    </row>
    <row r="11" spans="1:10" x14ac:dyDescent="0.15">
      <c r="A11" s="48" t="s">
        <v>520</v>
      </c>
      <c r="H11" s="48">
        <v>12</v>
      </c>
      <c r="I11" s="1">
        <f>+H11*50</f>
        <v>600</v>
      </c>
      <c r="J11" s="48" t="s">
        <v>45</v>
      </c>
    </row>
    <row r="12" spans="1:10" x14ac:dyDescent="0.15">
      <c r="A12" s="48" t="s">
        <v>521</v>
      </c>
      <c r="H12" s="48"/>
      <c r="I12" s="2">
        <f>I11/60</f>
        <v>10</v>
      </c>
      <c r="J12" s="48" t="s">
        <v>46</v>
      </c>
    </row>
    <row r="13" spans="1:10" x14ac:dyDescent="0.15">
      <c r="A13" s="48" t="s">
        <v>522</v>
      </c>
      <c r="H13" s="48"/>
      <c r="I13" s="48"/>
      <c r="J13" s="48"/>
    </row>
    <row r="14" spans="1:10" x14ac:dyDescent="0.15">
      <c r="A14" s="48" t="s">
        <v>523</v>
      </c>
      <c r="H14" s="48"/>
      <c r="I14" s="48"/>
      <c r="J14" s="48"/>
    </row>
    <row r="15" spans="1:10" x14ac:dyDescent="0.15">
      <c r="A15" s="48" t="s">
        <v>524</v>
      </c>
      <c r="H15" s="48"/>
      <c r="I15" s="48"/>
      <c r="J15" s="48"/>
    </row>
    <row r="16" spans="1:10" x14ac:dyDescent="0.15">
      <c r="A16" s="48" t="s">
        <v>525</v>
      </c>
      <c r="H16" s="48"/>
      <c r="I16" s="48"/>
      <c r="J16" s="48"/>
    </row>
    <row r="17" spans="1:10" x14ac:dyDescent="0.15">
      <c r="A17" s="48" t="s">
        <v>526</v>
      </c>
      <c r="H17" s="48"/>
      <c r="I17" s="1" t="s">
        <v>49</v>
      </c>
      <c r="J17" s="48"/>
    </row>
    <row r="18" spans="1:10" x14ac:dyDescent="0.15">
      <c r="A18" s="48" t="s">
        <v>527</v>
      </c>
      <c r="H18" s="48"/>
      <c r="I18" s="1">
        <f>I4+I11</f>
        <v>610</v>
      </c>
      <c r="J18" s="48" t="s">
        <v>45</v>
      </c>
    </row>
    <row r="19" spans="1:10" x14ac:dyDescent="0.15">
      <c r="A19" s="48" t="s">
        <v>528</v>
      </c>
      <c r="H19" s="48"/>
      <c r="I19" s="5">
        <f>I5+I12</f>
        <v>10.166666666666666</v>
      </c>
      <c r="J19" s="6" t="s">
        <v>46</v>
      </c>
    </row>
    <row r="20" spans="1:10" x14ac:dyDescent="0.15">
      <c r="A20" s="48" t="s">
        <v>529</v>
      </c>
    </row>
    <row r="23" spans="1:10" x14ac:dyDescent="0.15">
      <c r="I23" t="s">
        <v>854</v>
      </c>
    </row>
    <row r="24" spans="1:10" x14ac:dyDescent="0.15">
      <c r="I24">
        <f>3.5*60</f>
        <v>210</v>
      </c>
    </row>
  </sheetData>
  <pageMargins left="0.7" right="0.7" top="0.75" bottom="0.75" header="0.3" footer="0.3"/>
  <pageSetup paperSize="9" orientation="portrait" horizontalDpi="300" verticalDpi="300" r:id="rId1"/>
  <headerFooter>
    <oddHeader>&amp;CMS4-26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B2" t="s">
        <v>848</v>
      </c>
    </row>
    <row r="3" spans="1:10" x14ac:dyDescent="0.15">
      <c r="A3" s="49" t="s">
        <v>530</v>
      </c>
      <c r="H3" s="49"/>
      <c r="I3" s="1" t="s">
        <v>47</v>
      </c>
      <c r="J3" s="49"/>
    </row>
    <row r="4" spans="1:10" x14ac:dyDescent="0.15">
      <c r="A4" s="49" t="s">
        <v>531</v>
      </c>
      <c r="H4" s="49">
        <v>5</v>
      </c>
      <c r="I4" s="1">
        <f>H4*10</f>
        <v>50</v>
      </c>
      <c r="J4" s="49" t="s">
        <v>45</v>
      </c>
    </row>
    <row r="5" spans="1:10" x14ac:dyDescent="0.15">
      <c r="A5" s="49" t="s">
        <v>532</v>
      </c>
      <c r="H5" s="49"/>
      <c r="I5" s="4">
        <f>I4/60</f>
        <v>0.83333333333333337</v>
      </c>
      <c r="J5" s="49" t="s">
        <v>46</v>
      </c>
    </row>
    <row r="6" spans="1:10" x14ac:dyDescent="0.15">
      <c r="A6" s="49" t="s">
        <v>533</v>
      </c>
      <c r="H6" s="49"/>
      <c r="I6" s="49"/>
      <c r="J6" s="49"/>
    </row>
    <row r="7" spans="1:10" x14ac:dyDescent="0.15">
      <c r="A7" s="49" t="s">
        <v>534</v>
      </c>
      <c r="H7" s="49"/>
      <c r="I7" s="49"/>
      <c r="J7" s="49"/>
    </row>
    <row r="8" spans="1:10" x14ac:dyDescent="0.15">
      <c r="A8" s="49" t="s">
        <v>535</v>
      </c>
      <c r="H8" s="49"/>
      <c r="I8" s="49"/>
      <c r="J8" s="49"/>
    </row>
    <row r="9" spans="1:10" x14ac:dyDescent="0.15">
      <c r="A9" s="49" t="s">
        <v>536</v>
      </c>
      <c r="H9" s="49"/>
      <c r="I9" s="49"/>
      <c r="J9" s="49"/>
    </row>
    <row r="10" spans="1:10" x14ac:dyDescent="0.15">
      <c r="A10" s="49" t="s">
        <v>537</v>
      </c>
      <c r="H10" s="49"/>
      <c r="I10" s="1" t="s">
        <v>48</v>
      </c>
      <c r="J10" s="49"/>
    </row>
    <row r="11" spans="1:10" x14ac:dyDescent="0.15">
      <c r="A11" s="49" t="s">
        <v>538</v>
      </c>
      <c r="H11" s="49">
        <v>16</v>
      </c>
      <c r="I11" s="1">
        <f>+H11*50</f>
        <v>800</v>
      </c>
      <c r="J11" s="49" t="s">
        <v>45</v>
      </c>
    </row>
    <row r="12" spans="1:10" x14ac:dyDescent="0.15">
      <c r="A12" s="49" t="s">
        <v>539</v>
      </c>
      <c r="H12" s="49"/>
      <c r="I12" s="2">
        <f>I11/60</f>
        <v>13.333333333333334</v>
      </c>
      <c r="J12" s="49" t="s">
        <v>46</v>
      </c>
    </row>
    <row r="13" spans="1:10" x14ac:dyDescent="0.15">
      <c r="A13" s="49" t="s">
        <v>540</v>
      </c>
      <c r="H13" s="49"/>
      <c r="I13" s="49"/>
      <c r="J13" s="49"/>
    </row>
    <row r="14" spans="1:10" x14ac:dyDescent="0.15">
      <c r="A14" s="49" t="s">
        <v>541</v>
      </c>
      <c r="H14" s="49"/>
      <c r="I14" s="49"/>
      <c r="J14" s="49"/>
    </row>
    <row r="15" spans="1:10" x14ac:dyDescent="0.15">
      <c r="A15" s="49" t="s">
        <v>542</v>
      </c>
      <c r="H15" s="49"/>
      <c r="I15" s="49"/>
      <c r="J15" s="49"/>
    </row>
    <row r="16" spans="1:10" x14ac:dyDescent="0.15">
      <c r="A16" s="49" t="s">
        <v>543</v>
      </c>
      <c r="H16" s="49"/>
      <c r="I16" s="49"/>
      <c r="J16" s="49"/>
    </row>
    <row r="17" spans="1:10" x14ac:dyDescent="0.15">
      <c r="A17" s="49" t="s">
        <v>544</v>
      </c>
      <c r="H17" s="49"/>
      <c r="I17" s="1" t="s">
        <v>49</v>
      </c>
      <c r="J17" s="49"/>
    </row>
    <row r="18" spans="1:10" x14ac:dyDescent="0.15">
      <c r="A18" s="49" t="s">
        <v>545</v>
      </c>
      <c r="H18" s="49"/>
      <c r="I18" s="1">
        <f>I4+I11</f>
        <v>850</v>
      </c>
      <c r="J18" s="49" t="s">
        <v>45</v>
      </c>
    </row>
    <row r="19" spans="1:10" x14ac:dyDescent="0.15">
      <c r="A19" s="49" t="s">
        <v>546</v>
      </c>
      <c r="H19" s="49"/>
      <c r="I19" s="5">
        <f>I5+I12</f>
        <v>14.166666666666668</v>
      </c>
      <c r="J19" s="6" t="s">
        <v>46</v>
      </c>
    </row>
    <row r="20" spans="1:10" x14ac:dyDescent="0.15">
      <c r="A20" s="49" t="s">
        <v>547</v>
      </c>
    </row>
    <row r="21" spans="1:10" x14ac:dyDescent="0.15">
      <c r="A21" s="49" t="s">
        <v>548</v>
      </c>
    </row>
    <row r="22" spans="1:10" x14ac:dyDescent="0.15">
      <c r="A22" s="49" t="s">
        <v>549</v>
      </c>
    </row>
    <row r="23" spans="1:10" x14ac:dyDescent="0.15">
      <c r="A23" s="49" t="s">
        <v>550</v>
      </c>
      <c r="I23" t="s">
        <v>854</v>
      </c>
    </row>
    <row r="24" spans="1:10" x14ac:dyDescent="0.15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&amp;CMS4-27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9" tint="0.39997558519241921"/>
  </sheetPr>
  <dimension ref="A1:J21"/>
  <sheetViews>
    <sheetView zoomScaleNormal="100" zoomScalePageLayoutView="40" workbookViewId="0">
      <selection activeCell="I22" sqref="I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50" t="s">
        <v>551</v>
      </c>
      <c r="H2" s="49"/>
      <c r="I2" s="1" t="s">
        <v>47</v>
      </c>
      <c r="J2" s="49"/>
    </row>
    <row r="3" spans="1:10" x14ac:dyDescent="0.15">
      <c r="A3" s="50" t="s">
        <v>552</v>
      </c>
      <c r="H3" s="49">
        <v>2</v>
      </c>
      <c r="I3" s="1">
        <f>H3*10</f>
        <v>20</v>
      </c>
      <c r="J3" s="49" t="s">
        <v>45</v>
      </c>
    </row>
    <row r="4" spans="1:10" x14ac:dyDescent="0.15">
      <c r="A4" s="50" t="s">
        <v>553</v>
      </c>
      <c r="H4" s="49"/>
      <c r="I4" s="4">
        <f>I3/60</f>
        <v>0.33333333333333331</v>
      </c>
      <c r="J4" s="49" t="s">
        <v>46</v>
      </c>
    </row>
    <row r="5" spans="1:10" x14ac:dyDescent="0.15">
      <c r="A5" s="50" t="s">
        <v>554</v>
      </c>
      <c r="H5" s="49"/>
      <c r="I5" s="49"/>
      <c r="J5" s="49"/>
    </row>
    <row r="6" spans="1:10" x14ac:dyDescent="0.15">
      <c r="A6" s="50" t="s">
        <v>555</v>
      </c>
      <c r="H6" s="49"/>
      <c r="I6" s="49"/>
      <c r="J6" s="49"/>
    </row>
    <row r="7" spans="1:10" x14ac:dyDescent="0.15">
      <c r="A7" s="50" t="s">
        <v>556</v>
      </c>
      <c r="H7" s="49"/>
      <c r="I7" s="49"/>
      <c r="J7" s="49"/>
    </row>
    <row r="8" spans="1:10" x14ac:dyDescent="0.15">
      <c r="A8" s="50" t="s">
        <v>557</v>
      </c>
      <c r="H8" s="49"/>
      <c r="I8" s="49"/>
      <c r="J8" s="49"/>
    </row>
    <row r="9" spans="1:10" x14ac:dyDescent="0.15">
      <c r="A9" s="50" t="s">
        <v>558</v>
      </c>
      <c r="H9" s="49"/>
      <c r="I9" s="1" t="s">
        <v>48</v>
      </c>
      <c r="J9" s="49"/>
    </row>
    <row r="10" spans="1:10" x14ac:dyDescent="0.15">
      <c r="H10" s="49">
        <v>6</v>
      </c>
      <c r="I10" s="1">
        <f>+H10*50</f>
        <v>300</v>
      </c>
      <c r="J10" s="49" t="s">
        <v>45</v>
      </c>
    </row>
    <row r="11" spans="1:10" x14ac:dyDescent="0.15">
      <c r="H11" s="49"/>
      <c r="I11" s="2">
        <f>I10/60</f>
        <v>5</v>
      </c>
      <c r="J11" s="49" t="s">
        <v>46</v>
      </c>
    </row>
    <row r="12" spans="1:10" x14ac:dyDescent="0.15">
      <c r="H12" s="49"/>
      <c r="I12" s="49"/>
      <c r="J12" s="49"/>
    </row>
    <row r="13" spans="1:10" x14ac:dyDescent="0.15">
      <c r="H13" s="49"/>
      <c r="I13" s="49"/>
      <c r="J13" s="49"/>
    </row>
    <row r="14" spans="1:10" x14ac:dyDescent="0.15">
      <c r="H14" s="49"/>
      <c r="I14" s="49"/>
      <c r="J14" s="49"/>
    </row>
    <row r="15" spans="1:10" x14ac:dyDescent="0.15">
      <c r="H15" s="49"/>
      <c r="I15" s="49"/>
      <c r="J15" s="49"/>
    </row>
    <row r="16" spans="1:10" x14ac:dyDescent="0.15">
      <c r="H16" s="49"/>
      <c r="I16" s="1" t="s">
        <v>49</v>
      </c>
      <c r="J16" s="49"/>
    </row>
    <row r="17" spans="8:10" x14ac:dyDescent="0.15">
      <c r="H17" s="49"/>
      <c r="I17" s="1">
        <f>I3+I10</f>
        <v>320</v>
      </c>
      <c r="J17" s="49" t="s">
        <v>45</v>
      </c>
    </row>
    <row r="18" spans="8:10" x14ac:dyDescent="0.15">
      <c r="H18" s="49"/>
      <c r="I18" s="5">
        <f>I4+I11</f>
        <v>5.333333333333333</v>
      </c>
      <c r="J18" s="6" t="s">
        <v>46</v>
      </c>
    </row>
    <row r="21" spans="8:10" x14ac:dyDescent="0.15">
      <c r="I21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&amp;CGTW-01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51" t="s">
        <v>559</v>
      </c>
      <c r="B2" t="s">
        <v>849</v>
      </c>
      <c r="H2" s="51"/>
      <c r="I2" s="1" t="s">
        <v>47</v>
      </c>
      <c r="J2" s="51"/>
    </row>
    <row r="3" spans="1:10" x14ac:dyDescent="0.15">
      <c r="A3" s="51" t="s">
        <v>560</v>
      </c>
      <c r="H3" s="51">
        <v>2</v>
      </c>
      <c r="I3" s="1">
        <f>H3*10</f>
        <v>20</v>
      </c>
      <c r="J3" s="51" t="s">
        <v>45</v>
      </c>
    </row>
    <row r="4" spans="1:10" x14ac:dyDescent="0.15">
      <c r="A4" s="51" t="s">
        <v>561</v>
      </c>
      <c r="H4" s="51"/>
      <c r="I4" s="4">
        <f>I3/60</f>
        <v>0.33333333333333331</v>
      </c>
      <c r="J4" s="51" t="s">
        <v>46</v>
      </c>
    </row>
    <row r="5" spans="1:10" x14ac:dyDescent="0.15">
      <c r="A5" s="51" t="s">
        <v>562</v>
      </c>
      <c r="H5" s="51"/>
      <c r="I5" s="51"/>
      <c r="J5" s="51"/>
    </row>
    <row r="6" spans="1:10" x14ac:dyDescent="0.15">
      <c r="A6" s="51" t="s">
        <v>563</v>
      </c>
      <c r="H6" s="51"/>
      <c r="I6" s="51"/>
      <c r="J6" s="51"/>
    </row>
    <row r="7" spans="1:10" x14ac:dyDescent="0.15">
      <c r="A7" s="51" t="s">
        <v>564</v>
      </c>
      <c r="H7" s="51"/>
      <c r="I7" s="51"/>
      <c r="J7" s="51"/>
    </row>
    <row r="8" spans="1:10" x14ac:dyDescent="0.15">
      <c r="A8" s="51" t="s">
        <v>565</v>
      </c>
      <c r="H8" s="51"/>
      <c r="I8" s="51"/>
      <c r="J8" s="51"/>
    </row>
    <row r="9" spans="1:10" x14ac:dyDescent="0.15">
      <c r="A9" s="51" t="s">
        <v>566</v>
      </c>
      <c r="H9" s="51"/>
      <c r="I9" s="1" t="s">
        <v>48</v>
      </c>
      <c r="J9" s="51"/>
    </row>
    <row r="10" spans="1:10" x14ac:dyDescent="0.15">
      <c r="A10" s="51" t="s">
        <v>567</v>
      </c>
      <c r="H10" s="51">
        <v>10</v>
      </c>
      <c r="I10" s="1">
        <f>+H10*50</f>
        <v>500</v>
      </c>
      <c r="J10" s="51" t="s">
        <v>45</v>
      </c>
    </row>
    <row r="11" spans="1:10" x14ac:dyDescent="0.15">
      <c r="A11" s="51" t="s">
        <v>568</v>
      </c>
      <c r="H11" s="51"/>
      <c r="I11" s="2">
        <f>I10/60</f>
        <v>8.3333333333333339</v>
      </c>
      <c r="J11" s="51" t="s">
        <v>46</v>
      </c>
    </row>
    <row r="12" spans="1:10" x14ac:dyDescent="0.15">
      <c r="A12" s="51" t="s">
        <v>569</v>
      </c>
      <c r="H12" s="51"/>
      <c r="I12" s="51"/>
      <c r="J12" s="51"/>
    </row>
    <row r="13" spans="1:10" x14ac:dyDescent="0.15">
      <c r="A13" s="51" t="s">
        <v>570</v>
      </c>
      <c r="H13" s="51"/>
      <c r="I13" s="51"/>
      <c r="J13" s="51"/>
    </row>
    <row r="14" spans="1:10" x14ac:dyDescent="0.15">
      <c r="H14" s="51"/>
      <c r="I14" s="51"/>
      <c r="J14" s="51"/>
    </row>
    <row r="15" spans="1:10" x14ac:dyDescent="0.15">
      <c r="H15" s="51"/>
      <c r="I15" s="51"/>
      <c r="J15" s="51"/>
    </row>
    <row r="16" spans="1:10" x14ac:dyDescent="0.15">
      <c r="H16" s="51"/>
      <c r="I16" s="1" t="s">
        <v>49</v>
      </c>
      <c r="J16" s="51"/>
    </row>
    <row r="17" spans="8:10" x14ac:dyDescent="0.15">
      <c r="H17" s="51"/>
      <c r="I17" s="1">
        <f>I3+I10</f>
        <v>520</v>
      </c>
      <c r="J17" s="51" t="s">
        <v>45</v>
      </c>
    </row>
    <row r="18" spans="8:10" x14ac:dyDescent="0.15">
      <c r="H18" s="51"/>
      <c r="I18" s="5">
        <f>I4+I11</f>
        <v>8.6666666666666679</v>
      </c>
      <c r="J18" s="6" t="s">
        <v>46</v>
      </c>
    </row>
    <row r="22" spans="8:10" x14ac:dyDescent="0.15">
      <c r="I22" t="s">
        <v>854</v>
      </c>
    </row>
    <row r="23" spans="8:10" x14ac:dyDescent="0.15">
      <c r="I23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&amp;CGTW-02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52"/>
      <c r="B2" t="s">
        <v>850</v>
      </c>
      <c r="H2" s="52"/>
      <c r="I2" s="1" t="s">
        <v>47</v>
      </c>
      <c r="J2" s="52"/>
    </row>
    <row r="3" spans="1:10" x14ac:dyDescent="0.15">
      <c r="A3" s="52" t="s">
        <v>571</v>
      </c>
      <c r="H3" s="52">
        <v>5</v>
      </c>
      <c r="I3" s="1">
        <f>H3*10</f>
        <v>50</v>
      </c>
      <c r="J3" s="52" t="s">
        <v>45</v>
      </c>
    </row>
    <row r="4" spans="1:10" x14ac:dyDescent="0.15">
      <c r="A4" s="52" t="s">
        <v>572</v>
      </c>
      <c r="H4" s="52"/>
      <c r="I4" s="4">
        <f>I3/60</f>
        <v>0.83333333333333337</v>
      </c>
      <c r="J4" s="52" t="s">
        <v>46</v>
      </c>
    </row>
    <row r="5" spans="1:10" x14ac:dyDescent="0.15">
      <c r="A5" s="52" t="s">
        <v>573</v>
      </c>
      <c r="H5" s="52"/>
      <c r="I5" s="52"/>
      <c r="J5" s="52"/>
    </row>
    <row r="6" spans="1:10" x14ac:dyDescent="0.15">
      <c r="A6" s="52" t="s">
        <v>574</v>
      </c>
      <c r="H6" s="52"/>
      <c r="I6" s="52"/>
      <c r="J6" s="52"/>
    </row>
    <row r="7" spans="1:10" x14ac:dyDescent="0.15">
      <c r="A7" s="52" t="s">
        <v>575</v>
      </c>
      <c r="H7" s="52"/>
      <c r="I7" s="52"/>
      <c r="J7" s="52"/>
    </row>
    <row r="8" spans="1:10" x14ac:dyDescent="0.15">
      <c r="A8" s="52"/>
      <c r="H8" s="52"/>
      <c r="I8" s="52"/>
      <c r="J8" s="52"/>
    </row>
    <row r="9" spans="1:10" x14ac:dyDescent="0.15">
      <c r="A9" s="52"/>
      <c r="H9" s="52"/>
      <c r="I9" s="1" t="s">
        <v>48</v>
      </c>
      <c r="J9" s="52"/>
    </row>
    <row r="10" spans="1:10" x14ac:dyDescent="0.15">
      <c r="A10" s="52"/>
      <c r="H10" s="52">
        <v>6</v>
      </c>
      <c r="I10" s="1">
        <f>+H10*50</f>
        <v>300</v>
      </c>
      <c r="J10" s="52" t="s">
        <v>45</v>
      </c>
    </row>
    <row r="11" spans="1:10" x14ac:dyDescent="0.15">
      <c r="A11" s="52"/>
      <c r="H11" s="52"/>
      <c r="I11" s="2">
        <f>I10/60</f>
        <v>5</v>
      </c>
      <c r="J11" s="52" t="s">
        <v>46</v>
      </c>
    </row>
    <row r="12" spans="1:10" x14ac:dyDescent="0.15">
      <c r="A12" s="52"/>
      <c r="H12" s="52"/>
      <c r="I12" s="52"/>
      <c r="J12" s="52"/>
    </row>
    <row r="13" spans="1:10" x14ac:dyDescent="0.15">
      <c r="A13" s="52"/>
      <c r="H13" s="52"/>
      <c r="I13" s="52"/>
      <c r="J13" s="52"/>
    </row>
    <row r="14" spans="1:10" x14ac:dyDescent="0.15">
      <c r="A14" s="52"/>
      <c r="H14" s="52"/>
      <c r="I14" s="52"/>
      <c r="J14" s="52"/>
    </row>
    <row r="15" spans="1:10" x14ac:dyDescent="0.15">
      <c r="A15" s="52" t="s">
        <v>576</v>
      </c>
      <c r="H15" s="52"/>
      <c r="I15" s="52"/>
      <c r="J15" s="52"/>
    </row>
    <row r="16" spans="1:10" x14ac:dyDescent="0.15">
      <c r="A16" s="52" t="s">
        <v>577</v>
      </c>
      <c r="H16" s="52"/>
      <c r="I16" s="1" t="s">
        <v>49</v>
      </c>
      <c r="J16" s="52"/>
    </row>
    <row r="17" spans="1:10" x14ac:dyDescent="0.15">
      <c r="A17" s="52" t="s">
        <v>578</v>
      </c>
      <c r="H17" s="52"/>
      <c r="I17" s="1">
        <f>I3+I10</f>
        <v>350</v>
      </c>
      <c r="J17" s="52" t="s">
        <v>45</v>
      </c>
    </row>
    <row r="18" spans="1:10" x14ac:dyDescent="0.15">
      <c r="A18" s="52" t="s">
        <v>579</v>
      </c>
      <c r="H18" s="52"/>
      <c r="I18" s="5">
        <f>I4+I11</f>
        <v>5.833333333333333</v>
      </c>
      <c r="J18" s="6" t="s">
        <v>46</v>
      </c>
    </row>
    <row r="19" spans="1:10" x14ac:dyDescent="0.15">
      <c r="A19" s="52" t="s">
        <v>580</v>
      </c>
    </row>
    <row r="20" spans="1:10" x14ac:dyDescent="0.15">
      <c r="A20" s="52" t="s">
        <v>581</v>
      </c>
    </row>
    <row r="22" spans="1:10" x14ac:dyDescent="0.15">
      <c r="I22" t="s">
        <v>854</v>
      </c>
    </row>
    <row r="23" spans="1:10" x14ac:dyDescent="0.1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&amp;CGTW-03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  <c r="H1" s="52"/>
      <c r="I1" s="52"/>
      <c r="J1" s="52"/>
    </row>
    <row r="2" spans="1:10" x14ac:dyDescent="0.15">
      <c r="A2" s="53" t="s">
        <v>582</v>
      </c>
      <c r="B2" t="s">
        <v>851</v>
      </c>
      <c r="H2" s="52"/>
      <c r="I2" s="1" t="s">
        <v>47</v>
      </c>
      <c r="J2" s="52"/>
    </row>
    <row r="3" spans="1:10" x14ac:dyDescent="0.15">
      <c r="A3" s="53" t="s">
        <v>583</v>
      </c>
      <c r="H3" s="52">
        <v>4</v>
      </c>
      <c r="I3" s="1">
        <f>H3*10</f>
        <v>40</v>
      </c>
      <c r="J3" s="52" t="s">
        <v>45</v>
      </c>
    </row>
    <row r="4" spans="1:10" x14ac:dyDescent="0.15">
      <c r="A4" s="53" t="s">
        <v>584</v>
      </c>
      <c r="H4" s="52"/>
      <c r="I4" s="4">
        <f>I3/60</f>
        <v>0.66666666666666663</v>
      </c>
      <c r="J4" s="52" t="s">
        <v>46</v>
      </c>
    </row>
    <row r="5" spans="1:10" x14ac:dyDescent="0.15">
      <c r="A5" s="53" t="s">
        <v>585</v>
      </c>
      <c r="H5" s="52"/>
      <c r="I5" s="52"/>
      <c r="J5" s="52"/>
    </row>
    <row r="6" spans="1:10" x14ac:dyDescent="0.15">
      <c r="A6" s="53"/>
      <c r="H6" s="52"/>
      <c r="I6" s="52"/>
      <c r="J6" s="52"/>
    </row>
    <row r="7" spans="1:10" x14ac:dyDescent="0.15">
      <c r="A7" s="53"/>
      <c r="H7" s="52"/>
      <c r="I7" s="52"/>
      <c r="J7" s="52"/>
    </row>
    <row r="8" spans="1:10" x14ac:dyDescent="0.15">
      <c r="A8" s="53"/>
      <c r="H8" s="52"/>
      <c r="I8" s="52"/>
      <c r="J8" s="52"/>
    </row>
    <row r="9" spans="1:10" x14ac:dyDescent="0.15">
      <c r="A9" s="53"/>
      <c r="H9" s="52"/>
      <c r="I9" s="1" t="s">
        <v>48</v>
      </c>
      <c r="J9" s="52"/>
    </row>
    <row r="10" spans="1:10" x14ac:dyDescent="0.15">
      <c r="A10" s="53"/>
      <c r="H10" s="52">
        <v>6</v>
      </c>
      <c r="I10" s="1">
        <f>+H10*50</f>
        <v>300</v>
      </c>
      <c r="J10" s="52" t="s">
        <v>45</v>
      </c>
    </row>
    <row r="11" spans="1:10" x14ac:dyDescent="0.15">
      <c r="A11" s="53"/>
      <c r="H11" s="52"/>
      <c r="I11" s="2">
        <f>I10/60</f>
        <v>5</v>
      </c>
      <c r="J11" s="52" t="s">
        <v>46</v>
      </c>
    </row>
    <row r="12" spans="1:10" x14ac:dyDescent="0.15">
      <c r="A12" s="53"/>
      <c r="H12" s="52"/>
      <c r="I12" s="52"/>
      <c r="J12" s="52"/>
    </row>
    <row r="13" spans="1:10" x14ac:dyDescent="0.15">
      <c r="A13" s="53"/>
      <c r="H13" s="52"/>
      <c r="I13" s="52"/>
      <c r="J13" s="52"/>
    </row>
    <row r="14" spans="1:10" x14ac:dyDescent="0.15">
      <c r="A14" s="53"/>
      <c r="H14" s="52"/>
      <c r="I14" s="52"/>
      <c r="J14" s="52"/>
    </row>
    <row r="15" spans="1:10" x14ac:dyDescent="0.15">
      <c r="A15" s="53" t="s">
        <v>586</v>
      </c>
      <c r="H15" s="52"/>
      <c r="I15" s="52"/>
      <c r="J15" s="52"/>
    </row>
    <row r="16" spans="1:10" x14ac:dyDescent="0.15">
      <c r="A16" s="53" t="s">
        <v>587</v>
      </c>
      <c r="H16" s="52"/>
      <c r="I16" s="1" t="s">
        <v>49</v>
      </c>
      <c r="J16" s="52"/>
    </row>
    <row r="17" spans="1:10" x14ac:dyDescent="0.15">
      <c r="A17" s="53" t="s">
        <v>588</v>
      </c>
      <c r="H17" s="52"/>
      <c r="I17" s="1">
        <f>I3+I10</f>
        <v>340</v>
      </c>
      <c r="J17" s="52" t="s">
        <v>45</v>
      </c>
    </row>
    <row r="18" spans="1:10" x14ac:dyDescent="0.15">
      <c r="A18" s="53" t="s">
        <v>589</v>
      </c>
      <c r="H18" s="52"/>
      <c r="I18" s="5">
        <f>I4+I11</f>
        <v>5.666666666666667</v>
      </c>
      <c r="J18" s="6" t="s">
        <v>46</v>
      </c>
    </row>
    <row r="19" spans="1:10" x14ac:dyDescent="0.15">
      <c r="A19" s="53" t="s">
        <v>590</v>
      </c>
      <c r="H19" s="52"/>
      <c r="I19" s="52"/>
      <c r="J19" s="52"/>
    </row>
    <row r="20" spans="1:10" x14ac:dyDescent="0.15">
      <c r="A20" s="53" t="s">
        <v>591</v>
      </c>
    </row>
    <row r="21" spans="1:10" x14ac:dyDescent="0.15">
      <c r="I21" t="s">
        <v>854</v>
      </c>
    </row>
    <row r="22" spans="1:10" x14ac:dyDescent="0.1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zoomScaleNormal="100" zoomScalePageLayoutView="40" workbookViewId="0">
      <selection activeCell="B19" sqref="B19"/>
    </sheetView>
  </sheetViews>
  <sheetFormatPr baseColWidth="10" defaultRowHeight="14" x14ac:dyDescent="0.15"/>
  <cols>
    <col min="6" max="6" width="11" style="72"/>
  </cols>
  <sheetData>
    <row r="1" spans="1:10" x14ac:dyDescent="0.15">
      <c r="B1" t="s">
        <v>809</v>
      </c>
    </row>
    <row r="2" spans="1:10" x14ac:dyDescent="0.15">
      <c r="A2" s="10" t="s">
        <v>93</v>
      </c>
      <c r="B2" t="s">
        <v>813</v>
      </c>
      <c r="H2" s="9"/>
      <c r="I2" s="9"/>
      <c r="J2" s="9"/>
    </row>
    <row r="3" spans="1:10" x14ac:dyDescent="0.15">
      <c r="A3" s="10"/>
      <c r="H3" s="9"/>
      <c r="I3" s="1" t="s">
        <v>47</v>
      </c>
      <c r="J3" s="9"/>
    </row>
    <row r="4" spans="1:10" x14ac:dyDescent="0.15">
      <c r="A4" s="10"/>
      <c r="H4" s="9">
        <v>1</v>
      </c>
      <c r="I4" s="1">
        <f>H4*10</f>
        <v>10</v>
      </c>
      <c r="J4" s="9" t="s">
        <v>45</v>
      </c>
    </row>
    <row r="5" spans="1:10" x14ac:dyDescent="0.15">
      <c r="A5" s="10" t="s">
        <v>94</v>
      </c>
      <c r="H5" s="9"/>
      <c r="I5" s="4">
        <f>I4/60</f>
        <v>0.16666666666666666</v>
      </c>
      <c r="J5" s="9" t="s">
        <v>46</v>
      </c>
    </row>
    <row r="6" spans="1:10" x14ac:dyDescent="0.15">
      <c r="A6" s="10" t="s">
        <v>95</v>
      </c>
      <c r="H6" s="9"/>
      <c r="I6" s="9"/>
      <c r="J6" s="9"/>
    </row>
    <row r="7" spans="1:10" x14ac:dyDescent="0.15">
      <c r="A7" s="10" t="s">
        <v>96</v>
      </c>
      <c r="H7" s="9"/>
      <c r="I7" s="9"/>
      <c r="J7" s="9"/>
    </row>
    <row r="8" spans="1:10" x14ac:dyDescent="0.15">
      <c r="A8" s="10" t="s">
        <v>97</v>
      </c>
      <c r="H8" s="9"/>
      <c r="I8" s="9"/>
      <c r="J8" s="9"/>
    </row>
    <row r="9" spans="1:10" x14ac:dyDescent="0.15">
      <c r="A9" s="10" t="s">
        <v>98</v>
      </c>
      <c r="H9" s="9"/>
      <c r="I9" s="9"/>
      <c r="J9" s="9"/>
    </row>
    <row r="10" spans="1:10" x14ac:dyDescent="0.15">
      <c r="A10" s="10" t="s">
        <v>99</v>
      </c>
      <c r="H10" s="9"/>
      <c r="I10" s="1" t="s">
        <v>48</v>
      </c>
      <c r="J10" s="9"/>
    </row>
    <row r="11" spans="1:10" x14ac:dyDescent="0.15">
      <c r="A11" s="10" t="s">
        <v>100</v>
      </c>
      <c r="H11" s="9">
        <v>7</v>
      </c>
      <c r="I11" s="1">
        <f>+H11*50</f>
        <v>350</v>
      </c>
      <c r="J11" s="9" t="s">
        <v>45</v>
      </c>
    </row>
    <row r="12" spans="1:10" x14ac:dyDescent="0.15">
      <c r="A12" s="72" t="s">
        <v>796</v>
      </c>
      <c r="H12" s="9"/>
      <c r="I12" s="2">
        <f>I11/60</f>
        <v>5.833333333333333</v>
      </c>
      <c r="J12" s="9" t="s">
        <v>46</v>
      </c>
    </row>
    <row r="13" spans="1:10" x14ac:dyDescent="0.15">
      <c r="H13" s="9"/>
      <c r="I13" s="9"/>
      <c r="J13" s="9"/>
    </row>
    <row r="14" spans="1:10" x14ac:dyDescent="0.15">
      <c r="H14" s="9"/>
      <c r="I14" s="9"/>
      <c r="J14" s="9"/>
    </row>
    <row r="15" spans="1:10" x14ac:dyDescent="0.15">
      <c r="H15" s="9"/>
      <c r="I15" s="9"/>
      <c r="J15" s="9"/>
    </row>
    <row r="16" spans="1:10" x14ac:dyDescent="0.15">
      <c r="H16" s="9"/>
      <c r="I16" s="9"/>
      <c r="J16" s="9"/>
    </row>
    <row r="17" spans="8:10" x14ac:dyDescent="0.15">
      <c r="H17" s="9"/>
      <c r="I17" s="1" t="s">
        <v>49</v>
      </c>
      <c r="J17" s="9"/>
    </row>
    <row r="18" spans="8:10" x14ac:dyDescent="0.15">
      <c r="H18" s="9"/>
      <c r="I18" s="1">
        <f>I4+I11</f>
        <v>360</v>
      </c>
      <c r="J18" s="9" t="s">
        <v>45</v>
      </c>
    </row>
    <row r="19" spans="8:10" x14ac:dyDescent="0.15">
      <c r="H19" s="9"/>
      <c r="I19" s="3">
        <f>I5+I12</f>
        <v>6</v>
      </c>
      <c r="J19" s="6" t="s">
        <v>46</v>
      </c>
    </row>
    <row r="22" spans="8:10" x14ac:dyDescent="0.15">
      <c r="I22" t="s">
        <v>854</v>
      </c>
    </row>
    <row r="23" spans="8:10" x14ac:dyDescent="0.1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&amp;CMS1-05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56" t="s">
        <v>620</v>
      </c>
      <c r="B2" t="s">
        <v>852</v>
      </c>
      <c r="H2" s="56"/>
      <c r="I2" s="1" t="s">
        <v>47</v>
      </c>
      <c r="J2" s="56"/>
    </row>
    <row r="3" spans="1:10" x14ac:dyDescent="0.15">
      <c r="A3" s="56" t="s">
        <v>621</v>
      </c>
      <c r="H3" s="56">
        <v>2</v>
      </c>
      <c r="I3" s="1">
        <f>H3*10</f>
        <v>20</v>
      </c>
      <c r="J3" s="56" t="s">
        <v>45</v>
      </c>
    </row>
    <row r="4" spans="1:10" x14ac:dyDescent="0.15">
      <c r="A4" s="56"/>
      <c r="H4" s="56"/>
      <c r="I4" s="4">
        <f>I3/60</f>
        <v>0.33333333333333331</v>
      </c>
      <c r="J4" s="56" t="s">
        <v>46</v>
      </c>
    </row>
    <row r="5" spans="1:10" x14ac:dyDescent="0.15">
      <c r="A5" s="56"/>
      <c r="H5" s="56"/>
      <c r="I5" s="56"/>
      <c r="J5" s="56"/>
    </row>
    <row r="6" spans="1:10" x14ac:dyDescent="0.15">
      <c r="A6" s="56"/>
      <c r="H6" s="56"/>
      <c r="I6" s="56"/>
      <c r="J6" s="56"/>
    </row>
    <row r="7" spans="1:10" x14ac:dyDescent="0.15">
      <c r="A7" s="56" t="s">
        <v>622</v>
      </c>
      <c r="H7" s="56"/>
      <c r="I7" s="56"/>
      <c r="J7" s="56"/>
    </row>
    <row r="8" spans="1:10" x14ac:dyDescent="0.15">
      <c r="A8" s="56" t="s">
        <v>623</v>
      </c>
      <c r="H8" s="56"/>
      <c r="I8" s="56"/>
      <c r="J8" s="56"/>
    </row>
    <row r="9" spans="1:10" x14ac:dyDescent="0.15">
      <c r="A9" s="56" t="s">
        <v>624</v>
      </c>
      <c r="H9" s="56"/>
      <c r="I9" s="1" t="s">
        <v>48</v>
      </c>
      <c r="J9" s="56"/>
    </row>
    <row r="10" spans="1:10" x14ac:dyDescent="0.15">
      <c r="A10" s="56" t="s">
        <v>625</v>
      </c>
      <c r="H10" s="56">
        <v>6</v>
      </c>
      <c r="I10" s="1">
        <f>+H10*50</f>
        <v>300</v>
      </c>
      <c r="J10" s="56" t="s">
        <v>45</v>
      </c>
    </row>
    <row r="11" spans="1:10" x14ac:dyDescent="0.15">
      <c r="A11" s="56" t="s">
        <v>626</v>
      </c>
      <c r="H11" s="56"/>
      <c r="I11" s="2">
        <f>I10/60</f>
        <v>5</v>
      </c>
      <c r="J11" s="56" t="s">
        <v>46</v>
      </c>
    </row>
    <row r="12" spans="1:10" x14ac:dyDescent="0.15">
      <c r="A12" s="56" t="s">
        <v>627</v>
      </c>
      <c r="H12" s="56"/>
      <c r="I12" s="56"/>
      <c r="J12" s="56"/>
    </row>
    <row r="13" spans="1:10" x14ac:dyDescent="0.15">
      <c r="H13" s="56"/>
      <c r="I13" s="56"/>
      <c r="J13" s="56"/>
    </row>
    <row r="14" spans="1:10" x14ac:dyDescent="0.15">
      <c r="H14" s="56"/>
      <c r="I14" s="56"/>
      <c r="J14" s="56"/>
    </row>
    <row r="15" spans="1:10" x14ac:dyDescent="0.15">
      <c r="H15" s="56"/>
      <c r="I15" s="56"/>
      <c r="J15" s="56"/>
    </row>
    <row r="16" spans="1:10" x14ac:dyDescent="0.15">
      <c r="H16" s="56"/>
      <c r="I16" s="1" t="s">
        <v>49</v>
      </c>
      <c r="J16" s="56"/>
    </row>
    <row r="17" spans="8:10" x14ac:dyDescent="0.15">
      <c r="H17" s="56"/>
      <c r="I17" s="1">
        <f>I3+I10</f>
        <v>320</v>
      </c>
      <c r="J17" s="56" t="s">
        <v>45</v>
      </c>
    </row>
    <row r="18" spans="8:10" x14ac:dyDescent="0.15">
      <c r="H18" s="56"/>
      <c r="I18" s="5">
        <f>I4+I11</f>
        <v>5.333333333333333</v>
      </c>
      <c r="J18" s="6" t="s">
        <v>46</v>
      </c>
    </row>
    <row r="19" spans="8:10" x14ac:dyDescent="0.15">
      <c r="H19" s="56"/>
      <c r="I19" s="56"/>
      <c r="J19" s="56"/>
    </row>
    <row r="21" spans="8:10" x14ac:dyDescent="0.15">
      <c r="I21" t="s">
        <v>854</v>
      </c>
    </row>
    <row r="22" spans="8:10" x14ac:dyDescent="0.1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&amp;CGTW-05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72" t="s">
        <v>797</v>
      </c>
      <c r="B2" t="s">
        <v>853</v>
      </c>
      <c r="H2" s="57"/>
      <c r="I2" s="1" t="s">
        <v>47</v>
      </c>
      <c r="J2" s="57"/>
    </row>
    <row r="3" spans="1:10" x14ac:dyDescent="0.15">
      <c r="A3" s="72" t="s">
        <v>798</v>
      </c>
      <c r="H3" s="57">
        <v>2</v>
      </c>
      <c r="I3" s="1">
        <f>H3*10</f>
        <v>20</v>
      </c>
      <c r="J3" s="57" t="s">
        <v>45</v>
      </c>
    </row>
    <row r="4" spans="1:10" x14ac:dyDescent="0.15">
      <c r="A4" s="72" t="s">
        <v>799</v>
      </c>
      <c r="H4" s="57"/>
      <c r="I4" s="4">
        <f>I3/60</f>
        <v>0.33333333333333331</v>
      </c>
      <c r="J4" s="57" t="s">
        <v>46</v>
      </c>
    </row>
    <row r="5" spans="1:10" x14ac:dyDescent="0.15">
      <c r="A5" s="72" t="s">
        <v>800</v>
      </c>
      <c r="H5" s="57"/>
      <c r="I5" s="57"/>
      <c r="J5" s="57"/>
    </row>
    <row r="6" spans="1:10" x14ac:dyDescent="0.15">
      <c r="A6" s="72"/>
      <c r="H6" s="57"/>
      <c r="I6" s="57"/>
      <c r="J6" s="57"/>
    </row>
    <row r="7" spans="1:10" x14ac:dyDescent="0.15">
      <c r="A7" s="72"/>
      <c r="H7" s="57"/>
      <c r="I7" s="57"/>
      <c r="J7" s="57"/>
    </row>
    <row r="8" spans="1:10" x14ac:dyDescent="0.15">
      <c r="A8" s="72"/>
      <c r="H8" s="57"/>
      <c r="I8" s="57"/>
      <c r="J8" s="57"/>
    </row>
    <row r="9" spans="1:10" x14ac:dyDescent="0.15">
      <c r="A9" s="72"/>
      <c r="H9" s="57"/>
      <c r="I9" s="1" t="s">
        <v>48</v>
      </c>
      <c r="J9" s="57"/>
    </row>
    <row r="10" spans="1:10" x14ac:dyDescent="0.15">
      <c r="A10" s="72"/>
      <c r="H10" s="57">
        <v>6</v>
      </c>
      <c r="I10" s="1">
        <f>+H10*50</f>
        <v>300</v>
      </c>
      <c r="J10" s="57" t="s">
        <v>45</v>
      </c>
    </row>
    <row r="11" spans="1:10" x14ac:dyDescent="0.15">
      <c r="A11" s="72"/>
      <c r="H11" s="57"/>
      <c r="I11" s="2">
        <f>I10/60</f>
        <v>5</v>
      </c>
      <c r="J11" s="57" t="s">
        <v>46</v>
      </c>
    </row>
    <row r="12" spans="1:10" x14ac:dyDescent="0.15">
      <c r="A12" s="72"/>
      <c r="H12" s="57"/>
      <c r="I12" s="57"/>
      <c r="J12" s="57"/>
    </row>
    <row r="13" spans="1:10" x14ac:dyDescent="0.15">
      <c r="A13" s="72"/>
      <c r="H13" s="57"/>
      <c r="I13" s="57"/>
      <c r="J13" s="57"/>
    </row>
    <row r="14" spans="1:10" x14ac:dyDescent="0.15">
      <c r="A14" s="72" t="s">
        <v>801</v>
      </c>
      <c r="H14" s="57"/>
      <c r="I14" s="57"/>
      <c r="J14" s="57"/>
    </row>
    <row r="15" spans="1:10" x14ac:dyDescent="0.15">
      <c r="A15" s="72" t="s">
        <v>802</v>
      </c>
      <c r="H15" s="57"/>
      <c r="I15" s="57"/>
      <c r="J15" s="57"/>
    </row>
    <row r="16" spans="1:10" x14ac:dyDescent="0.15">
      <c r="A16" s="72" t="s">
        <v>803</v>
      </c>
      <c r="H16" s="57"/>
      <c r="I16" s="1" t="s">
        <v>49</v>
      </c>
      <c r="J16" s="57"/>
    </row>
    <row r="17" spans="1:10" x14ac:dyDescent="0.15">
      <c r="A17" s="72" t="s">
        <v>804</v>
      </c>
      <c r="H17" s="57"/>
      <c r="I17" s="1">
        <f>I3+I10</f>
        <v>320</v>
      </c>
      <c r="J17" s="57" t="s">
        <v>45</v>
      </c>
    </row>
    <row r="18" spans="1:10" x14ac:dyDescent="0.15">
      <c r="A18" s="72" t="s">
        <v>805</v>
      </c>
      <c r="H18" s="57"/>
      <c r="I18" s="5">
        <f>I4+I11</f>
        <v>5.333333333333333</v>
      </c>
      <c r="J18" s="6" t="s">
        <v>46</v>
      </c>
    </row>
    <row r="19" spans="1:10" x14ac:dyDescent="0.15">
      <c r="A19" s="72" t="s">
        <v>806</v>
      </c>
      <c r="H19" s="57"/>
      <c r="I19" s="57"/>
      <c r="J19" s="57"/>
    </row>
    <row r="20" spans="1:10" x14ac:dyDescent="0.15">
      <c r="A20" s="72" t="s">
        <v>807</v>
      </c>
    </row>
    <row r="21" spans="1:10" x14ac:dyDescent="0.15">
      <c r="A21" s="72" t="s">
        <v>808</v>
      </c>
      <c r="I21" t="s">
        <v>854</v>
      </c>
    </row>
    <row r="22" spans="1:10" x14ac:dyDescent="0.15">
      <c r="I22">
        <f>1.5*60</f>
        <v>90</v>
      </c>
    </row>
  </sheetData>
  <pageMargins left="0.7" right="0.7" top="0.75" bottom="0.75" header="0.3" footer="0.3"/>
  <pageSetup paperSize="9" orientation="portrait" r:id="rId1"/>
  <headerFooter>
    <oddHeader>&amp;CGTW-06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23"/>
  <sheetViews>
    <sheetView zoomScaleNormal="100" zoomScalePageLayoutView="40" workbookViewId="0">
      <selection activeCell="B1" sqref="B1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58" t="s">
        <v>628</v>
      </c>
      <c r="H2" s="57"/>
      <c r="I2" s="57"/>
      <c r="J2" s="57"/>
    </row>
    <row r="3" spans="1:10" x14ac:dyDescent="0.15">
      <c r="A3" s="58" t="s">
        <v>629</v>
      </c>
      <c r="H3" s="57"/>
      <c r="I3" s="1" t="s">
        <v>47</v>
      </c>
      <c r="J3" s="57"/>
    </row>
    <row r="4" spans="1:10" x14ac:dyDescent="0.15">
      <c r="A4" s="58"/>
      <c r="H4" s="57">
        <v>2</v>
      </c>
      <c r="I4" s="1">
        <f>H4*10</f>
        <v>20</v>
      </c>
      <c r="J4" s="57" t="s">
        <v>45</v>
      </c>
    </row>
    <row r="5" spans="1:10" x14ac:dyDescent="0.15">
      <c r="A5" s="58"/>
      <c r="H5" s="57"/>
      <c r="I5" s="4">
        <f>I4/60</f>
        <v>0.33333333333333331</v>
      </c>
      <c r="J5" s="57" t="s">
        <v>46</v>
      </c>
    </row>
    <row r="6" spans="1:10" x14ac:dyDescent="0.15">
      <c r="A6" s="58"/>
      <c r="H6" s="57"/>
      <c r="I6" s="57"/>
      <c r="J6" s="57"/>
    </row>
    <row r="7" spans="1:10" x14ac:dyDescent="0.15">
      <c r="A7" s="58"/>
      <c r="H7" s="57"/>
      <c r="I7" s="57"/>
      <c r="J7" s="57"/>
    </row>
    <row r="8" spans="1:10" x14ac:dyDescent="0.15">
      <c r="A8" s="58"/>
      <c r="H8" s="57"/>
      <c r="I8" s="57"/>
      <c r="J8" s="57"/>
    </row>
    <row r="9" spans="1:10" x14ac:dyDescent="0.15">
      <c r="A9" s="58"/>
      <c r="H9" s="57"/>
      <c r="I9" s="57"/>
      <c r="J9" s="57"/>
    </row>
    <row r="10" spans="1:10" x14ac:dyDescent="0.15">
      <c r="A10" s="58"/>
      <c r="H10" s="57"/>
      <c r="I10" s="1" t="s">
        <v>48</v>
      </c>
      <c r="J10" s="57"/>
    </row>
    <row r="11" spans="1:10" x14ac:dyDescent="0.15">
      <c r="A11" s="58"/>
      <c r="H11" s="57">
        <v>8</v>
      </c>
      <c r="I11" s="1">
        <f>+H11*50</f>
        <v>400</v>
      </c>
      <c r="J11" s="57" t="s">
        <v>45</v>
      </c>
    </row>
    <row r="12" spans="1:10" x14ac:dyDescent="0.15">
      <c r="A12" s="58"/>
      <c r="H12" s="57"/>
      <c r="I12" s="2">
        <f>I11/60</f>
        <v>6.666666666666667</v>
      </c>
      <c r="J12" s="57" t="s">
        <v>46</v>
      </c>
    </row>
    <row r="13" spans="1:10" x14ac:dyDescent="0.15">
      <c r="A13" s="58"/>
      <c r="H13" s="57"/>
      <c r="I13" s="57"/>
      <c r="J13" s="57"/>
    </row>
    <row r="14" spans="1:10" x14ac:dyDescent="0.15">
      <c r="A14" s="58"/>
      <c r="H14" s="57"/>
      <c r="I14" s="57"/>
      <c r="J14" s="57"/>
    </row>
    <row r="15" spans="1:10" x14ac:dyDescent="0.15">
      <c r="A15" s="58" t="s">
        <v>630</v>
      </c>
      <c r="H15" s="57"/>
      <c r="I15" s="57"/>
      <c r="J15" s="57"/>
    </row>
    <row r="16" spans="1:10" x14ac:dyDescent="0.15">
      <c r="A16" s="58" t="s">
        <v>631</v>
      </c>
      <c r="H16" s="57"/>
      <c r="I16" s="57"/>
      <c r="J16" s="57"/>
    </row>
    <row r="17" spans="1:10" x14ac:dyDescent="0.15">
      <c r="A17" s="58" t="s">
        <v>632</v>
      </c>
      <c r="H17" s="57"/>
      <c r="I17" s="1" t="s">
        <v>49</v>
      </c>
      <c r="J17" s="57"/>
    </row>
    <row r="18" spans="1:10" x14ac:dyDescent="0.15">
      <c r="A18" s="58" t="s">
        <v>633</v>
      </c>
      <c r="H18" s="57"/>
      <c r="I18" s="1">
        <f>I4+I11</f>
        <v>420</v>
      </c>
      <c r="J18" s="57" t="s">
        <v>45</v>
      </c>
    </row>
    <row r="19" spans="1:10" x14ac:dyDescent="0.15">
      <c r="A19" s="58" t="s">
        <v>634</v>
      </c>
      <c r="H19" s="57"/>
      <c r="I19" s="5">
        <f>I5+I12</f>
        <v>7</v>
      </c>
      <c r="J19" s="6" t="s">
        <v>46</v>
      </c>
    </row>
    <row r="20" spans="1:10" x14ac:dyDescent="0.15">
      <c r="A20" s="58" t="s">
        <v>635</v>
      </c>
      <c r="H20" s="57"/>
      <c r="I20" s="57"/>
      <c r="J20" s="57"/>
    </row>
    <row r="21" spans="1:10" x14ac:dyDescent="0.15">
      <c r="A21" s="58" t="s">
        <v>636</v>
      </c>
    </row>
    <row r="22" spans="1:10" x14ac:dyDescent="0.15">
      <c r="A22" s="58" t="s">
        <v>637</v>
      </c>
      <c r="I22" t="s">
        <v>854</v>
      </c>
    </row>
    <row r="23" spans="1:10" x14ac:dyDescent="0.1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&amp;CGTW-07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23"/>
  <sheetViews>
    <sheetView zoomScaleNormal="100" zoomScalePageLayoutView="40" workbookViewId="0">
      <selection activeCell="B3" sqref="B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59" t="s">
        <v>638</v>
      </c>
      <c r="B2" t="s">
        <v>855</v>
      </c>
      <c r="H2" s="59"/>
      <c r="I2" s="1" t="s">
        <v>47</v>
      </c>
      <c r="J2" s="59"/>
    </row>
    <row r="3" spans="1:10" x14ac:dyDescent="0.15">
      <c r="A3" s="59" t="s">
        <v>639</v>
      </c>
      <c r="B3" t="s">
        <v>858</v>
      </c>
      <c r="H3" s="59">
        <v>5</v>
      </c>
      <c r="I3" s="1">
        <f>H3*10</f>
        <v>50</v>
      </c>
      <c r="J3" s="59" t="s">
        <v>45</v>
      </c>
    </row>
    <row r="4" spans="1:10" x14ac:dyDescent="0.15">
      <c r="A4" s="59" t="s">
        <v>640</v>
      </c>
      <c r="H4" s="59"/>
      <c r="I4" s="4">
        <f>I3/60</f>
        <v>0.83333333333333337</v>
      </c>
      <c r="J4" s="59" t="s">
        <v>46</v>
      </c>
    </row>
    <row r="5" spans="1:10" x14ac:dyDescent="0.15">
      <c r="A5" s="59" t="s">
        <v>641</v>
      </c>
      <c r="H5" s="59"/>
      <c r="I5" s="59"/>
      <c r="J5" s="59"/>
    </row>
    <row r="6" spans="1:10" x14ac:dyDescent="0.15">
      <c r="A6" s="59" t="s">
        <v>642</v>
      </c>
      <c r="H6" s="59"/>
      <c r="I6" s="59"/>
      <c r="J6" s="59"/>
    </row>
    <row r="7" spans="1:10" x14ac:dyDescent="0.15">
      <c r="A7" s="59"/>
      <c r="H7" s="59"/>
      <c r="I7" s="59"/>
      <c r="J7" s="59"/>
    </row>
    <row r="8" spans="1:10" x14ac:dyDescent="0.15">
      <c r="A8" s="59" t="s">
        <v>643</v>
      </c>
      <c r="H8" s="59"/>
      <c r="I8" s="59"/>
      <c r="J8" s="59"/>
    </row>
    <row r="9" spans="1:10" x14ac:dyDescent="0.15">
      <c r="A9" s="59" t="s">
        <v>644</v>
      </c>
      <c r="H9" s="59"/>
      <c r="I9" s="1" t="s">
        <v>48</v>
      </c>
      <c r="J9" s="59"/>
    </row>
    <row r="10" spans="1:10" x14ac:dyDescent="0.15">
      <c r="A10" s="59" t="s">
        <v>645</v>
      </c>
      <c r="H10" s="59">
        <v>5</v>
      </c>
      <c r="I10" s="1">
        <f>+H10*50</f>
        <v>250</v>
      </c>
      <c r="J10" s="59" t="s">
        <v>45</v>
      </c>
    </row>
    <row r="11" spans="1:10" x14ac:dyDescent="0.15">
      <c r="A11" s="59" t="s">
        <v>646</v>
      </c>
      <c r="H11" s="59"/>
      <c r="I11" s="2">
        <f>I10/60</f>
        <v>4.166666666666667</v>
      </c>
      <c r="J11" s="59" t="s">
        <v>46</v>
      </c>
    </row>
    <row r="12" spans="1:10" x14ac:dyDescent="0.15">
      <c r="A12" s="59" t="s">
        <v>647</v>
      </c>
      <c r="H12" s="59"/>
      <c r="I12" s="59"/>
      <c r="J12" s="59"/>
    </row>
    <row r="13" spans="1:10" x14ac:dyDescent="0.15">
      <c r="H13" s="59"/>
      <c r="I13" s="59"/>
      <c r="J13" s="59"/>
    </row>
    <row r="14" spans="1:10" x14ac:dyDescent="0.15">
      <c r="H14" s="59"/>
      <c r="I14" s="59"/>
      <c r="J14" s="59"/>
    </row>
    <row r="15" spans="1:10" x14ac:dyDescent="0.15">
      <c r="H15" s="59"/>
      <c r="I15" s="59"/>
      <c r="J15" s="59"/>
    </row>
    <row r="16" spans="1:10" x14ac:dyDescent="0.15">
      <c r="H16" s="59"/>
      <c r="I16" s="1" t="s">
        <v>49</v>
      </c>
      <c r="J16" s="59"/>
    </row>
    <row r="17" spans="8:10" x14ac:dyDescent="0.15">
      <c r="H17" s="59"/>
      <c r="I17" s="1">
        <f>I3+I10</f>
        <v>300</v>
      </c>
      <c r="J17" s="59" t="s">
        <v>45</v>
      </c>
    </row>
    <row r="18" spans="8:10" x14ac:dyDescent="0.15">
      <c r="H18" s="59"/>
      <c r="I18" s="5">
        <f>I4+I11</f>
        <v>5</v>
      </c>
      <c r="J18" s="6" t="s">
        <v>46</v>
      </c>
    </row>
    <row r="22" spans="8:10" x14ac:dyDescent="0.15">
      <c r="I22" t="s">
        <v>854</v>
      </c>
    </row>
    <row r="23" spans="8:10" x14ac:dyDescent="0.15">
      <c r="I23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&amp;CGTW-08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2"/>
  <sheetViews>
    <sheetView zoomScaleNormal="100" zoomScalePageLayoutView="40" workbookViewId="0">
      <selection activeCell="B3" sqref="B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61" t="s">
        <v>659</v>
      </c>
      <c r="B2" t="s">
        <v>856</v>
      </c>
      <c r="H2" s="61"/>
      <c r="I2" s="1" t="s">
        <v>47</v>
      </c>
      <c r="J2" s="61"/>
    </row>
    <row r="3" spans="1:10" x14ac:dyDescent="0.15">
      <c r="A3" s="61" t="s">
        <v>660</v>
      </c>
      <c r="B3" t="s">
        <v>857</v>
      </c>
      <c r="H3" s="61">
        <v>0</v>
      </c>
      <c r="I3" s="1">
        <f>H3*10</f>
        <v>0</v>
      </c>
      <c r="J3" s="61" t="s">
        <v>45</v>
      </c>
    </row>
    <row r="4" spans="1:10" x14ac:dyDescent="0.15">
      <c r="A4" s="61" t="s">
        <v>661</v>
      </c>
      <c r="H4" s="61"/>
      <c r="I4" s="4">
        <f>I3/60</f>
        <v>0</v>
      </c>
      <c r="J4" s="61" t="s">
        <v>46</v>
      </c>
    </row>
    <row r="5" spans="1:10" x14ac:dyDescent="0.15">
      <c r="A5" s="61" t="s">
        <v>662</v>
      </c>
      <c r="H5" s="61"/>
      <c r="I5" s="61"/>
      <c r="J5" s="61"/>
    </row>
    <row r="6" spans="1:10" x14ac:dyDescent="0.15">
      <c r="A6" s="61" t="s">
        <v>663</v>
      </c>
      <c r="H6" s="61"/>
      <c r="I6" s="61"/>
      <c r="J6" s="61"/>
    </row>
    <row r="7" spans="1:10" x14ac:dyDescent="0.15">
      <c r="A7" s="61" t="s">
        <v>664</v>
      </c>
      <c r="H7" s="61"/>
      <c r="I7" s="61"/>
      <c r="J7" s="61"/>
    </row>
    <row r="8" spans="1:10" x14ac:dyDescent="0.15">
      <c r="A8" s="61" t="s">
        <v>665</v>
      </c>
      <c r="H8" s="61"/>
      <c r="I8" s="61"/>
      <c r="J8" s="61"/>
    </row>
    <row r="9" spans="1:10" x14ac:dyDescent="0.15">
      <c r="A9" s="61" t="s">
        <v>666</v>
      </c>
      <c r="H9" s="61"/>
      <c r="I9" s="1" t="s">
        <v>48</v>
      </c>
      <c r="J9" s="61"/>
    </row>
    <row r="10" spans="1:10" x14ac:dyDescent="0.15">
      <c r="H10" s="61">
        <v>8</v>
      </c>
      <c r="I10" s="1">
        <f>+H10*50</f>
        <v>400</v>
      </c>
      <c r="J10" s="61" t="s">
        <v>45</v>
      </c>
    </row>
    <row r="11" spans="1:10" x14ac:dyDescent="0.15">
      <c r="H11" s="61"/>
      <c r="I11" s="2">
        <f>I10/60</f>
        <v>6.666666666666667</v>
      </c>
      <c r="J11" s="61" t="s">
        <v>46</v>
      </c>
    </row>
    <row r="12" spans="1:10" x14ac:dyDescent="0.15">
      <c r="H12" s="61"/>
      <c r="I12" s="61"/>
      <c r="J12" s="61"/>
    </row>
    <row r="13" spans="1:10" x14ac:dyDescent="0.15">
      <c r="H13" s="61"/>
      <c r="I13" s="61"/>
      <c r="J13" s="61"/>
    </row>
    <row r="14" spans="1:10" x14ac:dyDescent="0.15">
      <c r="H14" s="61"/>
      <c r="I14" s="61"/>
      <c r="J14" s="61"/>
    </row>
    <row r="15" spans="1:10" x14ac:dyDescent="0.15">
      <c r="H15" s="61"/>
      <c r="I15" s="61"/>
      <c r="J15" s="61"/>
    </row>
    <row r="16" spans="1:10" x14ac:dyDescent="0.15">
      <c r="H16" s="61"/>
      <c r="I16" s="1" t="s">
        <v>49</v>
      </c>
      <c r="J16" s="61"/>
    </row>
    <row r="17" spans="8:10" x14ac:dyDescent="0.15">
      <c r="H17" s="61"/>
      <c r="I17" s="1">
        <f>I3+I10</f>
        <v>400</v>
      </c>
      <c r="J17" s="61" t="s">
        <v>45</v>
      </c>
    </row>
    <row r="18" spans="8:10" x14ac:dyDescent="0.15">
      <c r="H18" s="61"/>
      <c r="I18" s="5">
        <f>I4+I11</f>
        <v>6.666666666666667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&amp;CGTW-09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2"/>
  <sheetViews>
    <sheetView zoomScaleNormal="100" zoomScalePageLayoutView="40" workbookViewId="0">
      <selection activeCell="E17" sqref="E17"/>
    </sheetView>
  </sheetViews>
  <sheetFormatPr baseColWidth="10" defaultRowHeight="14" x14ac:dyDescent="0.15"/>
  <cols>
    <col min="7" max="7" width="11" style="72"/>
  </cols>
  <sheetData>
    <row r="1" spans="1:10" x14ac:dyDescent="0.15">
      <c r="B1" s="73" t="s">
        <v>809</v>
      </c>
    </row>
    <row r="2" spans="1:10" x14ac:dyDescent="0.15">
      <c r="A2" s="62" t="s">
        <v>667</v>
      </c>
      <c r="B2" t="s">
        <v>859</v>
      </c>
      <c r="H2" s="62"/>
      <c r="I2" s="1" t="s">
        <v>47</v>
      </c>
      <c r="J2" s="62"/>
    </row>
    <row r="3" spans="1:10" x14ac:dyDescent="0.15">
      <c r="A3" s="62"/>
      <c r="H3" s="62">
        <v>1</v>
      </c>
      <c r="I3" s="1">
        <f>H3*10</f>
        <v>10</v>
      </c>
      <c r="J3" s="62" t="s">
        <v>45</v>
      </c>
    </row>
    <row r="4" spans="1:10" x14ac:dyDescent="0.15">
      <c r="A4" s="62"/>
      <c r="H4" s="62"/>
      <c r="I4" s="4">
        <f>I3/60</f>
        <v>0.16666666666666666</v>
      </c>
      <c r="J4" s="62" t="s">
        <v>46</v>
      </c>
    </row>
    <row r="5" spans="1:10" x14ac:dyDescent="0.15">
      <c r="A5" s="62"/>
      <c r="H5" s="62"/>
      <c r="I5" s="62"/>
      <c r="J5" s="62"/>
    </row>
    <row r="6" spans="1:10" x14ac:dyDescent="0.15">
      <c r="A6" s="62"/>
      <c r="H6" s="62"/>
      <c r="I6" s="62"/>
      <c r="J6" s="62"/>
    </row>
    <row r="7" spans="1:10" x14ac:dyDescent="0.15">
      <c r="A7" s="62"/>
      <c r="H7" s="62"/>
      <c r="I7" s="62"/>
      <c r="J7" s="62"/>
    </row>
    <row r="8" spans="1:10" x14ac:dyDescent="0.15">
      <c r="A8" s="62"/>
      <c r="H8" s="62"/>
      <c r="I8" s="62"/>
      <c r="J8" s="62"/>
    </row>
    <row r="9" spans="1:10" x14ac:dyDescent="0.15">
      <c r="A9" s="62"/>
      <c r="H9" s="62"/>
      <c r="I9" s="1" t="s">
        <v>48</v>
      </c>
      <c r="J9" s="62"/>
    </row>
    <row r="10" spans="1:10" x14ac:dyDescent="0.15">
      <c r="A10" s="62"/>
      <c r="H10" s="62">
        <v>10</v>
      </c>
      <c r="I10" s="1">
        <f>+H10*50</f>
        <v>500</v>
      </c>
      <c r="J10" s="62" t="s">
        <v>45</v>
      </c>
    </row>
    <row r="11" spans="1:10" x14ac:dyDescent="0.15">
      <c r="A11" s="62"/>
      <c r="H11" s="62"/>
      <c r="I11" s="2">
        <f>I10/60</f>
        <v>8.3333333333333339</v>
      </c>
      <c r="J11" s="62" t="s">
        <v>46</v>
      </c>
    </row>
    <row r="12" spans="1:10" x14ac:dyDescent="0.15">
      <c r="A12" s="62"/>
      <c r="H12" s="62"/>
      <c r="I12" s="62"/>
      <c r="J12" s="62"/>
    </row>
    <row r="13" spans="1:10" x14ac:dyDescent="0.15">
      <c r="A13" s="62" t="s">
        <v>668</v>
      </c>
      <c r="H13" s="62"/>
      <c r="I13" s="62"/>
      <c r="J13" s="62"/>
    </row>
    <row r="14" spans="1:10" x14ac:dyDescent="0.15">
      <c r="A14" s="62" t="s">
        <v>669</v>
      </c>
      <c r="H14" s="62"/>
      <c r="I14" s="62"/>
      <c r="J14" s="62"/>
    </row>
    <row r="15" spans="1:10" x14ac:dyDescent="0.15">
      <c r="A15" s="62" t="s">
        <v>670</v>
      </c>
      <c r="H15" s="62"/>
      <c r="I15" s="62"/>
      <c r="J15" s="62"/>
    </row>
    <row r="16" spans="1:10" x14ac:dyDescent="0.15">
      <c r="A16" s="62" t="s">
        <v>671</v>
      </c>
      <c r="H16" s="62"/>
      <c r="I16" s="1" t="s">
        <v>49</v>
      </c>
      <c r="J16" s="62"/>
    </row>
    <row r="17" spans="1:10" x14ac:dyDescent="0.15">
      <c r="A17" s="62" t="s">
        <v>672</v>
      </c>
      <c r="H17" s="62"/>
      <c r="I17" s="1">
        <f>I3+I10</f>
        <v>510</v>
      </c>
      <c r="J17" s="62" t="s">
        <v>45</v>
      </c>
    </row>
    <row r="18" spans="1:10" x14ac:dyDescent="0.15">
      <c r="A18" s="62" t="s">
        <v>673</v>
      </c>
      <c r="H18" s="62"/>
      <c r="I18" s="5">
        <f>I4+I11</f>
        <v>8.5</v>
      </c>
      <c r="J18" s="6" t="s">
        <v>46</v>
      </c>
    </row>
    <row r="19" spans="1:10" x14ac:dyDescent="0.15">
      <c r="A19" s="62" t="s">
        <v>674</v>
      </c>
      <c r="H19" s="62"/>
    </row>
    <row r="20" spans="1:10" x14ac:dyDescent="0.15">
      <c r="A20" s="62" t="s">
        <v>675</v>
      </c>
      <c r="H20" s="62"/>
    </row>
    <row r="21" spans="1:10" x14ac:dyDescent="0.15">
      <c r="A21" s="62" t="s">
        <v>676</v>
      </c>
      <c r="H21" s="62"/>
      <c r="I21" t="s">
        <v>854</v>
      </c>
    </row>
    <row r="22" spans="1:10" x14ac:dyDescent="0.15">
      <c r="A22" s="62" t="s">
        <v>677</v>
      </c>
      <c r="H22" s="62"/>
      <c r="I22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&amp;CGTW-10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24"/>
  <sheetViews>
    <sheetView tabSelected="1" zoomScaleNormal="100" zoomScalePageLayoutView="40" workbookViewId="0">
      <selection activeCell="B2" sqref="B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63" t="s">
        <v>678</v>
      </c>
      <c r="B2" t="s">
        <v>874</v>
      </c>
      <c r="H2" s="62"/>
      <c r="I2" s="1" t="s">
        <v>47</v>
      </c>
      <c r="J2" s="62"/>
    </row>
    <row r="3" spans="1:10" x14ac:dyDescent="0.15">
      <c r="A3" s="63" t="s">
        <v>679</v>
      </c>
      <c r="H3" s="62">
        <v>3</v>
      </c>
      <c r="I3" s="1">
        <f>H3*10</f>
        <v>30</v>
      </c>
      <c r="J3" s="62" t="s">
        <v>45</v>
      </c>
    </row>
    <row r="4" spans="1:10" x14ac:dyDescent="0.15">
      <c r="A4" s="63" t="s">
        <v>680</v>
      </c>
      <c r="H4" s="62"/>
      <c r="I4" s="4">
        <f>I3/60</f>
        <v>0.5</v>
      </c>
      <c r="J4" s="62" t="s">
        <v>46</v>
      </c>
    </row>
    <row r="5" spans="1:10" x14ac:dyDescent="0.15">
      <c r="A5" s="63"/>
      <c r="H5" s="62"/>
      <c r="I5" s="62"/>
      <c r="J5" s="62"/>
    </row>
    <row r="6" spans="1:10" x14ac:dyDescent="0.15">
      <c r="A6" s="63"/>
      <c r="H6" s="62"/>
      <c r="I6" s="62"/>
      <c r="J6" s="62"/>
    </row>
    <row r="7" spans="1:10" x14ac:dyDescent="0.15">
      <c r="A7" s="63"/>
      <c r="H7" s="62"/>
      <c r="I7" s="62"/>
      <c r="J7" s="62"/>
    </row>
    <row r="8" spans="1:10" x14ac:dyDescent="0.15">
      <c r="A8" s="63"/>
      <c r="H8" s="62"/>
      <c r="I8" s="62"/>
      <c r="J8" s="62"/>
    </row>
    <row r="9" spans="1:10" x14ac:dyDescent="0.15">
      <c r="A9" s="63"/>
      <c r="H9" s="62"/>
      <c r="I9" s="1" t="s">
        <v>48</v>
      </c>
      <c r="J9" s="62"/>
    </row>
    <row r="10" spans="1:10" x14ac:dyDescent="0.15">
      <c r="A10" s="63"/>
      <c r="H10" s="62">
        <v>8</v>
      </c>
      <c r="I10" s="1">
        <f>+H10*50</f>
        <v>400</v>
      </c>
      <c r="J10" s="62" t="s">
        <v>45</v>
      </c>
    </row>
    <row r="11" spans="1:10" x14ac:dyDescent="0.15">
      <c r="A11" s="63"/>
      <c r="H11" s="62"/>
      <c r="I11" s="2">
        <f>I10/60</f>
        <v>6.666666666666667</v>
      </c>
      <c r="J11" s="62" t="s">
        <v>46</v>
      </c>
    </row>
    <row r="12" spans="1:10" x14ac:dyDescent="0.15">
      <c r="A12" s="63"/>
      <c r="H12" s="62"/>
      <c r="I12" s="62"/>
      <c r="J12" s="62"/>
    </row>
    <row r="13" spans="1:10" x14ac:dyDescent="0.15">
      <c r="A13" s="63"/>
      <c r="H13" s="62"/>
      <c r="I13" s="62"/>
      <c r="J13" s="62"/>
    </row>
    <row r="14" spans="1:10" x14ac:dyDescent="0.15">
      <c r="A14" s="63" t="s">
        <v>681</v>
      </c>
      <c r="H14" s="62"/>
      <c r="I14" s="62"/>
      <c r="J14" s="62"/>
    </row>
    <row r="15" spans="1:10" x14ac:dyDescent="0.15">
      <c r="A15" s="63" t="s">
        <v>682</v>
      </c>
      <c r="H15" s="62"/>
      <c r="I15" s="62"/>
      <c r="J15" s="62"/>
    </row>
    <row r="16" spans="1:10" x14ac:dyDescent="0.15">
      <c r="A16" s="63" t="s">
        <v>683</v>
      </c>
      <c r="H16" s="62"/>
      <c r="I16" s="1" t="s">
        <v>49</v>
      </c>
      <c r="J16" s="62"/>
    </row>
    <row r="17" spans="1:10" x14ac:dyDescent="0.15">
      <c r="A17" s="63" t="s">
        <v>684</v>
      </c>
      <c r="H17" s="62"/>
      <c r="I17" s="1">
        <f>I3+I10</f>
        <v>430</v>
      </c>
      <c r="J17" s="62" t="s">
        <v>45</v>
      </c>
    </row>
    <row r="18" spans="1:10" x14ac:dyDescent="0.15">
      <c r="A18" s="63" t="s">
        <v>685</v>
      </c>
      <c r="H18" s="62"/>
      <c r="I18" s="5">
        <f>I4+I11</f>
        <v>7.166666666666667</v>
      </c>
      <c r="J18" s="6" t="s">
        <v>46</v>
      </c>
    </row>
    <row r="19" spans="1:10" x14ac:dyDescent="0.15">
      <c r="A19" s="63" t="s">
        <v>686</v>
      </c>
    </row>
    <row r="20" spans="1:10" x14ac:dyDescent="0.15">
      <c r="A20" s="63" t="s">
        <v>687</v>
      </c>
    </row>
    <row r="21" spans="1:10" x14ac:dyDescent="0.15">
      <c r="A21" s="63" t="s">
        <v>688</v>
      </c>
    </row>
    <row r="23" spans="1:10" x14ac:dyDescent="0.15">
      <c r="I23" t="s">
        <v>854</v>
      </c>
    </row>
    <row r="24" spans="1:10" x14ac:dyDescent="0.15">
      <c r="I24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&amp;CGTW-11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1"/>
  <sheetViews>
    <sheetView zoomScaleNormal="100" zoomScalePageLayoutView="40" workbookViewId="0">
      <selection activeCell="B2" sqref="B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64" t="s">
        <v>689</v>
      </c>
      <c r="B2" t="s">
        <v>860</v>
      </c>
      <c r="H2" s="64"/>
      <c r="I2" s="1" t="s">
        <v>47</v>
      </c>
      <c r="J2" s="64"/>
    </row>
    <row r="3" spans="1:10" x14ac:dyDescent="0.15">
      <c r="A3" s="64" t="s">
        <v>690</v>
      </c>
      <c r="H3" s="64">
        <v>3</v>
      </c>
      <c r="I3" s="1">
        <f>H3*10</f>
        <v>30</v>
      </c>
      <c r="J3" s="64" t="s">
        <v>45</v>
      </c>
    </row>
    <row r="4" spans="1:10" x14ac:dyDescent="0.15">
      <c r="A4" s="64" t="s">
        <v>691</v>
      </c>
      <c r="H4" s="64"/>
      <c r="I4" s="4">
        <f>I3/60</f>
        <v>0.5</v>
      </c>
      <c r="J4" s="64" t="s">
        <v>46</v>
      </c>
    </row>
    <row r="5" spans="1:10" x14ac:dyDescent="0.15">
      <c r="A5" s="64"/>
      <c r="H5" s="64"/>
      <c r="I5" s="64"/>
      <c r="J5" s="64"/>
    </row>
    <row r="6" spans="1:10" x14ac:dyDescent="0.15">
      <c r="A6" s="64"/>
      <c r="H6" s="64"/>
      <c r="I6" s="64"/>
      <c r="J6" s="64"/>
    </row>
    <row r="7" spans="1:10" x14ac:dyDescent="0.15">
      <c r="A7" s="64"/>
      <c r="H7" s="64"/>
      <c r="I7" s="64"/>
      <c r="J7" s="64"/>
    </row>
    <row r="8" spans="1:10" x14ac:dyDescent="0.15">
      <c r="A8" s="64"/>
      <c r="H8" s="64"/>
      <c r="I8" s="64"/>
      <c r="J8" s="64"/>
    </row>
    <row r="9" spans="1:10" x14ac:dyDescent="0.15">
      <c r="A9" s="64"/>
      <c r="H9" s="64"/>
      <c r="I9" s="1" t="s">
        <v>48</v>
      </c>
      <c r="J9" s="64"/>
    </row>
    <row r="10" spans="1:10" x14ac:dyDescent="0.15">
      <c r="A10" s="64"/>
      <c r="H10" s="64">
        <v>12</v>
      </c>
      <c r="I10" s="1">
        <f>+H10*50</f>
        <v>600</v>
      </c>
      <c r="J10" s="64" t="s">
        <v>45</v>
      </c>
    </row>
    <row r="11" spans="1:10" x14ac:dyDescent="0.15">
      <c r="A11" s="64"/>
      <c r="H11" s="64"/>
      <c r="I11" s="2">
        <f>I10/60</f>
        <v>10</v>
      </c>
      <c r="J11" s="64" t="s">
        <v>46</v>
      </c>
    </row>
    <row r="12" spans="1:10" x14ac:dyDescent="0.15">
      <c r="A12" s="64"/>
      <c r="H12" s="64"/>
      <c r="I12" s="64"/>
      <c r="J12" s="64"/>
    </row>
    <row r="13" spans="1:10" x14ac:dyDescent="0.15">
      <c r="A13" s="64"/>
      <c r="H13" s="64"/>
      <c r="I13" s="64"/>
      <c r="J13" s="64"/>
    </row>
    <row r="14" spans="1:10" x14ac:dyDescent="0.15">
      <c r="A14" s="64"/>
      <c r="H14" s="64"/>
      <c r="I14" s="64"/>
      <c r="J14" s="64"/>
    </row>
    <row r="15" spans="1:10" x14ac:dyDescent="0.15">
      <c r="A15" s="64"/>
      <c r="H15" s="64"/>
      <c r="I15" s="64"/>
      <c r="J15" s="64"/>
    </row>
    <row r="16" spans="1:10" x14ac:dyDescent="0.15">
      <c r="A16" s="64"/>
      <c r="H16" s="64"/>
      <c r="I16" s="1" t="s">
        <v>49</v>
      </c>
      <c r="J16" s="64"/>
    </row>
    <row r="17" spans="1:10" x14ac:dyDescent="0.15">
      <c r="A17" s="64"/>
      <c r="H17" s="64"/>
      <c r="I17" s="1">
        <f>I3+I10</f>
        <v>630</v>
      </c>
      <c r="J17" s="64" t="s">
        <v>45</v>
      </c>
    </row>
    <row r="18" spans="1:10" x14ac:dyDescent="0.15">
      <c r="A18" s="64"/>
      <c r="H18" s="64"/>
      <c r="I18" s="5">
        <f>I4+I11</f>
        <v>10.5</v>
      </c>
      <c r="J18" s="6" t="s">
        <v>46</v>
      </c>
    </row>
    <row r="19" spans="1:10" x14ac:dyDescent="0.15">
      <c r="A19" s="64"/>
    </row>
    <row r="20" spans="1:10" x14ac:dyDescent="0.15">
      <c r="A20" s="64" t="s">
        <v>692</v>
      </c>
    </row>
    <row r="21" spans="1:10" x14ac:dyDescent="0.15">
      <c r="A21" s="64" t="s">
        <v>693</v>
      </c>
    </row>
    <row r="22" spans="1:10" x14ac:dyDescent="0.15">
      <c r="A22" s="64" t="s">
        <v>694</v>
      </c>
      <c r="I22" t="s">
        <v>854</v>
      </c>
    </row>
    <row r="23" spans="1:10" x14ac:dyDescent="0.15">
      <c r="A23" s="64" t="s">
        <v>695</v>
      </c>
      <c r="I23">
        <f>0</f>
        <v>0</v>
      </c>
    </row>
    <row r="24" spans="1:10" x14ac:dyDescent="0.15">
      <c r="A24" s="64" t="s">
        <v>696</v>
      </c>
    </row>
    <row r="25" spans="1:10" x14ac:dyDescent="0.15">
      <c r="A25" s="64" t="s">
        <v>697</v>
      </c>
    </row>
    <row r="26" spans="1:10" x14ac:dyDescent="0.15">
      <c r="A26" s="64" t="s">
        <v>698</v>
      </c>
    </row>
    <row r="27" spans="1:10" x14ac:dyDescent="0.15">
      <c r="A27" s="64" t="s">
        <v>699</v>
      </c>
    </row>
    <row r="28" spans="1:10" x14ac:dyDescent="0.15">
      <c r="A28" s="64" t="s">
        <v>700</v>
      </c>
    </row>
    <row r="29" spans="1:10" x14ac:dyDescent="0.15">
      <c r="A29" s="64" t="s">
        <v>701</v>
      </c>
    </row>
    <row r="30" spans="1:10" x14ac:dyDescent="0.15">
      <c r="A30" s="64" t="s">
        <v>702</v>
      </c>
    </row>
    <row r="31" spans="1:10" x14ac:dyDescent="0.15">
      <c r="A31" s="64" t="s">
        <v>703</v>
      </c>
    </row>
  </sheetData>
  <pageMargins left="0.7" right="0.7" top="0.75" bottom="0.75" header="0.3" footer="0.3"/>
  <pageSetup paperSize="9" orientation="portrait" horizontalDpi="300" verticalDpi="300" r:id="rId1"/>
  <headerFooter>
    <oddHeader>&amp;CGTW-12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54" t="s">
        <v>592</v>
      </c>
    </row>
    <row r="3" spans="1:10" x14ac:dyDescent="0.15">
      <c r="A3" s="54" t="s">
        <v>593</v>
      </c>
      <c r="H3" s="54"/>
      <c r="I3" s="54"/>
      <c r="J3" s="54"/>
    </row>
    <row r="4" spans="1:10" x14ac:dyDescent="0.15">
      <c r="A4" s="54" t="s">
        <v>594</v>
      </c>
      <c r="H4" s="54"/>
      <c r="I4" s="1" t="s">
        <v>47</v>
      </c>
      <c r="J4" s="54"/>
    </row>
    <row r="5" spans="1:10" x14ac:dyDescent="0.15">
      <c r="A5" s="54" t="s">
        <v>595</v>
      </c>
      <c r="H5" s="54">
        <v>2</v>
      </c>
      <c r="I5" s="1">
        <f>H5*10</f>
        <v>20</v>
      </c>
      <c r="J5" s="54" t="s">
        <v>45</v>
      </c>
    </row>
    <row r="6" spans="1:10" x14ac:dyDescent="0.15">
      <c r="A6" s="54" t="s">
        <v>596</v>
      </c>
      <c r="H6" s="54"/>
      <c r="I6" s="4">
        <f>I5/60</f>
        <v>0.33333333333333331</v>
      </c>
      <c r="J6" s="54" t="s">
        <v>46</v>
      </c>
    </row>
    <row r="7" spans="1:10" x14ac:dyDescent="0.15">
      <c r="A7" s="54" t="s">
        <v>597</v>
      </c>
      <c r="H7" s="54"/>
      <c r="I7" s="54"/>
      <c r="J7" s="54"/>
    </row>
    <row r="8" spans="1:10" x14ac:dyDescent="0.15">
      <c r="A8" s="54" t="s">
        <v>598</v>
      </c>
      <c r="H8" s="54"/>
      <c r="I8" s="54"/>
      <c r="J8" s="54"/>
    </row>
    <row r="9" spans="1:10" x14ac:dyDescent="0.15">
      <c r="A9" s="54" t="s">
        <v>599</v>
      </c>
      <c r="H9" s="54"/>
      <c r="I9" s="54"/>
      <c r="J9" s="54"/>
    </row>
    <row r="10" spans="1:10" x14ac:dyDescent="0.15">
      <c r="A10" s="54" t="s">
        <v>600</v>
      </c>
      <c r="H10" s="54"/>
      <c r="I10" s="54"/>
      <c r="J10" s="54"/>
    </row>
    <row r="11" spans="1:10" x14ac:dyDescent="0.15">
      <c r="A11" s="54" t="s">
        <v>601</v>
      </c>
      <c r="H11" s="54"/>
      <c r="I11" s="1" t="s">
        <v>48</v>
      </c>
      <c r="J11" s="54"/>
    </row>
    <row r="12" spans="1:10" x14ac:dyDescent="0.15">
      <c r="A12" s="54" t="s">
        <v>602</v>
      </c>
      <c r="H12" s="54">
        <v>16</v>
      </c>
      <c r="I12" s="1">
        <f>+H12*50</f>
        <v>800</v>
      </c>
      <c r="J12" s="54" t="s">
        <v>45</v>
      </c>
    </row>
    <row r="13" spans="1:10" x14ac:dyDescent="0.15">
      <c r="A13" s="54" t="s">
        <v>603</v>
      </c>
      <c r="H13" s="54"/>
      <c r="I13" s="2">
        <f>I12/60</f>
        <v>13.333333333333334</v>
      </c>
      <c r="J13" s="54" t="s">
        <v>46</v>
      </c>
    </row>
    <row r="14" spans="1:10" x14ac:dyDescent="0.15">
      <c r="A14" s="54" t="s">
        <v>604</v>
      </c>
      <c r="H14" s="54"/>
      <c r="I14" s="54"/>
      <c r="J14" s="54"/>
    </row>
    <row r="15" spans="1:10" x14ac:dyDescent="0.15">
      <c r="A15" s="54" t="s">
        <v>605</v>
      </c>
      <c r="H15" s="54"/>
      <c r="I15" s="54"/>
      <c r="J15" s="54"/>
    </row>
    <row r="16" spans="1:10" x14ac:dyDescent="0.15">
      <c r="A16" s="54" t="s">
        <v>606</v>
      </c>
      <c r="H16" s="54"/>
      <c r="I16" s="54"/>
      <c r="J16" s="54"/>
    </row>
    <row r="17" spans="1:10" x14ac:dyDescent="0.15">
      <c r="A17" s="54" t="s">
        <v>607</v>
      </c>
      <c r="H17" s="54"/>
      <c r="I17" s="54"/>
      <c r="J17" s="54"/>
    </row>
    <row r="18" spans="1:10" x14ac:dyDescent="0.15">
      <c r="A18" s="54" t="s">
        <v>608</v>
      </c>
      <c r="H18" s="54"/>
      <c r="I18" s="1" t="s">
        <v>49</v>
      </c>
      <c r="J18" s="54"/>
    </row>
    <row r="19" spans="1:10" x14ac:dyDescent="0.15">
      <c r="A19" s="54" t="s">
        <v>609</v>
      </c>
      <c r="H19" s="54"/>
      <c r="I19" s="1">
        <f>I5+I12</f>
        <v>820</v>
      </c>
      <c r="J19" s="54" t="s">
        <v>45</v>
      </c>
    </row>
    <row r="20" spans="1:10" x14ac:dyDescent="0.15">
      <c r="H20" s="54"/>
      <c r="I20" s="5">
        <f>I6+I13</f>
        <v>13.666666666666668</v>
      </c>
      <c r="J20" s="6" t="s">
        <v>46</v>
      </c>
    </row>
    <row r="21" spans="1:10" x14ac:dyDescent="0.15">
      <c r="H21" s="54"/>
      <c r="I21" s="54"/>
      <c r="J21" s="54"/>
    </row>
    <row r="23" spans="1:10" x14ac:dyDescent="0.15">
      <c r="I23" t="s">
        <v>854</v>
      </c>
    </row>
    <row r="24" spans="1:10" x14ac:dyDescent="0.15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&amp;CGTW-13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60" t="s">
        <v>648</v>
      </c>
      <c r="H2" s="60"/>
      <c r="I2" s="1" t="s">
        <v>47</v>
      </c>
      <c r="J2" s="60"/>
    </row>
    <row r="3" spans="1:10" x14ac:dyDescent="0.15">
      <c r="A3" s="60" t="s">
        <v>649</v>
      </c>
      <c r="H3" s="60">
        <v>3</v>
      </c>
      <c r="I3" s="1">
        <f>H3*10</f>
        <v>30</v>
      </c>
      <c r="J3" s="60" t="s">
        <v>45</v>
      </c>
    </row>
    <row r="4" spans="1:10" x14ac:dyDescent="0.15">
      <c r="A4" s="60" t="s">
        <v>650</v>
      </c>
      <c r="H4" s="60"/>
      <c r="I4" s="4">
        <f>I3/60</f>
        <v>0.5</v>
      </c>
      <c r="J4" s="60" t="s">
        <v>46</v>
      </c>
    </row>
    <row r="5" spans="1:10" x14ac:dyDescent="0.15">
      <c r="A5" s="60" t="s">
        <v>651</v>
      </c>
      <c r="H5" s="60"/>
      <c r="I5" s="60"/>
      <c r="J5" s="60"/>
    </row>
    <row r="6" spans="1:10" x14ac:dyDescent="0.15">
      <c r="A6" s="60" t="s">
        <v>652</v>
      </c>
      <c r="H6" s="60"/>
      <c r="I6" s="60"/>
      <c r="J6" s="60"/>
    </row>
    <row r="7" spans="1:10" x14ac:dyDescent="0.15">
      <c r="A7" s="60" t="s">
        <v>653</v>
      </c>
      <c r="H7" s="60"/>
      <c r="I7" s="60"/>
      <c r="J7" s="60"/>
    </row>
    <row r="8" spans="1:10" x14ac:dyDescent="0.15">
      <c r="A8" s="60" t="s">
        <v>654</v>
      </c>
      <c r="H8" s="60"/>
      <c r="I8" s="60"/>
      <c r="J8" s="60"/>
    </row>
    <row r="9" spans="1:10" x14ac:dyDescent="0.15">
      <c r="A9" s="60" t="s">
        <v>655</v>
      </c>
      <c r="H9" s="60"/>
      <c r="I9" s="1" t="s">
        <v>48</v>
      </c>
      <c r="J9" s="60"/>
    </row>
    <row r="10" spans="1:10" x14ac:dyDescent="0.15">
      <c r="A10" s="60" t="s">
        <v>656</v>
      </c>
      <c r="H10" s="60">
        <v>6</v>
      </c>
      <c r="I10" s="1">
        <f>+H10*50</f>
        <v>300</v>
      </c>
      <c r="J10" s="60" t="s">
        <v>45</v>
      </c>
    </row>
    <row r="11" spans="1:10" x14ac:dyDescent="0.15">
      <c r="A11" s="60" t="s">
        <v>657</v>
      </c>
      <c r="H11" s="60"/>
      <c r="I11" s="2">
        <f>I10/60</f>
        <v>5</v>
      </c>
      <c r="J11" s="60" t="s">
        <v>46</v>
      </c>
    </row>
    <row r="12" spans="1:10" x14ac:dyDescent="0.15">
      <c r="A12" s="60" t="s">
        <v>658</v>
      </c>
      <c r="H12" s="60"/>
      <c r="I12" s="60"/>
      <c r="J12" s="60"/>
    </row>
    <row r="13" spans="1:10" x14ac:dyDescent="0.15">
      <c r="H13" s="60"/>
      <c r="I13" s="60"/>
      <c r="J13" s="60"/>
    </row>
    <row r="14" spans="1:10" x14ac:dyDescent="0.15">
      <c r="H14" s="60"/>
      <c r="I14" s="60"/>
      <c r="J14" s="60"/>
    </row>
    <row r="15" spans="1:10" x14ac:dyDescent="0.15">
      <c r="H15" s="60"/>
      <c r="I15" s="60"/>
      <c r="J15" s="60"/>
    </row>
    <row r="16" spans="1:10" x14ac:dyDescent="0.15">
      <c r="H16" s="60"/>
      <c r="I16" s="1" t="s">
        <v>49</v>
      </c>
      <c r="J16" s="60"/>
    </row>
    <row r="17" spans="8:10" x14ac:dyDescent="0.15">
      <c r="H17" s="60"/>
      <c r="I17" s="1">
        <f>I3+I10</f>
        <v>330</v>
      </c>
      <c r="J17" s="60" t="s">
        <v>45</v>
      </c>
    </row>
    <row r="18" spans="8:10" x14ac:dyDescent="0.15">
      <c r="H18" s="60"/>
      <c r="I18" s="5">
        <f>I4+I11</f>
        <v>5.5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11" t="s">
        <v>101</v>
      </c>
      <c r="B2" t="s">
        <v>813</v>
      </c>
      <c r="H2" s="11"/>
      <c r="I2" s="1" t="s">
        <v>47</v>
      </c>
      <c r="J2" s="11"/>
    </row>
    <row r="3" spans="1:10" x14ac:dyDescent="0.15">
      <c r="A3" s="11" t="s">
        <v>102</v>
      </c>
      <c r="H3" s="11">
        <v>3</v>
      </c>
      <c r="I3" s="1">
        <f>H3*10</f>
        <v>30</v>
      </c>
      <c r="J3" s="11" t="s">
        <v>45</v>
      </c>
    </row>
    <row r="4" spans="1:10" x14ac:dyDescent="0.15">
      <c r="A4" s="11" t="s">
        <v>103</v>
      </c>
      <c r="H4" s="11"/>
      <c r="I4" s="4">
        <f>I3/60</f>
        <v>0.5</v>
      </c>
      <c r="J4" s="11" t="s">
        <v>46</v>
      </c>
    </row>
    <row r="5" spans="1:10" x14ac:dyDescent="0.15">
      <c r="A5" s="11"/>
      <c r="H5" s="11"/>
      <c r="I5" s="11"/>
      <c r="J5" s="11"/>
    </row>
    <row r="6" spans="1:10" x14ac:dyDescent="0.15">
      <c r="A6" s="11"/>
      <c r="H6" s="11"/>
      <c r="I6" s="11"/>
      <c r="J6" s="11"/>
    </row>
    <row r="7" spans="1:10" x14ac:dyDescent="0.15">
      <c r="A7" s="11"/>
      <c r="H7" s="11"/>
      <c r="I7" s="11"/>
      <c r="J7" s="11"/>
    </row>
    <row r="8" spans="1:10" x14ac:dyDescent="0.15">
      <c r="A8" s="11"/>
      <c r="H8" s="11"/>
      <c r="I8" s="11"/>
      <c r="J8" s="11"/>
    </row>
    <row r="9" spans="1:10" x14ac:dyDescent="0.15">
      <c r="A9" s="11"/>
      <c r="H9" s="11"/>
      <c r="I9" s="1" t="s">
        <v>48</v>
      </c>
      <c r="J9" s="11"/>
    </row>
    <row r="10" spans="1:10" x14ac:dyDescent="0.15">
      <c r="A10" s="11"/>
      <c r="H10" s="11">
        <v>8</v>
      </c>
      <c r="I10" s="1">
        <f>+H10*50</f>
        <v>400</v>
      </c>
      <c r="J10" s="11" t="s">
        <v>45</v>
      </c>
    </row>
    <row r="11" spans="1:10" x14ac:dyDescent="0.15">
      <c r="A11" s="11" t="s">
        <v>104</v>
      </c>
      <c r="H11" s="11"/>
      <c r="I11" s="2">
        <f>I10/60</f>
        <v>6.666666666666667</v>
      </c>
      <c r="J11" s="11" t="s">
        <v>46</v>
      </c>
    </row>
    <row r="12" spans="1:10" x14ac:dyDescent="0.15">
      <c r="A12" s="11" t="s">
        <v>105</v>
      </c>
      <c r="H12" s="11"/>
      <c r="I12" s="11"/>
      <c r="J12" s="11"/>
    </row>
    <row r="13" spans="1:10" x14ac:dyDescent="0.15">
      <c r="A13" s="11" t="s">
        <v>106</v>
      </c>
      <c r="H13" s="11"/>
      <c r="I13" s="11"/>
      <c r="J13" s="11"/>
    </row>
    <row r="14" spans="1:10" x14ac:dyDescent="0.15">
      <c r="A14" s="11" t="s">
        <v>107</v>
      </c>
      <c r="H14" s="11"/>
      <c r="I14" s="11"/>
      <c r="J14" s="11"/>
    </row>
    <row r="15" spans="1:10" x14ac:dyDescent="0.15">
      <c r="A15" s="11" t="s">
        <v>108</v>
      </c>
      <c r="H15" s="11"/>
      <c r="I15" s="11"/>
      <c r="J15" s="11"/>
    </row>
    <row r="16" spans="1:10" x14ac:dyDescent="0.15">
      <c r="A16" s="11" t="s">
        <v>109</v>
      </c>
      <c r="H16" s="11"/>
      <c r="I16" s="1" t="s">
        <v>49</v>
      </c>
      <c r="J16" s="11"/>
    </row>
    <row r="17" spans="1:10" x14ac:dyDescent="0.15">
      <c r="A17" s="11" t="s">
        <v>110</v>
      </c>
      <c r="H17" s="11"/>
      <c r="I17" s="1">
        <f>I3+I10</f>
        <v>430</v>
      </c>
      <c r="J17" s="11" t="s">
        <v>45</v>
      </c>
    </row>
    <row r="18" spans="1:10" x14ac:dyDescent="0.15">
      <c r="A18" s="11" t="s">
        <v>111</v>
      </c>
      <c r="H18" s="11"/>
      <c r="I18" s="3">
        <f>I4+I11</f>
        <v>7.166666666666667</v>
      </c>
      <c r="J18" s="6" t="s">
        <v>46</v>
      </c>
    </row>
    <row r="22" spans="1:10" x14ac:dyDescent="0.15">
      <c r="I22" t="s">
        <v>854</v>
      </c>
    </row>
    <row r="23" spans="1:10" x14ac:dyDescent="0.1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&amp;CMS1-06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55" t="s">
        <v>610</v>
      </c>
      <c r="B2" t="s">
        <v>850</v>
      </c>
      <c r="H2" s="55"/>
      <c r="I2" s="1" t="s">
        <v>47</v>
      </c>
      <c r="J2" s="55"/>
    </row>
    <row r="3" spans="1:10" x14ac:dyDescent="0.15">
      <c r="A3" s="55" t="s">
        <v>611</v>
      </c>
      <c r="B3" t="s">
        <v>861</v>
      </c>
      <c r="H3" s="55">
        <v>2</v>
      </c>
      <c r="I3" s="1">
        <f>H3*10</f>
        <v>20</v>
      </c>
      <c r="J3" s="55" t="s">
        <v>45</v>
      </c>
    </row>
    <row r="4" spans="1:10" x14ac:dyDescent="0.15">
      <c r="A4" s="55"/>
      <c r="H4" s="55"/>
      <c r="I4" s="4">
        <f>I3/60</f>
        <v>0.33333333333333331</v>
      </c>
      <c r="J4" s="55" t="s">
        <v>46</v>
      </c>
    </row>
    <row r="5" spans="1:10" x14ac:dyDescent="0.15">
      <c r="A5" s="55"/>
      <c r="H5" s="55"/>
      <c r="I5" s="55"/>
      <c r="J5" s="55"/>
    </row>
    <row r="6" spans="1:10" x14ac:dyDescent="0.15">
      <c r="A6" s="55"/>
      <c r="H6" s="55"/>
      <c r="I6" s="55"/>
      <c r="J6" s="55"/>
    </row>
    <row r="7" spans="1:10" x14ac:dyDescent="0.15">
      <c r="A7" s="55"/>
      <c r="H7" s="55"/>
      <c r="I7" s="55"/>
      <c r="J7" s="55"/>
    </row>
    <row r="8" spans="1:10" x14ac:dyDescent="0.15">
      <c r="A8" s="55"/>
      <c r="H8" s="55"/>
      <c r="I8" s="55"/>
      <c r="J8" s="55"/>
    </row>
    <row r="9" spans="1:10" x14ac:dyDescent="0.15">
      <c r="A9" s="55"/>
      <c r="H9" s="55"/>
      <c r="I9" s="1" t="s">
        <v>48</v>
      </c>
      <c r="J9" s="55"/>
    </row>
    <row r="10" spans="1:10" x14ac:dyDescent="0.15">
      <c r="A10" s="55"/>
      <c r="H10" s="55">
        <v>8</v>
      </c>
      <c r="I10" s="1">
        <f>+H10*50</f>
        <v>400</v>
      </c>
      <c r="J10" s="55" t="s">
        <v>45</v>
      </c>
    </row>
    <row r="11" spans="1:10" x14ac:dyDescent="0.15">
      <c r="A11" s="55"/>
      <c r="H11" s="55"/>
      <c r="I11" s="2">
        <f>I10/60</f>
        <v>6.666666666666667</v>
      </c>
      <c r="J11" s="55" t="s">
        <v>46</v>
      </c>
    </row>
    <row r="12" spans="1:10" x14ac:dyDescent="0.15">
      <c r="A12" s="55"/>
      <c r="H12" s="55"/>
      <c r="I12" s="55"/>
      <c r="J12" s="55"/>
    </row>
    <row r="13" spans="1:10" x14ac:dyDescent="0.15">
      <c r="A13" s="55"/>
      <c r="H13" s="55"/>
      <c r="I13" s="55"/>
      <c r="J13" s="55"/>
    </row>
    <row r="14" spans="1:10" x14ac:dyDescent="0.15">
      <c r="A14" s="55" t="s">
        <v>612</v>
      </c>
      <c r="H14" s="55"/>
      <c r="I14" s="55"/>
      <c r="J14" s="55"/>
    </row>
    <row r="15" spans="1:10" x14ac:dyDescent="0.15">
      <c r="A15" s="55" t="s">
        <v>613</v>
      </c>
      <c r="H15" s="55"/>
      <c r="I15" s="55"/>
      <c r="J15" s="55"/>
    </row>
    <row r="16" spans="1:10" x14ac:dyDescent="0.15">
      <c r="A16" s="55" t="s">
        <v>614</v>
      </c>
      <c r="H16" s="55"/>
      <c r="I16" s="1" t="s">
        <v>49</v>
      </c>
      <c r="J16" s="55"/>
    </row>
    <row r="17" spans="1:10" x14ac:dyDescent="0.15">
      <c r="A17" s="55" t="s">
        <v>615</v>
      </c>
      <c r="H17" s="55"/>
      <c r="I17" s="1">
        <f>I3+I10</f>
        <v>420</v>
      </c>
      <c r="J17" s="55" t="s">
        <v>45</v>
      </c>
    </row>
    <row r="18" spans="1:10" x14ac:dyDescent="0.15">
      <c r="A18" s="55" t="s">
        <v>616</v>
      </c>
      <c r="H18" s="55"/>
      <c r="I18" s="5">
        <f>I4+I11</f>
        <v>7</v>
      </c>
      <c r="J18" s="6" t="s">
        <v>46</v>
      </c>
    </row>
    <row r="19" spans="1:10" x14ac:dyDescent="0.15">
      <c r="A19" s="55" t="s">
        <v>617</v>
      </c>
      <c r="H19" s="55"/>
      <c r="I19" s="55"/>
      <c r="J19" s="55"/>
    </row>
    <row r="20" spans="1:10" x14ac:dyDescent="0.15">
      <c r="A20" s="55" t="s">
        <v>618</v>
      </c>
    </row>
    <row r="21" spans="1:10" x14ac:dyDescent="0.15">
      <c r="A21" s="55" t="s">
        <v>619</v>
      </c>
      <c r="I21" t="s">
        <v>854</v>
      </c>
    </row>
    <row r="22" spans="1:10" x14ac:dyDescent="0.15">
      <c r="I22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&amp;CGTW-15</odd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21"/>
  <sheetViews>
    <sheetView zoomScale="115" zoomScaleNormal="115" zoomScalePageLayoutView="85" workbookViewId="0">
      <selection activeCell="I22" sqref="I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65" t="s">
        <v>704</v>
      </c>
      <c r="B2" t="s">
        <v>856</v>
      </c>
      <c r="H2" s="65"/>
      <c r="I2" s="1" t="s">
        <v>47</v>
      </c>
      <c r="J2" s="65"/>
    </row>
    <row r="3" spans="1:10" x14ac:dyDescent="0.15">
      <c r="A3" s="65" t="s">
        <v>705</v>
      </c>
      <c r="B3" t="s">
        <v>857</v>
      </c>
      <c r="H3" s="65">
        <v>4</v>
      </c>
      <c r="I3" s="1">
        <f>H3*10</f>
        <v>40</v>
      </c>
      <c r="J3" s="65" t="s">
        <v>45</v>
      </c>
    </row>
    <row r="4" spans="1:10" x14ac:dyDescent="0.15">
      <c r="A4" s="65" t="s">
        <v>706</v>
      </c>
      <c r="B4" t="s">
        <v>862</v>
      </c>
      <c r="H4" s="65"/>
      <c r="I4" s="4">
        <f>I3/60</f>
        <v>0.66666666666666663</v>
      </c>
      <c r="J4" s="65" t="s">
        <v>46</v>
      </c>
    </row>
    <row r="5" spans="1:10" x14ac:dyDescent="0.15">
      <c r="A5" s="65" t="s">
        <v>707</v>
      </c>
      <c r="H5" s="65"/>
      <c r="I5" s="65"/>
      <c r="J5" s="65"/>
    </row>
    <row r="6" spans="1:10" x14ac:dyDescent="0.15">
      <c r="A6" s="65" t="s">
        <v>708</v>
      </c>
      <c r="H6" s="65"/>
      <c r="I6" s="65"/>
      <c r="J6" s="65"/>
    </row>
    <row r="7" spans="1:10" x14ac:dyDescent="0.15">
      <c r="A7" s="65" t="s">
        <v>709</v>
      </c>
      <c r="H7" s="65"/>
      <c r="I7" s="65"/>
      <c r="J7" s="65"/>
    </row>
    <row r="8" spans="1:10" x14ac:dyDescent="0.15">
      <c r="A8" s="65" t="s">
        <v>710</v>
      </c>
      <c r="H8" s="65"/>
      <c r="I8" s="65"/>
      <c r="J8" s="65"/>
    </row>
    <row r="9" spans="1:10" x14ac:dyDescent="0.15">
      <c r="A9" s="65" t="s">
        <v>711</v>
      </c>
      <c r="H9" s="65"/>
      <c r="I9" s="1" t="s">
        <v>48</v>
      </c>
      <c r="J9" s="65"/>
    </row>
    <row r="10" spans="1:10" x14ac:dyDescent="0.15">
      <c r="A10" s="65" t="s">
        <v>712</v>
      </c>
      <c r="H10" s="65">
        <v>16</v>
      </c>
      <c r="I10" s="1">
        <f>+H10*50</f>
        <v>800</v>
      </c>
      <c r="J10" s="65" t="s">
        <v>45</v>
      </c>
    </row>
    <row r="11" spans="1:10" x14ac:dyDescent="0.15">
      <c r="A11" s="65" t="s">
        <v>713</v>
      </c>
      <c r="H11" s="65"/>
      <c r="I11" s="2">
        <f>I10/60</f>
        <v>13.333333333333334</v>
      </c>
      <c r="J11" s="65" t="s">
        <v>46</v>
      </c>
    </row>
    <row r="12" spans="1:10" x14ac:dyDescent="0.15">
      <c r="A12" s="65" t="s">
        <v>714</v>
      </c>
      <c r="H12" s="65"/>
      <c r="I12" s="65"/>
      <c r="J12" s="65"/>
    </row>
    <row r="13" spans="1:10" x14ac:dyDescent="0.15">
      <c r="A13" s="65" t="s">
        <v>715</v>
      </c>
      <c r="H13" s="65"/>
      <c r="I13" s="65"/>
      <c r="J13" s="65"/>
    </row>
    <row r="14" spans="1:10" x14ac:dyDescent="0.15">
      <c r="A14" s="65" t="s">
        <v>716</v>
      </c>
      <c r="H14" s="65"/>
      <c r="I14" s="65"/>
      <c r="J14" s="65"/>
    </row>
    <row r="15" spans="1:10" x14ac:dyDescent="0.15">
      <c r="A15" s="65" t="s">
        <v>717</v>
      </c>
      <c r="H15" s="65"/>
      <c r="I15" s="65"/>
      <c r="J15" s="65"/>
    </row>
    <row r="16" spans="1:10" x14ac:dyDescent="0.15">
      <c r="A16" s="65" t="s">
        <v>718</v>
      </c>
      <c r="H16" s="65"/>
      <c r="I16" s="1" t="s">
        <v>49</v>
      </c>
      <c r="J16" s="65"/>
    </row>
    <row r="17" spans="1:10" x14ac:dyDescent="0.15">
      <c r="A17" s="65" t="s">
        <v>719</v>
      </c>
      <c r="H17" s="65"/>
      <c r="I17" s="1">
        <f>I3+I10</f>
        <v>840</v>
      </c>
      <c r="J17" s="65" t="s">
        <v>45</v>
      </c>
    </row>
    <row r="18" spans="1:10" x14ac:dyDescent="0.15">
      <c r="A18" s="65" t="s">
        <v>720</v>
      </c>
      <c r="H18" s="65"/>
      <c r="I18" s="5">
        <f>I4+I11</f>
        <v>14</v>
      </c>
      <c r="J18" s="6" t="s">
        <v>46</v>
      </c>
    </row>
    <row r="19" spans="1:10" x14ac:dyDescent="0.15">
      <c r="A19" s="65" t="s">
        <v>721</v>
      </c>
    </row>
    <row r="20" spans="1:10" x14ac:dyDescent="0.15">
      <c r="A20" s="65" t="s">
        <v>722</v>
      </c>
      <c r="I20" t="s">
        <v>854</v>
      </c>
    </row>
    <row r="21" spans="1:10" x14ac:dyDescent="0.15">
      <c r="A21" s="65" t="s">
        <v>62</v>
      </c>
      <c r="I21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&amp;CGTW-16</odd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26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66" t="s">
        <v>723</v>
      </c>
      <c r="B2" t="s">
        <v>863</v>
      </c>
      <c r="H2" s="66"/>
      <c r="I2" s="1" t="s">
        <v>47</v>
      </c>
      <c r="J2" s="66"/>
    </row>
    <row r="3" spans="1:10" x14ac:dyDescent="0.15">
      <c r="A3" s="66" t="s">
        <v>724</v>
      </c>
      <c r="H3" s="66">
        <v>5</v>
      </c>
      <c r="I3" s="1">
        <f>H3*10</f>
        <v>50</v>
      </c>
      <c r="J3" s="66" t="s">
        <v>45</v>
      </c>
    </row>
    <row r="4" spans="1:10" x14ac:dyDescent="0.15">
      <c r="A4" s="66" t="s">
        <v>725</v>
      </c>
      <c r="H4" s="66"/>
      <c r="I4" s="4">
        <f>I3/60</f>
        <v>0.83333333333333337</v>
      </c>
      <c r="J4" s="66" t="s">
        <v>46</v>
      </c>
    </row>
    <row r="5" spans="1:10" x14ac:dyDescent="0.15">
      <c r="A5" s="66" t="s">
        <v>726</v>
      </c>
      <c r="H5" s="66"/>
      <c r="I5" s="66"/>
      <c r="J5" s="66"/>
    </row>
    <row r="6" spans="1:10" x14ac:dyDescent="0.15">
      <c r="A6" s="66" t="s">
        <v>727</v>
      </c>
      <c r="H6" s="66"/>
      <c r="I6" s="66"/>
      <c r="J6" s="66"/>
    </row>
    <row r="7" spans="1:10" x14ac:dyDescent="0.15">
      <c r="A7" s="66" t="s">
        <v>728</v>
      </c>
      <c r="H7" s="66"/>
      <c r="I7" s="66"/>
      <c r="J7" s="66"/>
    </row>
    <row r="8" spans="1:10" x14ac:dyDescent="0.15">
      <c r="A8" s="66" t="s">
        <v>729</v>
      </c>
      <c r="H8" s="66"/>
      <c r="I8" s="66"/>
      <c r="J8" s="66"/>
    </row>
    <row r="9" spans="1:10" x14ac:dyDescent="0.15">
      <c r="A9" s="66" t="s">
        <v>730</v>
      </c>
      <c r="H9" s="66"/>
      <c r="I9" s="1" t="s">
        <v>48</v>
      </c>
      <c r="J9" s="66"/>
    </row>
    <row r="10" spans="1:10" x14ac:dyDescent="0.15">
      <c r="A10" s="66" t="s">
        <v>731</v>
      </c>
      <c r="H10" s="66">
        <v>10</v>
      </c>
      <c r="I10" s="1">
        <f>+H10*50</f>
        <v>500</v>
      </c>
      <c r="J10" s="66" t="s">
        <v>45</v>
      </c>
    </row>
    <row r="11" spans="1:10" x14ac:dyDescent="0.15">
      <c r="A11" s="66" t="s">
        <v>732</v>
      </c>
      <c r="H11" s="66"/>
      <c r="I11" s="2">
        <f>I10/60</f>
        <v>8.3333333333333339</v>
      </c>
      <c r="J11" s="66" t="s">
        <v>46</v>
      </c>
    </row>
    <row r="12" spans="1:10" x14ac:dyDescent="0.15">
      <c r="A12" s="66"/>
      <c r="H12" s="66"/>
      <c r="I12" s="66"/>
      <c r="J12" s="66"/>
    </row>
    <row r="13" spans="1:10" x14ac:dyDescent="0.15">
      <c r="A13" s="66"/>
      <c r="H13" s="66"/>
      <c r="I13" s="66"/>
      <c r="J13" s="66"/>
    </row>
    <row r="14" spans="1:10" x14ac:dyDescent="0.15">
      <c r="A14" s="66"/>
      <c r="H14" s="66"/>
      <c r="I14" s="66"/>
      <c r="J14" s="66"/>
    </row>
    <row r="15" spans="1:10" x14ac:dyDescent="0.15">
      <c r="A15" s="66"/>
      <c r="H15" s="66"/>
      <c r="I15" s="66"/>
      <c r="J15" s="66"/>
    </row>
    <row r="16" spans="1:10" x14ac:dyDescent="0.15">
      <c r="A16" s="66"/>
      <c r="H16" s="66"/>
      <c r="I16" s="1" t="s">
        <v>49</v>
      </c>
      <c r="J16" s="66"/>
    </row>
    <row r="17" spans="1:10" x14ac:dyDescent="0.15">
      <c r="A17" s="66"/>
      <c r="H17" s="66"/>
      <c r="I17" s="1">
        <f>I3+I10</f>
        <v>550</v>
      </c>
      <c r="J17" s="66" t="s">
        <v>45</v>
      </c>
    </row>
    <row r="18" spans="1:10" x14ac:dyDescent="0.15">
      <c r="A18" s="66"/>
      <c r="H18" s="66"/>
      <c r="I18" s="5">
        <f>I4+I11</f>
        <v>9.1666666666666679</v>
      </c>
      <c r="J18" s="6" t="s">
        <v>46</v>
      </c>
    </row>
    <row r="19" spans="1:10" x14ac:dyDescent="0.15">
      <c r="A19" s="66"/>
    </row>
    <row r="20" spans="1:10" x14ac:dyDescent="0.15">
      <c r="A20" s="66"/>
    </row>
    <row r="21" spans="1:10" x14ac:dyDescent="0.15">
      <c r="A21" s="66"/>
      <c r="I21" t="s">
        <v>854</v>
      </c>
    </row>
    <row r="22" spans="1:10" x14ac:dyDescent="0.15">
      <c r="A22" s="66" t="s">
        <v>733</v>
      </c>
      <c r="I22">
        <f>2.5*60</f>
        <v>150</v>
      </c>
    </row>
    <row r="23" spans="1:10" x14ac:dyDescent="0.15">
      <c r="A23" s="66" t="s">
        <v>734</v>
      </c>
    </row>
    <row r="24" spans="1:10" x14ac:dyDescent="0.15">
      <c r="A24" s="66" t="s">
        <v>735</v>
      </c>
    </row>
    <row r="25" spans="1:10" x14ac:dyDescent="0.15">
      <c r="A25" s="66" t="s">
        <v>736</v>
      </c>
    </row>
    <row r="26" spans="1:10" x14ac:dyDescent="0.15">
      <c r="A26" s="66" t="s">
        <v>737</v>
      </c>
    </row>
  </sheetData>
  <pageMargins left="0.7" right="0.7" top="0.75" bottom="0.75" header="0.3" footer="0.3"/>
  <pageSetup paperSize="9" orientation="portrait" horizontalDpi="300" verticalDpi="300" r:id="rId1"/>
  <headerFooter>
    <oddHeader>&amp;CGTW-17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67" t="s">
        <v>738</v>
      </c>
      <c r="B2" t="s">
        <v>864</v>
      </c>
      <c r="H2" s="66"/>
      <c r="I2" s="1" t="s">
        <v>47</v>
      </c>
      <c r="J2" s="66"/>
    </row>
    <row r="3" spans="1:10" x14ac:dyDescent="0.15">
      <c r="A3" s="67" t="s">
        <v>739</v>
      </c>
      <c r="H3" s="66">
        <v>2</v>
      </c>
      <c r="I3" s="1">
        <f>H3*10</f>
        <v>20</v>
      </c>
      <c r="J3" s="66" t="s">
        <v>45</v>
      </c>
    </row>
    <row r="4" spans="1:10" x14ac:dyDescent="0.15">
      <c r="A4" s="67" t="s">
        <v>740</v>
      </c>
      <c r="H4" s="66"/>
      <c r="I4" s="4">
        <f>I3/60</f>
        <v>0.33333333333333331</v>
      </c>
      <c r="J4" s="66" t="s">
        <v>46</v>
      </c>
    </row>
    <row r="5" spans="1:10" x14ac:dyDescent="0.15">
      <c r="A5" s="67" t="s">
        <v>741</v>
      </c>
      <c r="H5" s="66"/>
      <c r="I5" s="66"/>
      <c r="J5" s="66"/>
    </row>
    <row r="6" spans="1:10" x14ac:dyDescent="0.15">
      <c r="A6" s="67" t="s">
        <v>742</v>
      </c>
      <c r="H6" s="66"/>
      <c r="I6" s="66"/>
      <c r="J6" s="66"/>
    </row>
    <row r="7" spans="1:10" x14ac:dyDescent="0.15">
      <c r="A7" s="67" t="s">
        <v>743</v>
      </c>
      <c r="H7" s="66"/>
      <c r="I7" s="66"/>
      <c r="J7" s="66"/>
    </row>
    <row r="8" spans="1:10" x14ac:dyDescent="0.15">
      <c r="A8" s="67" t="s">
        <v>744</v>
      </c>
      <c r="H8" s="66"/>
      <c r="I8" s="66"/>
      <c r="J8" s="66"/>
    </row>
    <row r="9" spans="1:10" x14ac:dyDescent="0.15">
      <c r="A9" s="67" t="s">
        <v>745</v>
      </c>
      <c r="H9" s="66"/>
      <c r="I9" s="1" t="s">
        <v>48</v>
      </c>
      <c r="J9" s="66"/>
    </row>
    <row r="10" spans="1:10" x14ac:dyDescent="0.15">
      <c r="A10" s="67" t="s">
        <v>746</v>
      </c>
      <c r="H10" s="66">
        <v>10</v>
      </c>
      <c r="I10" s="1">
        <f>+H10*50</f>
        <v>500</v>
      </c>
      <c r="J10" s="66" t="s">
        <v>45</v>
      </c>
    </row>
    <row r="11" spans="1:10" x14ac:dyDescent="0.15">
      <c r="A11" s="67" t="s">
        <v>747</v>
      </c>
      <c r="H11" s="66"/>
      <c r="I11" s="2">
        <f>I10/60</f>
        <v>8.3333333333333339</v>
      </c>
      <c r="J11" s="66" t="s">
        <v>46</v>
      </c>
    </row>
    <row r="12" spans="1:10" x14ac:dyDescent="0.15">
      <c r="A12" s="67"/>
      <c r="H12" s="66"/>
      <c r="I12" s="66"/>
      <c r="J12" s="66"/>
    </row>
    <row r="13" spans="1:10" x14ac:dyDescent="0.15">
      <c r="A13" s="67"/>
      <c r="H13" s="66"/>
      <c r="I13" s="66"/>
      <c r="J13" s="66"/>
    </row>
    <row r="14" spans="1:10" x14ac:dyDescent="0.15">
      <c r="A14" s="67"/>
      <c r="H14" s="66"/>
      <c r="I14" s="66"/>
      <c r="J14" s="66"/>
    </row>
    <row r="15" spans="1:10" x14ac:dyDescent="0.15">
      <c r="A15" s="67"/>
      <c r="H15" s="66"/>
      <c r="I15" s="66"/>
      <c r="J15" s="66"/>
    </row>
    <row r="16" spans="1:10" x14ac:dyDescent="0.15">
      <c r="A16" s="67"/>
      <c r="H16" s="66"/>
      <c r="I16" s="1" t="s">
        <v>49</v>
      </c>
      <c r="J16" s="66"/>
    </row>
    <row r="17" spans="1:10" x14ac:dyDescent="0.15">
      <c r="A17" s="67"/>
      <c r="H17" s="66"/>
      <c r="I17" s="1">
        <f>I3+I10</f>
        <v>520</v>
      </c>
      <c r="J17" s="66" t="s">
        <v>45</v>
      </c>
    </row>
    <row r="18" spans="1:10" x14ac:dyDescent="0.15">
      <c r="A18" s="67"/>
      <c r="H18" s="66"/>
      <c r="I18" s="5">
        <f>I4+I11</f>
        <v>8.6666666666666679</v>
      </c>
      <c r="J18" s="6" t="s">
        <v>46</v>
      </c>
    </row>
    <row r="19" spans="1:10" x14ac:dyDescent="0.15">
      <c r="A19" s="67"/>
    </row>
    <row r="20" spans="1:10" x14ac:dyDescent="0.15">
      <c r="A20" s="67"/>
    </row>
    <row r="21" spans="1:10" x14ac:dyDescent="0.15">
      <c r="A21" s="67"/>
      <c r="I21" t="s">
        <v>854</v>
      </c>
    </row>
    <row r="22" spans="1:10" x14ac:dyDescent="0.15">
      <c r="A22" s="67"/>
      <c r="I22">
        <f>2.5*60</f>
        <v>150</v>
      </c>
    </row>
    <row r="23" spans="1:10" x14ac:dyDescent="0.15">
      <c r="A23" s="67"/>
    </row>
    <row r="24" spans="1:10" x14ac:dyDescent="0.15">
      <c r="A24" s="67" t="s">
        <v>748</v>
      </c>
    </row>
    <row r="25" spans="1:10" x14ac:dyDescent="0.15">
      <c r="A25" s="67" t="s">
        <v>749</v>
      </c>
    </row>
  </sheetData>
  <pageMargins left="0.7" right="0.7" top="0.75" bottom="0.75" header="0.3" footer="0.3"/>
  <pageSetup paperSize="9" orientation="portrait" horizontalDpi="300" verticalDpi="300" r:id="rId1"/>
  <headerFooter>
    <oddHeader>&amp;CGTW-18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68" t="s">
        <v>750</v>
      </c>
      <c r="B2" t="s">
        <v>865</v>
      </c>
      <c r="H2" s="67"/>
      <c r="I2" s="1" t="s">
        <v>47</v>
      </c>
      <c r="J2" s="67"/>
    </row>
    <row r="3" spans="1:10" x14ac:dyDescent="0.15">
      <c r="A3" s="68" t="s">
        <v>751</v>
      </c>
      <c r="H3" s="67">
        <v>3</v>
      </c>
      <c r="I3" s="1">
        <f>H3*10</f>
        <v>30</v>
      </c>
      <c r="J3" s="67" t="s">
        <v>45</v>
      </c>
    </row>
    <row r="4" spans="1:10" x14ac:dyDescent="0.15">
      <c r="A4" s="68" t="s">
        <v>752</v>
      </c>
      <c r="H4" s="67"/>
      <c r="I4" s="4">
        <f>I3/60</f>
        <v>0.5</v>
      </c>
      <c r="J4" s="67" t="s">
        <v>46</v>
      </c>
    </row>
    <row r="5" spans="1:10" x14ac:dyDescent="0.15">
      <c r="H5" s="67"/>
      <c r="I5" s="67"/>
      <c r="J5" s="67"/>
    </row>
    <row r="6" spans="1:10" x14ac:dyDescent="0.15">
      <c r="H6" s="67"/>
      <c r="I6" s="67"/>
      <c r="J6" s="67"/>
    </row>
    <row r="7" spans="1:10" x14ac:dyDescent="0.15">
      <c r="H7" s="67"/>
      <c r="I7" s="67"/>
      <c r="J7" s="67"/>
    </row>
    <row r="8" spans="1:10" x14ac:dyDescent="0.15">
      <c r="H8" s="67"/>
      <c r="I8" s="67"/>
      <c r="J8" s="67"/>
    </row>
    <row r="9" spans="1:10" x14ac:dyDescent="0.15">
      <c r="H9" s="67"/>
      <c r="I9" s="1" t="s">
        <v>48</v>
      </c>
      <c r="J9" s="67"/>
    </row>
    <row r="10" spans="1:10" x14ac:dyDescent="0.15">
      <c r="H10" s="67"/>
      <c r="I10" s="1">
        <f>+H10*50</f>
        <v>0</v>
      </c>
      <c r="J10" s="67" t="s">
        <v>45</v>
      </c>
    </row>
    <row r="11" spans="1:10" x14ac:dyDescent="0.15">
      <c r="H11" s="67"/>
      <c r="I11" s="2">
        <f>I10/60</f>
        <v>0</v>
      </c>
      <c r="J11" s="67" t="s">
        <v>46</v>
      </c>
    </row>
    <row r="12" spans="1:10" x14ac:dyDescent="0.15">
      <c r="H12" s="67"/>
      <c r="I12" s="67"/>
      <c r="J12" s="67"/>
    </row>
    <row r="13" spans="1:10" x14ac:dyDescent="0.15">
      <c r="H13" s="67"/>
      <c r="I13" s="67"/>
      <c r="J13" s="67"/>
    </row>
    <row r="14" spans="1:10" x14ac:dyDescent="0.15">
      <c r="H14" s="67"/>
      <c r="I14" s="67"/>
      <c r="J14" s="67"/>
    </row>
    <row r="15" spans="1:10" x14ac:dyDescent="0.15">
      <c r="H15" s="67"/>
      <c r="I15" s="67"/>
      <c r="J15" s="67"/>
    </row>
    <row r="16" spans="1:10" x14ac:dyDescent="0.15">
      <c r="H16" s="67"/>
      <c r="I16" s="1" t="s">
        <v>49</v>
      </c>
      <c r="J16" s="67"/>
    </row>
    <row r="17" spans="8:10" x14ac:dyDescent="0.15">
      <c r="H17" s="67"/>
      <c r="I17" s="1">
        <f>I3+I10</f>
        <v>30</v>
      </c>
      <c r="J17" s="67" t="s">
        <v>45</v>
      </c>
    </row>
    <row r="18" spans="8:10" x14ac:dyDescent="0.15">
      <c r="H18" s="67"/>
      <c r="I18" s="5">
        <f>I4+I11</f>
        <v>0.5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v>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&amp;CGTW-19</odd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69" t="s">
        <v>753</v>
      </c>
      <c r="B2" t="s">
        <v>866</v>
      </c>
      <c r="H2" s="68"/>
      <c r="I2" s="1" t="s">
        <v>47</v>
      </c>
      <c r="J2" s="68"/>
    </row>
    <row r="3" spans="1:10" x14ac:dyDescent="0.15">
      <c r="A3" s="69" t="s">
        <v>754</v>
      </c>
      <c r="H3" s="68">
        <v>0</v>
      </c>
      <c r="I3" s="1">
        <f>H3*10</f>
        <v>0</v>
      </c>
      <c r="J3" s="68" t="s">
        <v>45</v>
      </c>
    </row>
    <row r="4" spans="1:10" x14ac:dyDescent="0.15">
      <c r="A4" s="69" t="s">
        <v>755</v>
      </c>
      <c r="H4" s="68"/>
      <c r="I4" s="4">
        <f>I3/60</f>
        <v>0</v>
      </c>
      <c r="J4" s="68" t="s">
        <v>46</v>
      </c>
    </row>
    <row r="5" spans="1:10" x14ac:dyDescent="0.15">
      <c r="A5" s="69" t="s">
        <v>756</v>
      </c>
      <c r="H5" s="68"/>
      <c r="I5" s="68"/>
      <c r="J5" s="68"/>
    </row>
    <row r="6" spans="1:10" x14ac:dyDescent="0.15">
      <c r="A6" s="69" t="s">
        <v>757</v>
      </c>
      <c r="H6" s="68"/>
      <c r="I6" s="68"/>
      <c r="J6" s="68"/>
    </row>
    <row r="7" spans="1:10" x14ac:dyDescent="0.15">
      <c r="A7" s="69" t="s">
        <v>758</v>
      </c>
      <c r="H7" s="68"/>
      <c r="I7" s="68"/>
      <c r="J7" s="68"/>
    </row>
    <row r="8" spans="1:10" x14ac:dyDescent="0.15">
      <c r="A8" s="69" t="s">
        <v>759</v>
      </c>
      <c r="H8" s="68"/>
      <c r="I8" s="68"/>
      <c r="J8" s="68"/>
    </row>
    <row r="9" spans="1:10" x14ac:dyDescent="0.15">
      <c r="A9" s="69" t="s">
        <v>760</v>
      </c>
      <c r="H9" s="68"/>
      <c r="I9" s="1" t="s">
        <v>48</v>
      </c>
      <c r="J9" s="68"/>
    </row>
    <row r="10" spans="1:10" x14ac:dyDescent="0.15">
      <c r="A10" s="69"/>
      <c r="H10" s="68">
        <v>8</v>
      </c>
      <c r="I10" s="1">
        <f>+H10*50</f>
        <v>400</v>
      </c>
      <c r="J10" s="68" t="s">
        <v>45</v>
      </c>
    </row>
    <row r="11" spans="1:10" x14ac:dyDescent="0.15">
      <c r="A11" s="69"/>
      <c r="H11" s="68"/>
      <c r="I11" s="2">
        <f>I10/60</f>
        <v>6.666666666666667</v>
      </c>
      <c r="J11" s="68" t="s">
        <v>46</v>
      </c>
    </row>
    <row r="12" spans="1:10" x14ac:dyDescent="0.15">
      <c r="A12" s="69"/>
      <c r="H12" s="68"/>
      <c r="I12" s="68"/>
      <c r="J12" s="68"/>
    </row>
    <row r="13" spans="1:10" x14ac:dyDescent="0.15">
      <c r="A13" s="69"/>
      <c r="H13" s="68"/>
      <c r="I13" s="68"/>
      <c r="J13" s="68"/>
    </row>
    <row r="14" spans="1:10" x14ac:dyDescent="0.15">
      <c r="A14" s="69"/>
      <c r="H14" s="68"/>
      <c r="I14" s="68"/>
      <c r="J14" s="68"/>
    </row>
    <row r="15" spans="1:10" x14ac:dyDescent="0.15">
      <c r="A15" s="69"/>
      <c r="H15" s="68"/>
      <c r="I15" s="68"/>
      <c r="J15" s="68"/>
    </row>
    <row r="16" spans="1:10" x14ac:dyDescent="0.15">
      <c r="A16" s="69"/>
      <c r="H16" s="68"/>
      <c r="I16" s="1" t="s">
        <v>49</v>
      </c>
      <c r="J16" s="68"/>
    </row>
    <row r="17" spans="1:10" x14ac:dyDescent="0.15">
      <c r="A17" s="69"/>
      <c r="H17" s="68"/>
      <c r="I17" s="1">
        <f>I3+I10</f>
        <v>400</v>
      </c>
      <c r="J17" s="68" t="s">
        <v>45</v>
      </c>
    </row>
    <row r="18" spans="1:10" x14ac:dyDescent="0.15">
      <c r="A18" s="69"/>
      <c r="H18" s="68"/>
      <c r="I18" s="5">
        <f>I4+I11</f>
        <v>6.666666666666667</v>
      </c>
      <c r="J18" s="6" t="s">
        <v>46</v>
      </c>
    </row>
    <row r="19" spans="1:10" x14ac:dyDescent="0.15">
      <c r="A19" s="69"/>
    </row>
    <row r="21" spans="1:10" x14ac:dyDescent="0.15">
      <c r="I21" t="s">
        <v>854</v>
      </c>
    </row>
    <row r="22" spans="1:10" x14ac:dyDescent="0.1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&amp;CGTW-20</odd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70" t="s">
        <v>761</v>
      </c>
      <c r="B2" t="s">
        <v>867</v>
      </c>
      <c r="H2" s="69"/>
      <c r="I2" s="1" t="s">
        <v>47</v>
      </c>
      <c r="J2" s="69"/>
    </row>
    <row r="3" spans="1:10" x14ac:dyDescent="0.15">
      <c r="A3" s="70" t="s">
        <v>762</v>
      </c>
      <c r="H3" s="69">
        <v>2</v>
      </c>
      <c r="I3" s="1">
        <f>H3*10</f>
        <v>20</v>
      </c>
      <c r="J3" s="69" t="s">
        <v>45</v>
      </c>
    </row>
    <row r="4" spans="1:10" x14ac:dyDescent="0.15">
      <c r="A4" s="70" t="s">
        <v>763</v>
      </c>
      <c r="H4" s="69"/>
      <c r="I4" s="4">
        <f>I3/60</f>
        <v>0.33333333333333331</v>
      </c>
      <c r="J4" s="69" t="s">
        <v>46</v>
      </c>
    </row>
    <row r="5" spans="1:10" x14ac:dyDescent="0.15">
      <c r="A5" s="70" t="s">
        <v>764</v>
      </c>
      <c r="H5" s="69"/>
      <c r="I5" s="69"/>
      <c r="J5" s="69"/>
    </row>
    <row r="6" spans="1:10" x14ac:dyDescent="0.15">
      <c r="A6" s="70" t="s">
        <v>765</v>
      </c>
      <c r="H6" s="69"/>
      <c r="I6" s="69"/>
      <c r="J6" s="69"/>
    </row>
    <row r="7" spans="1:10" x14ac:dyDescent="0.15">
      <c r="A7" s="70" t="s">
        <v>766</v>
      </c>
      <c r="H7" s="69"/>
      <c r="I7" s="69"/>
      <c r="J7" s="69"/>
    </row>
    <row r="8" spans="1:10" x14ac:dyDescent="0.15">
      <c r="A8" s="70" t="s">
        <v>767</v>
      </c>
      <c r="H8" s="69"/>
      <c r="I8" s="69"/>
      <c r="J8" s="69"/>
    </row>
    <row r="9" spans="1:10" x14ac:dyDescent="0.15">
      <c r="A9" s="70" t="s">
        <v>768</v>
      </c>
      <c r="H9" s="69"/>
      <c r="I9" s="1" t="s">
        <v>48</v>
      </c>
      <c r="J9" s="69"/>
    </row>
    <row r="10" spans="1:10" x14ac:dyDescent="0.15">
      <c r="A10" s="70" t="s">
        <v>769</v>
      </c>
      <c r="H10" s="69">
        <v>10</v>
      </c>
      <c r="I10" s="1">
        <f>+H10*50</f>
        <v>500</v>
      </c>
      <c r="J10" s="69" t="s">
        <v>45</v>
      </c>
    </row>
    <row r="11" spans="1:10" x14ac:dyDescent="0.15">
      <c r="A11" s="70" t="s">
        <v>770</v>
      </c>
      <c r="H11" s="69"/>
      <c r="I11" s="2">
        <f>I10/60</f>
        <v>8.3333333333333339</v>
      </c>
      <c r="J11" s="69" t="s">
        <v>46</v>
      </c>
    </row>
    <row r="12" spans="1:10" x14ac:dyDescent="0.15">
      <c r="A12" s="70"/>
      <c r="H12" s="69"/>
      <c r="I12" s="69"/>
      <c r="J12" s="69"/>
    </row>
    <row r="13" spans="1:10" x14ac:dyDescent="0.15">
      <c r="A13" s="70"/>
      <c r="H13" s="69"/>
      <c r="I13" s="69"/>
      <c r="J13" s="69"/>
    </row>
    <row r="14" spans="1:10" x14ac:dyDescent="0.15">
      <c r="A14" s="70"/>
      <c r="H14" s="69"/>
      <c r="I14" s="69"/>
      <c r="J14" s="69"/>
    </row>
    <row r="15" spans="1:10" x14ac:dyDescent="0.15">
      <c r="A15" s="70"/>
      <c r="H15" s="69"/>
      <c r="I15" s="69"/>
      <c r="J15" s="69"/>
    </row>
    <row r="16" spans="1:10" x14ac:dyDescent="0.15">
      <c r="A16" s="70"/>
      <c r="H16" s="69"/>
      <c r="I16" s="1" t="s">
        <v>49</v>
      </c>
      <c r="J16" s="69"/>
    </row>
    <row r="17" spans="1:10" x14ac:dyDescent="0.15">
      <c r="A17" s="70"/>
      <c r="H17" s="69"/>
      <c r="I17" s="1">
        <f>I3+I10</f>
        <v>520</v>
      </c>
      <c r="J17" s="69" t="s">
        <v>45</v>
      </c>
    </row>
    <row r="18" spans="1:10" x14ac:dyDescent="0.15">
      <c r="A18" s="70"/>
      <c r="H18" s="69"/>
      <c r="I18" s="5">
        <f>I4+I11</f>
        <v>8.6666666666666679</v>
      </c>
      <c r="J18" s="6" t="s">
        <v>46</v>
      </c>
    </row>
    <row r="19" spans="1:10" x14ac:dyDescent="0.15">
      <c r="A19" s="70"/>
    </row>
    <row r="20" spans="1:10" x14ac:dyDescent="0.15">
      <c r="A20" s="70"/>
    </row>
    <row r="21" spans="1:10" x14ac:dyDescent="0.15">
      <c r="A21" s="70"/>
      <c r="I21" t="s">
        <v>854</v>
      </c>
    </row>
    <row r="22" spans="1:10" x14ac:dyDescent="0.15">
      <c r="A22" s="70"/>
      <c r="I22">
        <f>2.5*60</f>
        <v>150</v>
      </c>
    </row>
    <row r="23" spans="1:10" x14ac:dyDescent="0.15">
      <c r="A23" s="70"/>
    </row>
    <row r="24" spans="1:10" x14ac:dyDescent="0.15">
      <c r="A24" s="70" t="s">
        <v>771</v>
      </c>
    </row>
    <row r="25" spans="1:10" x14ac:dyDescent="0.15">
      <c r="A25" s="70" t="s">
        <v>772</v>
      </c>
    </row>
  </sheetData>
  <pageMargins left="0.7" right="0.7" top="0.75" bottom="0.75" header="0.3" footer="0.3"/>
  <pageSetup paperSize="9" orientation="portrait" horizontalDpi="300" verticalDpi="300" r:id="rId1"/>
  <headerFooter>
    <oddHeader>&amp;CGTW-21</odd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45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7" max="7" width="11" style="72"/>
  </cols>
  <sheetData>
    <row r="1" spans="1:12" x14ac:dyDescent="0.15">
      <c r="B1" t="s">
        <v>809</v>
      </c>
    </row>
    <row r="2" spans="1:12" x14ac:dyDescent="0.15">
      <c r="A2" s="71" t="s">
        <v>773</v>
      </c>
      <c r="B2" t="s">
        <v>868</v>
      </c>
      <c r="H2" s="71"/>
      <c r="I2" s="1" t="s">
        <v>47</v>
      </c>
      <c r="J2" s="71"/>
    </row>
    <row r="3" spans="1:12" x14ac:dyDescent="0.15">
      <c r="A3" s="71" t="s">
        <v>774</v>
      </c>
      <c r="H3" s="71">
        <v>2</v>
      </c>
      <c r="I3" s="1">
        <f>H3*10</f>
        <v>20</v>
      </c>
      <c r="J3" s="71" t="s">
        <v>45</v>
      </c>
      <c r="K3" s="72"/>
      <c r="L3" s="72"/>
    </row>
    <row r="4" spans="1:12" x14ac:dyDescent="0.15">
      <c r="A4" s="71" t="s">
        <v>775</v>
      </c>
      <c r="H4" s="71"/>
      <c r="I4" s="4">
        <f>I3/60</f>
        <v>0.33333333333333331</v>
      </c>
      <c r="J4" s="71" t="s">
        <v>46</v>
      </c>
      <c r="K4" s="72"/>
      <c r="L4" s="72"/>
    </row>
    <row r="5" spans="1:12" x14ac:dyDescent="0.15">
      <c r="A5" s="71" t="s">
        <v>776</v>
      </c>
      <c r="H5" s="71"/>
      <c r="I5" s="71"/>
      <c r="J5" s="71"/>
      <c r="K5" s="72"/>
      <c r="L5" s="72"/>
    </row>
    <row r="6" spans="1:12" x14ac:dyDescent="0.15">
      <c r="A6" s="71" t="s">
        <v>777</v>
      </c>
      <c r="H6" s="71"/>
      <c r="I6" s="71"/>
      <c r="J6" s="71"/>
      <c r="K6" s="72"/>
      <c r="L6" s="72"/>
    </row>
    <row r="7" spans="1:12" x14ac:dyDescent="0.15">
      <c r="A7" s="71" t="s">
        <v>778</v>
      </c>
      <c r="H7" s="71"/>
      <c r="I7" s="71"/>
      <c r="J7" s="71"/>
      <c r="K7" s="72"/>
      <c r="L7" s="72"/>
    </row>
    <row r="8" spans="1:12" x14ac:dyDescent="0.15">
      <c r="A8" s="71" t="s">
        <v>779</v>
      </c>
      <c r="H8" s="71"/>
      <c r="I8" s="71"/>
      <c r="J8" s="71"/>
      <c r="K8" s="72"/>
      <c r="L8" s="72"/>
    </row>
    <row r="9" spans="1:12" x14ac:dyDescent="0.15">
      <c r="A9" s="71" t="s">
        <v>780</v>
      </c>
      <c r="H9" s="71"/>
      <c r="I9" s="1" t="s">
        <v>48</v>
      </c>
      <c r="J9" s="71"/>
      <c r="K9" s="72"/>
      <c r="L9" s="72"/>
    </row>
    <row r="10" spans="1:12" x14ac:dyDescent="0.15">
      <c r="A10" s="71"/>
      <c r="H10" s="71">
        <v>8</v>
      </c>
      <c r="I10" s="1">
        <f>+H10*50</f>
        <v>400</v>
      </c>
      <c r="J10" s="71" t="s">
        <v>45</v>
      </c>
      <c r="K10" s="72"/>
      <c r="L10" s="72"/>
    </row>
    <row r="11" spans="1:12" x14ac:dyDescent="0.15">
      <c r="A11" s="71"/>
      <c r="H11" s="71"/>
      <c r="I11" s="2">
        <f>I10/60</f>
        <v>6.666666666666667</v>
      </c>
      <c r="J11" s="71" t="s">
        <v>46</v>
      </c>
      <c r="K11" s="72"/>
      <c r="L11" s="72"/>
    </row>
    <row r="12" spans="1:12" x14ac:dyDescent="0.15">
      <c r="A12" s="71"/>
      <c r="H12" s="71"/>
      <c r="I12" s="71"/>
      <c r="J12" s="71"/>
      <c r="K12" s="72"/>
      <c r="L12" s="72"/>
    </row>
    <row r="13" spans="1:12" x14ac:dyDescent="0.15">
      <c r="A13" s="71"/>
      <c r="H13" s="71"/>
      <c r="I13" s="71"/>
      <c r="J13" s="71"/>
      <c r="K13" s="72"/>
      <c r="L13" s="72"/>
    </row>
    <row r="14" spans="1:12" x14ac:dyDescent="0.15">
      <c r="A14" s="71"/>
      <c r="H14" s="71"/>
      <c r="I14" s="71"/>
      <c r="J14" s="71"/>
      <c r="K14" s="72"/>
      <c r="L14" s="72"/>
    </row>
    <row r="15" spans="1:12" x14ac:dyDescent="0.15">
      <c r="A15" s="71"/>
      <c r="H15" s="71"/>
      <c r="I15" s="71"/>
      <c r="J15" s="71"/>
      <c r="K15" s="72"/>
      <c r="L15" s="72"/>
    </row>
    <row r="16" spans="1:12" x14ac:dyDescent="0.15">
      <c r="A16" s="71"/>
      <c r="H16" s="71"/>
      <c r="I16" s="1" t="s">
        <v>49</v>
      </c>
      <c r="J16" s="71"/>
      <c r="K16" s="72"/>
      <c r="L16" s="72"/>
    </row>
    <row r="17" spans="1:12" x14ac:dyDescent="0.15">
      <c r="A17" s="71"/>
      <c r="H17" s="71"/>
      <c r="I17" s="1">
        <f>I3+I10</f>
        <v>420</v>
      </c>
      <c r="J17" s="71" t="s">
        <v>45</v>
      </c>
      <c r="K17" s="72"/>
      <c r="L17" s="72"/>
    </row>
    <row r="18" spans="1:12" x14ac:dyDescent="0.15">
      <c r="A18" s="71" t="s">
        <v>781</v>
      </c>
      <c r="H18" s="71"/>
      <c r="I18" s="5">
        <f>I4+I11</f>
        <v>7</v>
      </c>
      <c r="J18" s="6" t="s">
        <v>46</v>
      </c>
      <c r="K18" s="72"/>
      <c r="L18" s="72"/>
    </row>
    <row r="19" spans="1:12" x14ac:dyDescent="0.15">
      <c r="A19" s="71" t="s">
        <v>782</v>
      </c>
      <c r="K19" s="72"/>
      <c r="L19" s="72"/>
    </row>
    <row r="20" spans="1:12" x14ac:dyDescent="0.15">
      <c r="K20" s="72"/>
      <c r="L20" s="72"/>
    </row>
    <row r="21" spans="1:12" x14ac:dyDescent="0.15">
      <c r="I21" t="s">
        <v>854</v>
      </c>
      <c r="K21" s="72"/>
      <c r="L21" s="72"/>
    </row>
    <row r="22" spans="1:12" x14ac:dyDescent="0.15">
      <c r="I22">
        <v>120</v>
      </c>
      <c r="K22" s="72"/>
      <c r="L22" s="72"/>
    </row>
    <row r="23" spans="1:12" x14ac:dyDescent="0.15">
      <c r="I23" s="72"/>
      <c r="J23" s="72"/>
      <c r="K23" s="72"/>
      <c r="L23" s="72"/>
    </row>
    <row r="24" spans="1:12" x14ac:dyDescent="0.15">
      <c r="I24" s="72"/>
      <c r="J24" s="72"/>
      <c r="K24" s="72"/>
      <c r="L24" s="72"/>
    </row>
    <row r="25" spans="1:12" x14ac:dyDescent="0.15">
      <c r="I25" s="72"/>
      <c r="J25" s="72"/>
      <c r="K25" s="72"/>
      <c r="L25" s="72"/>
    </row>
    <row r="26" spans="1:12" x14ac:dyDescent="0.15">
      <c r="I26" s="72"/>
      <c r="J26" s="72"/>
      <c r="K26" s="72"/>
      <c r="L26" s="72"/>
    </row>
    <row r="27" spans="1:12" x14ac:dyDescent="0.15">
      <c r="I27" s="72"/>
      <c r="J27" s="72"/>
      <c r="K27" s="72"/>
      <c r="L27" s="72"/>
    </row>
    <row r="28" spans="1:12" x14ac:dyDescent="0.15">
      <c r="I28" s="72"/>
      <c r="J28" s="72"/>
      <c r="K28" s="72"/>
      <c r="L28" s="72"/>
    </row>
    <row r="29" spans="1:12" x14ac:dyDescent="0.15">
      <c r="I29" s="72"/>
      <c r="J29" s="72"/>
      <c r="K29" s="72"/>
      <c r="L29" s="72"/>
    </row>
    <row r="30" spans="1:12" x14ac:dyDescent="0.15">
      <c r="I30" s="72"/>
      <c r="J30" s="72"/>
      <c r="K30" s="72"/>
      <c r="L30" s="72"/>
    </row>
    <row r="31" spans="1:12" x14ac:dyDescent="0.15">
      <c r="I31" s="72"/>
      <c r="J31" s="72"/>
      <c r="K31" s="72"/>
      <c r="L31" s="72"/>
    </row>
    <row r="32" spans="1:12" x14ac:dyDescent="0.15">
      <c r="I32" s="72"/>
      <c r="J32" s="72"/>
      <c r="K32" s="72"/>
      <c r="L32" s="72"/>
    </row>
    <row r="33" spans="9:12" x14ac:dyDescent="0.15">
      <c r="I33" s="72"/>
      <c r="J33" s="72"/>
      <c r="K33" s="72"/>
      <c r="L33" s="72"/>
    </row>
    <row r="34" spans="9:12" x14ac:dyDescent="0.15">
      <c r="I34" s="72"/>
      <c r="J34" s="72"/>
      <c r="K34" s="72"/>
      <c r="L34" s="72"/>
    </row>
    <row r="35" spans="9:12" x14ac:dyDescent="0.15">
      <c r="I35" s="72"/>
      <c r="J35" s="72"/>
      <c r="K35" s="72"/>
      <c r="L35" s="72"/>
    </row>
    <row r="36" spans="9:12" x14ac:dyDescent="0.15">
      <c r="I36" s="72"/>
      <c r="J36" s="72"/>
      <c r="K36" s="72"/>
      <c r="L36" s="72"/>
    </row>
    <row r="37" spans="9:12" x14ac:dyDescent="0.15">
      <c r="I37" s="72"/>
      <c r="J37" s="72"/>
      <c r="K37" s="72"/>
      <c r="L37" s="72"/>
    </row>
    <row r="38" spans="9:12" x14ac:dyDescent="0.15">
      <c r="I38" s="72"/>
      <c r="J38" s="72"/>
      <c r="K38" s="72"/>
      <c r="L38" s="72"/>
    </row>
    <row r="39" spans="9:12" x14ac:dyDescent="0.15">
      <c r="I39" s="72"/>
      <c r="J39" s="72"/>
      <c r="K39" s="72"/>
      <c r="L39" s="72"/>
    </row>
    <row r="40" spans="9:12" x14ac:dyDescent="0.15">
      <c r="I40" s="72"/>
      <c r="J40" s="72"/>
      <c r="K40" s="72"/>
      <c r="L40" s="72"/>
    </row>
    <row r="41" spans="9:12" x14ac:dyDescent="0.15">
      <c r="K41" s="72"/>
      <c r="L41" s="72"/>
    </row>
    <row r="42" spans="9:12" x14ac:dyDescent="0.15">
      <c r="K42" s="72"/>
      <c r="L42" s="72"/>
    </row>
    <row r="43" spans="9:12" x14ac:dyDescent="0.15">
      <c r="K43" s="72"/>
      <c r="L43" s="72"/>
    </row>
    <row r="44" spans="9:12" x14ac:dyDescent="0.15">
      <c r="K44" s="72"/>
      <c r="L44" s="72"/>
    </row>
    <row r="45" spans="9:12" x14ac:dyDescent="0.15">
      <c r="K45" s="72"/>
      <c r="L45" s="72"/>
    </row>
  </sheetData>
  <pageMargins left="0.7" right="0.7" top="0.75" bottom="0.75" header="0.3" footer="0.3"/>
  <pageSetup paperSize="9" orientation="portrait" horizontalDpi="300" verticalDpi="300" r:id="rId1"/>
  <headerFooter>
    <oddHeader>&amp;CGTW-22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24"/>
  <sheetViews>
    <sheetView zoomScaleNormal="100" zoomScalePageLayoutView="40" workbookViewId="0">
      <selection activeCell="E22" sqref="E22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A2" s="72" t="s">
        <v>783</v>
      </c>
      <c r="B2" t="s">
        <v>869</v>
      </c>
      <c r="H2" s="72"/>
      <c r="I2" s="1" t="s">
        <v>47</v>
      </c>
      <c r="J2" s="72"/>
    </row>
    <row r="3" spans="1:10" x14ac:dyDescent="0.15">
      <c r="A3" s="72" t="s">
        <v>784</v>
      </c>
      <c r="H3" s="72">
        <v>3</v>
      </c>
      <c r="I3" s="1">
        <f>H3*10</f>
        <v>30</v>
      </c>
      <c r="J3" s="72" t="s">
        <v>45</v>
      </c>
    </row>
    <row r="4" spans="1:10" x14ac:dyDescent="0.15">
      <c r="A4" s="72" t="s">
        <v>785</v>
      </c>
      <c r="H4" s="72"/>
      <c r="I4" s="4">
        <f>I3/60</f>
        <v>0.5</v>
      </c>
      <c r="J4" s="72" t="s">
        <v>46</v>
      </c>
    </row>
    <row r="5" spans="1:10" x14ac:dyDescent="0.15">
      <c r="A5" s="72" t="s">
        <v>786</v>
      </c>
      <c r="H5" s="72"/>
      <c r="I5" s="72"/>
      <c r="J5" s="72"/>
    </row>
    <row r="6" spans="1:10" x14ac:dyDescent="0.15">
      <c r="A6" s="72" t="s">
        <v>787</v>
      </c>
      <c r="H6" s="72"/>
      <c r="I6" s="72"/>
      <c r="J6" s="72"/>
    </row>
    <row r="7" spans="1:10" x14ac:dyDescent="0.15">
      <c r="A7" s="72" t="s">
        <v>788</v>
      </c>
      <c r="H7" s="72"/>
      <c r="I7" s="72"/>
      <c r="J7" s="72"/>
    </row>
    <row r="8" spans="1:10" x14ac:dyDescent="0.15">
      <c r="A8" s="72" t="s">
        <v>789</v>
      </c>
      <c r="H8" s="72"/>
      <c r="I8" s="72"/>
      <c r="J8" s="72"/>
    </row>
    <row r="9" spans="1:10" x14ac:dyDescent="0.15">
      <c r="A9" s="72" t="s">
        <v>790</v>
      </c>
      <c r="H9" s="72"/>
      <c r="I9" s="1" t="s">
        <v>48</v>
      </c>
      <c r="J9" s="72"/>
    </row>
    <row r="10" spans="1:10" x14ac:dyDescent="0.15">
      <c r="A10" s="72" t="s">
        <v>791</v>
      </c>
      <c r="H10" s="72">
        <v>10</v>
      </c>
      <c r="I10" s="1">
        <f>+H10*50</f>
        <v>500</v>
      </c>
      <c r="J10" s="72" t="s">
        <v>45</v>
      </c>
    </row>
    <row r="11" spans="1:10" x14ac:dyDescent="0.15">
      <c r="A11" s="72" t="s">
        <v>792</v>
      </c>
      <c r="H11" s="72"/>
      <c r="I11" s="2">
        <f>I10/60</f>
        <v>8.3333333333333339</v>
      </c>
      <c r="J11" s="72" t="s">
        <v>46</v>
      </c>
    </row>
    <row r="12" spans="1:10" x14ac:dyDescent="0.15">
      <c r="A12" s="72"/>
      <c r="H12" s="72"/>
      <c r="I12" s="72"/>
      <c r="J12" s="72"/>
    </row>
    <row r="13" spans="1:10" x14ac:dyDescent="0.15">
      <c r="A13" s="72"/>
      <c r="H13" s="72"/>
      <c r="I13" s="72"/>
      <c r="J13" s="72"/>
    </row>
    <row r="14" spans="1:10" x14ac:dyDescent="0.15">
      <c r="A14" s="72"/>
      <c r="H14" s="72"/>
      <c r="I14" s="72"/>
      <c r="J14" s="72"/>
    </row>
    <row r="15" spans="1:10" x14ac:dyDescent="0.15">
      <c r="A15" s="72"/>
      <c r="H15" s="72"/>
      <c r="I15" s="72"/>
      <c r="J15" s="72"/>
    </row>
    <row r="16" spans="1:10" x14ac:dyDescent="0.15">
      <c r="A16" s="72"/>
      <c r="H16" s="72"/>
      <c r="I16" s="1" t="s">
        <v>49</v>
      </c>
      <c r="J16" s="72"/>
    </row>
    <row r="17" spans="1:10" x14ac:dyDescent="0.15">
      <c r="A17" s="72"/>
      <c r="H17" s="72"/>
      <c r="I17" s="1">
        <f>I3+I10</f>
        <v>530</v>
      </c>
      <c r="J17" s="72" t="s">
        <v>45</v>
      </c>
    </row>
    <row r="18" spans="1:10" x14ac:dyDescent="0.15">
      <c r="A18" s="72"/>
      <c r="H18" s="72"/>
      <c r="I18" s="5">
        <f>I4+I11</f>
        <v>8.8333333333333339</v>
      </c>
      <c r="J18" s="6" t="s">
        <v>46</v>
      </c>
    </row>
    <row r="19" spans="1:10" x14ac:dyDescent="0.15">
      <c r="A19" s="72"/>
    </row>
    <row r="20" spans="1:10" x14ac:dyDescent="0.15">
      <c r="A20" s="72"/>
    </row>
    <row r="21" spans="1:10" x14ac:dyDescent="0.15">
      <c r="A21" s="72"/>
      <c r="I21" t="s">
        <v>854</v>
      </c>
    </row>
    <row r="22" spans="1:10" x14ac:dyDescent="0.15">
      <c r="A22" s="72" t="s">
        <v>793</v>
      </c>
      <c r="I22">
        <f>2.5*60</f>
        <v>150</v>
      </c>
    </row>
    <row r="23" spans="1:10" x14ac:dyDescent="0.15">
      <c r="A23" s="72" t="s">
        <v>794</v>
      </c>
    </row>
    <row r="24" spans="1:10" x14ac:dyDescent="0.15">
      <c r="A24" s="72" t="s">
        <v>795</v>
      </c>
    </row>
  </sheetData>
  <pageMargins left="0.7" right="0.7" top="0.75" bottom="0.75" header="0.3" footer="0.3"/>
  <pageSetup paperSize="9" orientation="portrait" horizontalDpi="300" verticalDpi="300" r:id="rId1"/>
  <headerFooter>
    <oddHeader>&amp;CGTW-23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zoomScaleNormal="100" zoomScalePageLayoutView="40" workbookViewId="0">
      <selection activeCell="B3" sqref="B3"/>
    </sheetView>
  </sheetViews>
  <sheetFormatPr baseColWidth="10" defaultRowHeight="14" x14ac:dyDescent="0.15"/>
  <cols>
    <col min="7" max="7" width="11" style="72"/>
  </cols>
  <sheetData>
    <row r="1" spans="1:10" x14ac:dyDescent="0.15">
      <c r="B1" t="s">
        <v>809</v>
      </c>
    </row>
    <row r="2" spans="1:10" x14ac:dyDescent="0.15">
      <c r="B2" t="s">
        <v>870</v>
      </c>
      <c r="H2" s="11"/>
      <c r="I2" s="1" t="s">
        <v>47</v>
      </c>
      <c r="J2" s="11"/>
    </row>
    <row r="3" spans="1:10" x14ac:dyDescent="0.15">
      <c r="A3" s="12"/>
      <c r="B3" t="s">
        <v>871</v>
      </c>
      <c r="H3" s="11"/>
      <c r="I3" s="1">
        <f>H3*10</f>
        <v>0</v>
      </c>
      <c r="J3" s="11" t="s">
        <v>45</v>
      </c>
    </row>
    <row r="4" spans="1:10" x14ac:dyDescent="0.15">
      <c r="A4" s="12"/>
      <c r="H4" s="11"/>
      <c r="I4" s="4">
        <f>I3/60</f>
        <v>0</v>
      </c>
      <c r="J4" s="11" t="s">
        <v>46</v>
      </c>
    </row>
    <row r="5" spans="1:10" x14ac:dyDescent="0.15">
      <c r="A5" s="12"/>
      <c r="H5" s="11"/>
      <c r="I5" s="11"/>
      <c r="J5" s="11"/>
    </row>
    <row r="6" spans="1:10" x14ac:dyDescent="0.15">
      <c r="A6" s="12"/>
      <c r="H6" s="11"/>
      <c r="I6" s="11"/>
      <c r="J6" s="11"/>
    </row>
    <row r="7" spans="1:10" x14ac:dyDescent="0.15">
      <c r="A7" s="12"/>
      <c r="H7" s="11"/>
      <c r="I7" s="11"/>
      <c r="J7" s="11"/>
    </row>
    <row r="8" spans="1:10" x14ac:dyDescent="0.15">
      <c r="A8" s="12"/>
      <c r="H8" s="11"/>
      <c r="I8" s="11"/>
      <c r="J8" s="11"/>
    </row>
    <row r="9" spans="1:10" x14ac:dyDescent="0.15">
      <c r="A9" s="12" t="s">
        <v>112</v>
      </c>
      <c r="H9" s="11"/>
      <c r="I9" s="1" t="s">
        <v>48</v>
      </c>
      <c r="J9" s="11"/>
    </row>
    <row r="10" spans="1:10" x14ac:dyDescent="0.15">
      <c r="A10" s="12" t="s">
        <v>113</v>
      </c>
      <c r="H10" s="11">
        <v>8</v>
      </c>
      <c r="I10" s="1">
        <f>+H10*50</f>
        <v>400</v>
      </c>
      <c r="J10" s="11" t="s">
        <v>45</v>
      </c>
    </row>
    <row r="11" spans="1:10" x14ac:dyDescent="0.15">
      <c r="A11" s="12" t="s">
        <v>114</v>
      </c>
      <c r="H11" s="11"/>
      <c r="I11" s="2">
        <f>I10/60</f>
        <v>6.666666666666667</v>
      </c>
      <c r="J11" s="11" t="s">
        <v>46</v>
      </c>
    </row>
    <row r="12" spans="1:10" x14ac:dyDescent="0.15">
      <c r="A12" s="12" t="s">
        <v>115</v>
      </c>
      <c r="H12" s="11"/>
      <c r="I12" s="11"/>
      <c r="J12" s="11"/>
    </row>
    <row r="13" spans="1:10" x14ac:dyDescent="0.15">
      <c r="A13" s="12" t="s">
        <v>116</v>
      </c>
      <c r="H13" s="11"/>
      <c r="I13" s="11"/>
      <c r="J13" s="11"/>
    </row>
    <row r="14" spans="1:10" x14ac:dyDescent="0.15">
      <c r="A14" s="12" t="s">
        <v>117</v>
      </c>
      <c r="H14" s="11"/>
      <c r="I14" s="11"/>
      <c r="J14" s="11"/>
    </row>
    <row r="15" spans="1:10" x14ac:dyDescent="0.15">
      <c r="A15" s="12" t="s">
        <v>118</v>
      </c>
      <c r="H15" s="11"/>
      <c r="I15" s="11"/>
      <c r="J15" s="11"/>
    </row>
    <row r="16" spans="1:10" x14ac:dyDescent="0.15">
      <c r="A16" s="12" t="s">
        <v>119</v>
      </c>
      <c r="H16" s="11"/>
      <c r="I16" s="1" t="s">
        <v>49</v>
      </c>
      <c r="J16" s="11"/>
    </row>
    <row r="17" spans="8:10" x14ac:dyDescent="0.15">
      <c r="H17" s="11"/>
      <c r="I17" s="1">
        <f>I3+I10</f>
        <v>400</v>
      </c>
      <c r="J17" s="11" t="s">
        <v>45</v>
      </c>
    </row>
    <row r="18" spans="8:10" x14ac:dyDescent="0.15">
      <c r="H18" s="11"/>
      <c r="I18" s="3">
        <f>I4+I11</f>
        <v>6.666666666666667</v>
      </c>
      <c r="J18" s="6" t="s">
        <v>46</v>
      </c>
    </row>
    <row r="21" spans="8:10" x14ac:dyDescent="0.15">
      <c r="I21" t="s">
        <v>854</v>
      </c>
    </row>
    <row r="22" spans="8:10" x14ac:dyDescent="0.1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5"/>
  <sheetViews>
    <sheetView topLeftCell="A7" zoomScaleNormal="100" zoomScalePageLayoutView="40" workbookViewId="0">
      <selection activeCell="I27" sqref="I27"/>
    </sheetView>
  </sheetViews>
  <sheetFormatPr baseColWidth="10" defaultRowHeight="14" x14ac:dyDescent="0.15"/>
  <cols>
    <col min="6" max="6" width="11" style="72"/>
  </cols>
  <sheetData>
    <row r="1" spans="1:10" x14ac:dyDescent="0.15">
      <c r="B1" t="s">
        <v>809</v>
      </c>
    </row>
    <row r="2" spans="1:10" x14ac:dyDescent="0.15">
      <c r="A2" s="13" t="s">
        <v>120</v>
      </c>
      <c r="B2" t="s">
        <v>815</v>
      </c>
      <c r="H2" s="12"/>
      <c r="I2" s="1" t="s">
        <v>47</v>
      </c>
      <c r="J2" s="12"/>
    </row>
    <row r="3" spans="1:10" x14ac:dyDescent="0.15">
      <c r="A3" s="13" t="s">
        <v>121</v>
      </c>
      <c r="H3" s="12">
        <v>2</v>
      </c>
      <c r="I3" s="1">
        <f>H3*10</f>
        <v>20</v>
      </c>
      <c r="J3" s="12" t="s">
        <v>45</v>
      </c>
    </row>
    <row r="4" spans="1:10" x14ac:dyDescent="0.15">
      <c r="A4" s="13"/>
      <c r="H4" s="12"/>
      <c r="I4" s="4">
        <f>I3/60</f>
        <v>0.33333333333333331</v>
      </c>
      <c r="J4" s="12" t="s">
        <v>46</v>
      </c>
    </row>
    <row r="5" spans="1:10" x14ac:dyDescent="0.15">
      <c r="A5" s="13"/>
      <c r="H5" s="12"/>
      <c r="I5" s="12"/>
      <c r="J5" s="12"/>
    </row>
    <row r="6" spans="1:10" x14ac:dyDescent="0.15">
      <c r="A6" s="13"/>
      <c r="H6" s="12"/>
      <c r="I6" s="12"/>
      <c r="J6" s="12"/>
    </row>
    <row r="7" spans="1:10" x14ac:dyDescent="0.15">
      <c r="A7" s="13"/>
      <c r="H7" s="12"/>
      <c r="I7" s="12"/>
      <c r="J7" s="12"/>
    </row>
    <row r="8" spans="1:10" x14ac:dyDescent="0.15">
      <c r="A8" s="13"/>
      <c r="H8" s="12"/>
      <c r="I8" s="12"/>
      <c r="J8" s="12"/>
    </row>
    <row r="9" spans="1:10" x14ac:dyDescent="0.15">
      <c r="A9" s="13"/>
      <c r="H9" s="12"/>
      <c r="I9" s="1" t="s">
        <v>48</v>
      </c>
      <c r="J9" s="12"/>
    </row>
    <row r="10" spans="1:10" x14ac:dyDescent="0.15">
      <c r="A10" s="13"/>
      <c r="H10" s="12">
        <v>16</v>
      </c>
      <c r="I10" s="1">
        <f>+H10*50</f>
        <v>800</v>
      </c>
      <c r="J10" s="12" t="s">
        <v>45</v>
      </c>
    </row>
    <row r="11" spans="1:10" x14ac:dyDescent="0.15">
      <c r="A11" s="13"/>
      <c r="H11" s="12"/>
      <c r="I11" s="2">
        <f>I10/60</f>
        <v>13.333333333333334</v>
      </c>
      <c r="J11" s="12" t="s">
        <v>46</v>
      </c>
    </row>
    <row r="12" spans="1:10" x14ac:dyDescent="0.15">
      <c r="A12" s="13"/>
      <c r="H12" s="12"/>
      <c r="I12" s="12"/>
      <c r="J12" s="12"/>
    </row>
    <row r="13" spans="1:10" x14ac:dyDescent="0.15">
      <c r="A13" s="13"/>
      <c r="H13" s="12"/>
      <c r="I13" s="12"/>
      <c r="J13" s="12"/>
    </row>
    <row r="14" spans="1:10" x14ac:dyDescent="0.15">
      <c r="A14" s="13"/>
      <c r="H14" s="12"/>
      <c r="I14" s="12"/>
      <c r="J14" s="12"/>
    </row>
    <row r="15" spans="1:10" x14ac:dyDescent="0.15">
      <c r="A15" s="13"/>
      <c r="H15" s="12"/>
      <c r="I15" s="12"/>
      <c r="J15" s="12"/>
    </row>
    <row r="16" spans="1:10" x14ac:dyDescent="0.15">
      <c r="A16" s="13"/>
      <c r="H16" s="12"/>
      <c r="I16" s="1" t="s">
        <v>49</v>
      </c>
      <c r="J16" s="12"/>
    </row>
    <row r="17" spans="1:10" x14ac:dyDescent="0.15">
      <c r="A17" s="13"/>
      <c r="H17" s="12"/>
      <c r="I17" s="1">
        <f>I3+I10</f>
        <v>820</v>
      </c>
      <c r="J17" s="12" t="s">
        <v>45</v>
      </c>
    </row>
    <row r="18" spans="1:10" x14ac:dyDescent="0.15">
      <c r="A18" s="13"/>
      <c r="H18" s="12"/>
      <c r="I18" s="3">
        <f>I4+I11</f>
        <v>13.666666666666668</v>
      </c>
      <c r="J18" s="6" t="s">
        <v>46</v>
      </c>
    </row>
    <row r="19" spans="1:10" x14ac:dyDescent="0.15">
      <c r="A19" s="13"/>
    </row>
    <row r="20" spans="1:10" x14ac:dyDescent="0.15">
      <c r="A20" s="13" t="s">
        <v>122</v>
      </c>
    </row>
    <row r="21" spans="1:10" x14ac:dyDescent="0.15">
      <c r="A21" s="13" t="s">
        <v>123</v>
      </c>
    </row>
    <row r="22" spans="1:10" x14ac:dyDescent="0.15">
      <c r="A22" s="13" t="s">
        <v>124</v>
      </c>
    </row>
    <row r="23" spans="1:10" x14ac:dyDescent="0.15">
      <c r="A23" s="13" t="s">
        <v>125</v>
      </c>
    </row>
    <row r="24" spans="1:10" x14ac:dyDescent="0.15">
      <c r="A24" s="13" t="s">
        <v>126</v>
      </c>
    </row>
    <row r="25" spans="1:10" x14ac:dyDescent="0.15">
      <c r="A25" s="13" t="s">
        <v>127</v>
      </c>
      <c r="I25" t="s">
        <v>854</v>
      </c>
    </row>
    <row r="26" spans="1:10" x14ac:dyDescent="0.15">
      <c r="A26" s="13" t="s">
        <v>128</v>
      </c>
      <c r="I26">
        <f>4*60</f>
        <v>240</v>
      </c>
    </row>
    <row r="27" spans="1:10" x14ac:dyDescent="0.15">
      <c r="A27" s="13" t="s">
        <v>129</v>
      </c>
    </row>
    <row r="28" spans="1:10" x14ac:dyDescent="0.15">
      <c r="A28" s="13" t="s">
        <v>130</v>
      </c>
    </row>
    <row r="29" spans="1:10" x14ac:dyDescent="0.15">
      <c r="A29" s="13" t="s">
        <v>131</v>
      </c>
    </row>
    <row r="30" spans="1:10" x14ac:dyDescent="0.15">
      <c r="A30" s="13" t="s">
        <v>132</v>
      </c>
    </row>
    <row r="31" spans="1:10" x14ac:dyDescent="0.15">
      <c r="A31" s="13" t="s">
        <v>133</v>
      </c>
    </row>
    <row r="32" spans="1:10" x14ac:dyDescent="0.15">
      <c r="A32" s="13" t="s">
        <v>134</v>
      </c>
    </row>
    <row r="33" spans="1:1" x14ac:dyDescent="0.15">
      <c r="A33" s="13" t="s">
        <v>135</v>
      </c>
    </row>
    <row r="34" spans="1:1" x14ac:dyDescent="0.15">
      <c r="A34" s="13" t="s">
        <v>136</v>
      </c>
    </row>
    <row r="35" spans="1:1" x14ac:dyDescent="0.15">
      <c r="A35" s="13" t="s">
        <v>137</v>
      </c>
    </row>
  </sheetData>
  <pageMargins left="0.7" right="0.7" top="0.75" bottom="0.75" header="0.3" footer="0.3"/>
  <pageSetup paperSize="9" orientation="portrait" horizontalDpi="300" verticalDpi="300" r:id="rId1"/>
  <headerFooter>
    <oddHeader>&amp;CMS1-08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" x14ac:dyDescent="0.15"/>
  <cols>
    <col min="6" max="6" width="11" style="72"/>
  </cols>
  <sheetData>
    <row r="1" spans="1:10" x14ac:dyDescent="0.15">
      <c r="B1" t="s">
        <v>809</v>
      </c>
    </row>
    <row r="2" spans="1:10" x14ac:dyDescent="0.15">
      <c r="B2" t="s">
        <v>816</v>
      </c>
    </row>
    <row r="3" spans="1:10" x14ac:dyDescent="0.15">
      <c r="A3" s="14" t="s">
        <v>138</v>
      </c>
      <c r="H3" s="13"/>
      <c r="I3" s="1" t="s">
        <v>47</v>
      </c>
      <c r="J3" s="13"/>
    </row>
    <row r="4" spans="1:10" x14ac:dyDescent="0.15">
      <c r="A4" s="14" t="s">
        <v>139</v>
      </c>
      <c r="H4" s="13">
        <v>2</v>
      </c>
      <c r="I4" s="1">
        <f>H4*10</f>
        <v>20</v>
      </c>
      <c r="J4" s="13" t="s">
        <v>45</v>
      </c>
    </row>
    <row r="5" spans="1:10" x14ac:dyDescent="0.15">
      <c r="A5" s="14"/>
      <c r="H5" s="13"/>
      <c r="I5" s="4">
        <f>I4/60</f>
        <v>0.33333333333333331</v>
      </c>
      <c r="J5" s="13" t="s">
        <v>46</v>
      </c>
    </row>
    <row r="6" spans="1:10" x14ac:dyDescent="0.15">
      <c r="A6" s="14"/>
      <c r="H6" s="13"/>
      <c r="I6" s="13"/>
      <c r="J6" s="13"/>
    </row>
    <row r="7" spans="1:10" x14ac:dyDescent="0.15">
      <c r="A7" s="14"/>
      <c r="H7" s="13"/>
      <c r="I7" s="13"/>
      <c r="J7" s="13"/>
    </row>
    <row r="8" spans="1:10" x14ac:dyDescent="0.15">
      <c r="A8" s="14"/>
      <c r="H8" s="13"/>
      <c r="I8" s="13"/>
      <c r="J8" s="13"/>
    </row>
    <row r="9" spans="1:10" x14ac:dyDescent="0.15">
      <c r="A9" s="14" t="s">
        <v>140</v>
      </c>
      <c r="H9" s="13"/>
      <c r="I9" s="13"/>
      <c r="J9" s="13"/>
    </row>
    <row r="10" spans="1:10" x14ac:dyDescent="0.15">
      <c r="A10" s="14" t="s">
        <v>141</v>
      </c>
      <c r="H10" s="13"/>
      <c r="I10" s="1" t="s">
        <v>48</v>
      </c>
      <c r="J10" s="13"/>
    </row>
    <row r="11" spans="1:10" x14ac:dyDescent="0.15">
      <c r="A11" s="14" t="s">
        <v>142</v>
      </c>
      <c r="H11" s="13">
        <v>8</v>
      </c>
      <c r="I11" s="1">
        <f>+H11*50</f>
        <v>400</v>
      </c>
      <c r="J11" s="13" t="s">
        <v>45</v>
      </c>
    </row>
    <row r="12" spans="1:10" x14ac:dyDescent="0.15">
      <c r="A12" s="14" t="s">
        <v>143</v>
      </c>
      <c r="H12" s="13"/>
      <c r="I12" s="2">
        <f>I11/60</f>
        <v>6.666666666666667</v>
      </c>
      <c r="J12" s="13" t="s">
        <v>46</v>
      </c>
    </row>
    <row r="13" spans="1:10" x14ac:dyDescent="0.15">
      <c r="A13" s="14" t="s">
        <v>144</v>
      </c>
      <c r="H13" s="13"/>
      <c r="I13" s="13"/>
      <c r="J13" s="13"/>
    </row>
    <row r="14" spans="1:10" x14ac:dyDescent="0.15">
      <c r="A14" s="14" t="s">
        <v>145</v>
      </c>
      <c r="H14" s="13"/>
      <c r="I14" s="13"/>
      <c r="J14" s="13"/>
    </row>
    <row r="15" spans="1:10" x14ac:dyDescent="0.15">
      <c r="A15" s="14" t="s">
        <v>146</v>
      </c>
      <c r="H15" s="13"/>
      <c r="I15" s="13"/>
      <c r="J15" s="13"/>
    </row>
    <row r="16" spans="1:10" x14ac:dyDescent="0.15">
      <c r="A16" s="14" t="s">
        <v>147</v>
      </c>
      <c r="H16" s="13"/>
      <c r="I16" s="13"/>
      <c r="J16" s="13"/>
    </row>
    <row r="17" spans="8:10" x14ac:dyDescent="0.15">
      <c r="H17" s="13"/>
      <c r="I17" s="1" t="s">
        <v>49</v>
      </c>
      <c r="J17" s="13"/>
    </row>
    <row r="18" spans="8:10" x14ac:dyDescent="0.15">
      <c r="H18" s="13"/>
      <c r="I18" s="1">
        <f>I4+I11</f>
        <v>420</v>
      </c>
      <c r="J18" s="13" t="s">
        <v>45</v>
      </c>
    </row>
    <row r="19" spans="8:10" x14ac:dyDescent="0.15">
      <c r="H19" s="13"/>
      <c r="I19" s="3">
        <f>I5+I12</f>
        <v>7</v>
      </c>
      <c r="J19" s="6" t="s">
        <v>46</v>
      </c>
    </row>
    <row r="22" spans="8:10" x14ac:dyDescent="0.15">
      <c r="I22" t="s">
        <v>854</v>
      </c>
    </row>
    <row r="23" spans="8:10" x14ac:dyDescent="0.1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MS1-01</vt:lpstr>
      <vt:lpstr>MS1-02</vt:lpstr>
      <vt:lpstr>MS1-03</vt:lpstr>
      <vt:lpstr>MS1-04</vt:lpstr>
      <vt:lpstr>MS1-05</vt:lpstr>
      <vt:lpstr>MS1-06</vt:lpstr>
      <vt:lpstr>MS1-07</vt:lpstr>
      <vt:lpstr>MS1-08</vt:lpstr>
      <vt:lpstr>MS1-09</vt:lpstr>
      <vt:lpstr>MS1-10</vt:lpstr>
      <vt:lpstr>MS1-11</vt:lpstr>
      <vt:lpstr>MS1-12</vt:lpstr>
      <vt:lpstr>MS1-13</vt:lpstr>
      <vt:lpstr>MS1-14</vt:lpstr>
      <vt:lpstr>MS1-16</vt:lpstr>
      <vt:lpstr>MS1-17</vt:lpstr>
      <vt:lpstr>MS1-19</vt:lpstr>
      <vt:lpstr>MS1-20</vt:lpstr>
      <vt:lpstr>MS1-21</vt:lpstr>
      <vt:lpstr>MS4-01</vt:lpstr>
      <vt:lpstr>MS4-02</vt:lpstr>
      <vt:lpstr>MS4-03</vt:lpstr>
      <vt:lpstr>MS4-04</vt:lpstr>
      <vt:lpstr>MS4-05</vt:lpstr>
      <vt:lpstr>MS4-06</vt:lpstr>
      <vt:lpstr>MS4-07</vt:lpstr>
      <vt:lpstr>MS4-08</vt:lpstr>
      <vt:lpstr>MS4-09</vt:lpstr>
      <vt:lpstr>MS4-10</vt:lpstr>
      <vt:lpstr>MS4-11</vt:lpstr>
      <vt:lpstr>MS4-12</vt:lpstr>
      <vt:lpstr>MS4-14</vt:lpstr>
      <vt:lpstr>MS4-15</vt:lpstr>
      <vt:lpstr>MS4-16</vt:lpstr>
      <vt:lpstr>MS4-17</vt:lpstr>
      <vt:lpstr>MS4-18</vt:lpstr>
      <vt:lpstr>MS4-19</vt:lpstr>
      <vt:lpstr>MS4-20</vt:lpstr>
      <vt:lpstr>MS4-21</vt:lpstr>
      <vt:lpstr>MS4-22</vt:lpstr>
      <vt:lpstr>MS4-23</vt:lpstr>
      <vt:lpstr>MS4-24</vt:lpstr>
      <vt:lpstr>MS4-25</vt:lpstr>
      <vt:lpstr>MS4-26</vt:lpstr>
      <vt:lpstr>MS4-27</vt:lpstr>
      <vt:lpstr>GTW-01</vt:lpstr>
      <vt:lpstr>GTW-02</vt:lpstr>
      <vt:lpstr>GTW-03</vt:lpstr>
      <vt:lpstr>GTW-04</vt:lpstr>
      <vt:lpstr>GTW-05</vt:lpstr>
      <vt:lpstr>GTW-06</vt:lpstr>
      <vt:lpstr>GTW-07</vt:lpstr>
      <vt:lpstr>GTW-08</vt:lpstr>
      <vt:lpstr>GTW-09</vt:lpstr>
      <vt:lpstr>GTW-10</vt:lpstr>
      <vt:lpstr>GTW-11</vt:lpstr>
      <vt:lpstr>GTW-12</vt:lpstr>
      <vt:lpstr>GTW-13</vt:lpstr>
      <vt:lpstr>GTW-14</vt:lpstr>
      <vt:lpstr>GTW-15</vt:lpstr>
      <vt:lpstr>GTW-16</vt:lpstr>
      <vt:lpstr>GTW-17</vt:lpstr>
      <vt:lpstr>GTW-18</vt:lpstr>
      <vt:lpstr>GTW-19</vt:lpstr>
      <vt:lpstr>GTW-20</vt:lpstr>
      <vt:lpstr>GTW-21</vt:lpstr>
      <vt:lpstr>GTW-22</vt:lpstr>
      <vt:lpstr>GTW-23</vt:lpstr>
    </vt:vector>
  </TitlesOfParts>
  <Company>Thales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Lemaire</dc:creator>
  <cp:lastModifiedBy>Microsoft Office User</cp:lastModifiedBy>
  <cp:lastPrinted>2020-07-22T09:23:21Z</cp:lastPrinted>
  <dcterms:created xsi:type="dcterms:W3CDTF">2020-06-22T14:16:40Z</dcterms:created>
  <dcterms:modified xsi:type="dcterms:W3CDTF">2020-12-11T19:24:09Z</dcterms:modified>
</cp:coreProperties>
</file>