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a="http://schemas.openxmlformats.org/drawingml/2006/main" xmlns:c="http://schemas.openxmlformats.org/drawingml/2006/chart" xmlns:dgm="http://schemas.openxmlformats.org/drawingml/2006/diagram" xmlns:dsp="http://schemas.microsoft.com/office/drawing/2008/diagram" xmlns:o="urn:schemas-microsoft-com:office:office" xmlns:v="urn:schemas-microsoft-com:vml" xmlns:x14="http://schemas.microsoft.com/office/spreadsheetml/2009/9/main" xmlns:x15ac="http://schemas.microsoft.com/office/spreadsheetml/2010/11/ac" xmlns:xdr="http://schemas.openxmlformats.org/drawingml/2006/spreadsheetDrawing" xmlns:xm="http://schemas.microsoft.com/office/excel/2006/main" xmlns:x="urn:schemas-microsoft-com:office:excel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pe.cortes\Documents\Cooperación\"/>
    </mc:Choice>
  </mc:AlternateContent>
  <bookViews>
    <workbookView xWindow="0" yWindow="0" windowWidth="28800" windowHeight="12210" activeTab="0"/>
  </bookViews>
  <sheets>
    <sheet name="Hoj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<sst xmlns="http://schemas.openxmlformats.org/spreadsheetml/2006/main">
  <si>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Etiquetas de fila</t>
  </si>
  <si>
    <t>Suma de Beneficiarios menores 2018 31/10/2018
Venezolanos</t>
  </si>
  <si>
    <t>PRIMERA INFANCIA</t>
  </si>
  <si>
    <t>ATENCIÓN PROPIA E INTERCULTURAL</t>
  </si>
  <si>
    <t>CDI CON ARRIENDO - INSTITUCIONAL INTEGRAL</t>
  </si>
  <si>
    <t>CDI SIN ARRIENDO -  INSTITUCIONAL INTEGRAL</t>
  </si>
  <si>
    <t>HCB FAMI-FAMILIAR TRADICIONAL</t>
  </si>
  <si>
    <t>HCB INTEGRAL -COMUNITARIO  INTEGRAL</t>
  </si>
  <si>
    <t>HCB TRADICIONAL- COMUNITARIO (T)</t>
  </si>
  <si>
    <t>HOGARES INFANTILES - INSTITUCIONAL INTEGRAL</t>
  </si>
  <si>
    <t>SERVICIO ESPECIAL PARA LA PRIMERA INFANCIA  - COMUNITARIO INTEGRAL</t>
  </si>
  <si>
    <t>FAMILIAS Y COMUNIDADES</t>
  </si>
  <si>
    <t>FAMILIAS CON BIENESTAR PARA LA PAZ</t>
  </si>
  <si>
    <t>TERRITORIOS ETNICOS CON BIENESTAR</t>
  </si>
  <si>
    <t>NIÑEZ Y ADOLESCENCIA</t>
  </si>
  <si>
    <t>ACCIONES MASIVAS DE ALTO IMPACTO SOCIAL - AMAS</t>
  </si>
  <si>
    <t>GENERACIONES CON BIENESTAR</t>
  </si>
  <si>
    <t>GENERACIONES ÉTNICAS CON BIENESTAR</t>
  </si>
  <si>
    <t>NUTRICIÓN</t>
  </si>
  <si>
    <t>ESTRATEGIAS DE DESARROLLO ALIMENTARIO O NUTRICIONAL (MODALIDAD MIL DÍAS PARA CAMBIAR EL MUNDO)</t>
  </si>
  <si>
    <t>Total general</t>
  </si>
  <si>
    <t>Municipio</t>
  </si>
  <si>
    <t>Concepto (resumido)</t>
  </si>
  <si>
    <t>Recursos requeridos ($)</t>
  </si>
  <si>
    <t>Número de beneficiarios</t>
  </si>
  <si>
    <t>Plazo de ejecución del proyecto</t>
  </si>
  <si>
    <t>Voluntad de la ET</t>
  </si>
  <si>
    <t>Manejo de los gastos administrativos</t>
  </si>
  <si>
    <t>Ejecutor del proyecto</t>
  </si>
  <si>
    <t> Arauca</t>
  </si>
  <si>
    <t xml:space="preserve">1.Adecuación de (2) Hogares Infantiles HI y (1) CDI que permitirán la habilitación de estos espacios para garantizar la educación inicial, cuidado y nutrición a 280 niños y niñas de comunidades receptoras y migrantes menores de 5 años en modalidad institucional. </t>
  </si>
  <si>
    <t> 280</t>
  </si>
  <si>
    <t> Maicao</t>
  </si>
  <si>
    <t> Puerto Carreño</t>
  </si>
  <si>
    <t>Cartagena </t>
  </si>
  <si>
    <t>Cúcuta </t>
  </si>
  <si>
    <r>
      <t>Cali</t>
    </r>
    <r>
      <rPr>
        <i/>
        <sz val="8"/>
        <color rgb="FF000000"/>
        <rFont val="Calibri"/>
        <family val="2"/>
        <scheme val="minor"/>
      </rPr>
      <t> </t>
    </r>
  </si>
  <si>
    <r>
      <t> </t>
    </r>
    <r>
      <rPr>
        <i/>
        <sz val="8"/>
        <color theme="1"/>
        <rFont val="Calibri"/>
        <family val="2"/>
        <scheme val="minor"/>
      </rPr>
      <t>Bogotá</t>
    </r>
  </si>
  <si>
    <t>2.Construcción, adecuación y dotación de Mi Vecino Protector como servicio de acogida y cuidado a 60 niños de 0-5 años migrantes y sus familias con actividades programadas para la primera infancia y jornadas lúdicas para los adolescentes.</t>
  </si>
  <si>
    <t>En proceso</t>
  </si>
  <si>
    <t>N.A</t>
  </si>
  <si>
    <t>FONADE</t>
  </si>
  <si>
    <t xml:space="preserve">1.Adecuación de (1) CDI Y (1) Hogar Comunitario Integralque permitirán la habilitación de estos espacios para garantizar la educación inicial, cuidado y nutrición a 280 niños y niñas de comunidades receptoras y migrantes menores de 5 años en modalidad institucional. </t>
  </si>
  <si>
    <t xml:space="preserve">1.Adecuación de (1) Hogar Infantil que permitirán la habilitación de estos espacios para garantizar la educación inicial, cuidado y nutrición a 280 niños y niñas de comunidades receptoras y migrantes menores de 5 años en modalidad institucional. </t>
  </si>
  <si>
    <t xml:space="preserve">1.Adecuación de (3) Hogares Infantiles que permitirán la habilitación de estos espacios para garantizar la educación inicial, cuidado y nutrición a 280 niños y niñas de comunidades receptoras y migrantes menores de 5 años en modalidad institucional. </t>
  </si>
  <si>
    <t xml:space="preserve">1.Adecuación de (5) Hogares Infantiles que permitirán la habilitación de estos espacios para garantizar la educación inicial, cuidado y nutrición a 280 niños y niñas de comunidades receptoras y migrantes menores de 5 años en modalidad institucional. </t>
  </si>
  <si>
    <t>Cofinanciado con ente Territorial</t>
  </si>
  <si>
    <t>ICBF</t>
  </si>
  <si>
    <t>3. Adecuación y Dotación de Hogares de Paso (3) dirigido 12 niños, niñas, adolescentes de cero (0) a dieciocho (18) años en situación de amenaza o vulneración de derechos, por parte de un operador contratado por el ente territorial donde reciben un desayuno, almuerzo, cena y dos (2) refrigerios.</t>
  </si>
  <si>
    <t>3. Adecuación y Dotación de Hogares  de Paso (3) dirigido 12 niños, niñas, adolescentes de cero (0) a dieciocho (18) años en situación de amenaza o vulneración de derechos, por parte de un operador contratado por el ente territorial donde reciben un desayuno, almuerzo, cena y dos (2) refrigerios.</t>
  </si>
  <si>
    <t>1 año</t>
  </si>
  <si>
    <t>3 meses</t>
  </si>
  <si>
    <t>6 meses</t>
  </si>
  <si>
    <t>4. Construcción, Adecuación y Dotación de (2) Salas de Lactancia para mujeres gestantes, madres en período de lactancia y niños y niñas menores de 2 años en las infraestructuras referidas en punto (1), (2) y (3) para promover y proteger la lactancia materna y nutrición de madres gestantes desde el inicio del embarazo.</t>
  </si>
  <si>
    <t>Total</t>
  </si>
  <si>
    <t>Total Anual</t>
  </si>
  <si>
    <t>Aprox Migrantes</t>
  </si>
  <si>
    <t>5. Adecuación Hogar Sustituto y Casa Hogar para niños, niñas y adolescentes de cero (0) a dieciocho (18) años de edad, con derechos inobservados, amenazados o vulnerado, mientras la Autoridad Administrativa Competente toma decisiones con respecto al caso. Este es administrado por la entidad territorial con capacidad de atención con capacidad de tres (3) niños, niñas, adolescentes y en casos de hermanos hasta 5 niños, niñas, adolescentes.</t>
  </si>
  <si>
    <t xml:space="preserve">6 meses </t>
  </si>
  <si>
    <t xml:space="preserve"> Cali</t>
  </si>
  <si>
    <t>Cali</t>
  </si>
  <si>
    <t>TOTAL</t>
  </si>
  <si>
    <t>Número de beneficiarios 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</si>
</sst>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a="http://schemas.openxmlformats.org/drawingml/2006/main" xmlns:c="http://schemas.openxmlformats.org/drawingml/2006/chart" xmlns:dgm="http://schemas.openxmlformats.org/drawingml/2006/diagram" xmlns:dsp="http://schemas.microsoft.com/office/drawing/2008/diagram" xmlns:o="urn:schemas-microsoft-com:office:office" xmlns:r="http://schemas.openxmlformats.org/officeDocument/2006/relationships" xmlns:v="urn:schemas-microsoft-com:vml" xmlns:x14="http://schemas.microsoft.com/office/spreadsheetml/2009/9/main" xmlns:x15ac="http://schemas.microsoft.com/office/spreadsheetml/2010/11/ac" xmlns:xdr="http://schemas.openxmlformats.org/drawingml/2006/spreadsheetDrawing" xmlns:xm="http://schemas.microsoft.com/office/excel/2006/main" xmlns:x="urn:schemas-microsoft-com:office:excel" mc:Ignorable="x14ac x16r2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_);_(* \(#,##0\);_(* &quot;-&quot;??_);_(@_)"/>
    <numFmt numFmtId="171" formatCode="_-&quot;$&quot;* #,##0_-;\-&quot;$&quot;* #,##0_-;_-&quot;$&quot;* &quot;-&quot;??_-;_-@_-"/>
    <numFmt numFmtId="173" formatCode="_-* #,##0_-;\-* #,##0_-;_-* &quot;-&quot;??_-;_-@_-"/>
    <numFmt numFmtId="174" formatCode="#,##0.00\ &quot;€&quot;"/>
    <numFmt numFmtId="175" formatCode="_-* #,##0.00\ &quot;€&quot;_-;-* #,##0.00\ &quot;€&quot;_-;_-* &quot;-&quot;??\ &quot;€&quot;_-;_-@_-"/>
    <numFmt numFmtId="176" formatCode="[$$-240A]\ #,##0.00"/>
    <numFmt numFmtId="177" formatCode="[$$-240A]\ #,##0"/>
    <numFmt numFmtId="178" formatCode="[$$-409]#,##0.00"/>
    <numFmt numFmtId="179" formatCode="[$$-409]#,##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i/>
      <sz val="8"/>
      <color rgb="FF000000"/>
      <name val="Calibri"/>
      <family val="2"/>
      <scheme val="minor"/>
    </font>
    <font>
      <i/>
      <sz val="8"/>
      <color rgb="FF000000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rgb="FFE7E6E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3" borderId="2" xfId="0" applyFont="1" applyFill="1" applyBorder="1" applyAlignment="1">
      <alignment horizontal="left"/>
    </xf>
    <xf numFmtId="164" fontId="4" fillId="3" borderId="2" xfId="0" applyNumberFormat="1" applyFont="1" applyFill="1" applyBorder="1"/>
    <xf numFmtId="0" fontId="3" fillId="0" borderId="2" xfId="0" applyFont="1" applyBorder="1" applyAlignment="1">
      <alignment horizontal="left" indent="1"/>
    </xf>
    <xf numFmtId="164" fontId="3" fillId="0" borderId="2" xfId="0" applyNumberFormat="1" applyFont="1" applyBorder="1"/>
    <xf numFmtId="0" fontId="4" fillId="0" borderId="3" xfId="0" applyFont="1" applyBorder="1" applyAlignment="1">
      <alignment horizontal="left"/>
    </xf>
    <xf numFmtId="164" fontId="4" fillId="0" borderId="3" xfId="0" applyNumberFormat="1" applyFont="1" applyBorder="1"/>
    <xf numFmtId="0" fontId="3" fillId="0" borderId="2" xfId="0" applyFont="1" applyBorder="1" applyAlignment="1">
      <alignment horizontal="left" wrapText="1" inden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5" fillId="4" borderId="14" xfId="0" applyFont="1" applyFill="1" applyBorder="1" applyAlignment="1">
      <alignment horizontal="center" vertical="center" wrapText="1"/>
    </xf>
    <xf numFmtId="171" fontId="6" fillId="0" borderId="9" xfId="0" applyNumberFormat="1" applyFont="1" applyBorder="1" applyAlignment="1">
      <alignment horizontal="center" vertical="center"/>
    </xf>
    <xf numFmtId="171" fontId="6" fillId="0" borderId="7" xfId="2" applyNumberFormat="1" applyFont="1" applyBorder="1" applyAlignment="1">
      <alignment horizontal="center" vertical="center"/>
    </xf>
    <xf numFmtId="171" fontId="6" fillId="0" borderId="9" xfId="2" applyNumberFormat="1" applyFont="1" applyBorder="1" applyAlignment="1">
      <alignment horizontal="center" vertical="center"/>
    </xf>
    <xf numFmtId="171" fontId="7" fillId="0" borderId="9" xfId="2" applyNumberFormat="1" applyFont="1" applyBorder="1" applyAlignment="1">
      <alignment vertical="center" wrapText="1"/>
    </xf>
    <xf numFmtId="171" fontId="7" fillId="0" borderId="7" xfId="2" applyNumberFormat="1" applyFont="1" applyBorder="1" applyAlignment="1">
      <alignment vertical="center" wrapText="1"/>
    </xf>
    <xf numFmtId="171" fontId="7" fillId="0" borderId="6" xfId="2" applyNumberFormat="1" applyFont="1" applyBorder="1" applyAlignment="1">
      <alignment vertical="center" wrapText="1"/>
    </xf>
    <xf numFmtId="171" fontId="6" fillId="0" borderId="9" xfId="2" applyNumberFormat="1" applyFont="1" applyBorder="1" applyAlignment="1">
      <alignment vertical="center"/>
    </xf>
    <xf numFmtId="171" fontId="6" fillId="0" borderId="7" xfId="2" applyNumberFormat="1" applyFont="1" applyBorder="1" applyAlignment="1">
      <alignment vertical="center"/>
    </xf>
    <xf numFmtId="171" fontId="6" fillId="0" borderId="6" xfId="2" applyNumberFormat="1" applyFont="1" applyBorder="1" applyAlignment="1">
      <alignment vertical="center"/>
    </xf>
    <xf numFmtId="171" fontId="0" fillId="0" borderId="0" xfId="0" applyNumberFormat="1"/>
    <xf numFmtId="0" fontId="6" fillId="0" borderId="8" xfId="0" applyFont="1" applyBorder="1" applyAlignment="1">
      <alignment horizontal="center" vertical="center" wrapText="1"/>
    </xf>
    <xf numFmtId="171" fontId="6" fillId="0" borderId="9" xfId="2" applyNumberFormat="1" applyFont="1" applyBorder="1" applyAlignment="1">
      <alignment vertical="center"/>
    </xf>
    <xf numFmtId="171" fontId="6" fillId="0" borderId="7" xfId="2" applyNumberFormat="1" applyFont="1" applyBorder="1" applyAlignment="1">
      <alignment vertical="center"/>
    </xf>
    <xf numFmtId="171" fontId="6" fillId="0" borderId="9" xfId="2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171" fontId="6" fillId="0" borderId="4" xfId="2" applyNumberFormat="1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71" fontId="6" fillId="0" borderId="8" xfId="2" applyNumberFormat="1" applyFont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171" fontId="6" fillId="0" borderId="9" xfId="0" applyNumberFormat="1" applyFont="1" applyBorder="1" applyAlignment="1">
      <alignment vertical="center"/>
    </xf>
    <xf numFmtId="171" fontId="6" fillId="0" borderId="4" xfId="2" applyNumberFormat="1" applyFont="1" applyBorder="1" applyAlignment="1">
      <alignment horizontal="center" vertical="center"/>
    </xf>
    <xf numFmtId="173" fontId="0" fillId="0" borderId="0" xfId="1" applyNumberFormat="1" applyFont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3" fontId="0" fillId="0" borderId="0" xfId="0" applyNumberFormat="1"/>
    <xf numFmtId="171" fontId="6" fillId="0" borderId="9" xfId="0" applyNumberFormat="1" applyFont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174" fontId="0" fillId="0" borderId="0" xfId="0" applyNumberFormat="1"/>
    <xf numFmtId="4" fontId="0" fillId="0" borderId="0" xfId="0" applyNumberFormat="1"/>
    <xf numFmtId="0" fontId="0" fillId="0" borderId="0" xfId="0"/>
    <xf numFmtId="0" fontId="0" fillId="0" borderId="0" xfId="0"/>
    <xf numFmtId="174" fontId="0" fillId="0" borderId="0" xfId="0" applyNumberFormat="1"/>
    <xf numFmtId="175" fontId="0" fillId="0" borderId="0" xfId="0" applyNumberFormat="1"/>
    <xf numFmtId="174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a="http://schemas.openxmlformats.org/drawingml/2006/main" xmlns:c="http://schemas.openxmlformats.org/drawingml/2006/chart" xmlns:dgm="http://schemas.openxmlformats.org/drawingml/2006/diagram" xmlns:dsp="http://schemas.microsoft.com/office/drawing/2008/diagram" xmlns:o="urn:schemas-microsoft-com:office:office" xmlns:v="urn:schemas-microsoft-com:vml" xmlns:x14="http://schemas.microsoft.com/office/spreadsheetml/2009/9/main" xmlns:x15ac="http://schemas.microsoft.com/office/spreadsheetml/2010/11/ac" xmlns:xdr="http://schemas.openxmlformats.org/drawingml/2006/spreadsheetDrawing" xmlns:xm="http://schemas.microsoft.com/office/excel/2006/main" xmlns:x="urn:schemas-microsoft-com:office:excel" mc:Ignorable="x14ac">
  <sheetViews>
    <sheetView tabSelected="1" topLeftCell="B47" zoomScale="66" zoomScaleNormal="66" workbookViewId="0" rightToLeft="0">
      <selection activeCell="D2" sqref="D2"/>
    </sheetView>
  </sheetViews>
  <sheetFormatPr baseColWidth="10" defaultRowHeight="15" x14ac:dyDescent="0.25"/>
  <cols>
    <col min="2" max="2" width="67.28571428571429" customWidth="1"/>
    <col min="3" max="3" width="21.285714285714285" customWidth="1"/>
    <col min="4" max="4" width="16.0" customWidth="1"/>
    <col min="7" max="7" width="11.857142857142858" bestFit="1" customWidth="1"/>
  </cols>
  <sheetData>
    <row r="1" ht="29.35" thickBot="1">
      <c r="A1" s="10" t="s">
        <v>21</v>
      </c>
      <c r="B1" s="11" t="s">
        <v>22</v>
      </c>
      <c r="C1" s="26" t="s">
        <v>23</v>
      </c>
      <c r="D1" s="11" t="s">
        <v>62</v>
      </c>
      <c r="E1" s="11" t="s">
        <v>25</v>
      </c>
      <c r="F1" s="11" t="s">
        <v>26</v>
      </c>
      <c r="G1" s="11" t="s">
        <v>27</v>
      </c>
      <c r="H1" s="11" t="s">
        <v>28</v>
      </c>
    </row>
    <row r="2">
      <c r="A2" s="16" t="s">
        <v>29</v>
      </c>
      <c r="B2" s="23" t="s">
        <v>30</v>
      </c>
      <c r="C2" s="30">
        <f>120000000+337346312+160143</f>
        <v>457506455</v>
      </c>
      <c r="D2" s="16" t="s">
        <v>31</v>
      </c>
      <c r="E2" s="16" t="s">
        <v>50</v>
      </c>
      <c r="F2" s="16" t="s">
        <v>40</v>
      </c>
      <c r="G2" s="27" t="s">
        <v>47</v>
      </c>
      <c r="H2" s="16" t="s">
        <v>41</v>
      </c>
    </row>
    <row r="3">
      <c r="A3" s="15"/>
      <c r="B3" s="24"/>
      <c r="C3" s="31"/>
      <c r="D3" s="15"/>
      <c r="E3" s="15"/>
      <c r="F3" s="15"/>
      <c r="G3" s="15"/>
      <c r="H3" s="15"/>
    </row>
    <row r="4" ht="15.75" thickBot="1">
      <c r="A4" s="15"/>
      <c r="B4" s="25"/>
      <c r="C4" s="32"/>
      <c r="D4" s="17"/>
      <c r="E4" s="17"/>
      <c r="F4" s="17"/>
      <c r="G4" s="17"/>
      <c r="H4" s="15"/>
    </row>
    <row r="5">
      <c r="A5" s="15"/>
      <c r="B5" s="19" t="s">
        <v>38</v>
      </c>
      <c r="C5" s="33">
        <v>688000000</v>
      </c>
      <c r="D5" s="16">
        <v>60</v>
      </c>
      <c r="E5" s="16" t="s">
        <v>52</v>
      </c>
      <c r="F5" s="16" t="s">
        <v>40</v>
      </c>
      <c r="G5" s="27" t="s">
        <v>47</v>
      </c>
      <c r="H5" s="15"/>
    </row>
    <row r="6">
      <c r="A6" s="15"/>
      <c r="B6" s="20"/>
      <c r="C6" s="34"/>
      <c r="D6" s="15"/>
      <c r="E6" s="15"/>
      <c r="F6" s="15"/>
      <c r="G6" s="15"/>
      <c r="H6" s="15"/>
    </row>
    <row r="7" ht="15.75" thickBot="1">
      <c r="A7" s="15"/>
      <c r="B7" s="21"/>
      <c r="C7" s="35"/>
      <c r="D7" s="17"/>
      <c r="E7" s="17"/>
      <c r="F7" s="17"/>
      <c r="G7" s="17"/>
      <c r="H7" s="15"/>
    </row>
    <row r="8">
      <c r="A8" s="15"/>
      <c r="B8" s="19" t="s">
        <v>48</v>
      </c>
      <c r="C8" s="29">
        <v>300000000</v>
      </c>
      <c r="D8" s="16">
        <v>26</v>
      </c>
      <c r="E8" s="16" t="s">
        <v>51</v>
      </c>
      <c r="F8" s="16" t="s">
        <v>39</v>
      </c>
      <c r="G8" s="45" t="s">
        <v>46</v>
      </c>
      <c r="H8" s="15"/>
    </row>
    <row r="9">
      <c r="A9" s="15"/>
      <c r="B9" s="20"/>
      <c r="C9" s="28"/>
      <c r="D9" s="15"/>
      <c r="E9" s="15"/>
      <c r="F9" s="15"/>
      <c r="G9" s="46"/>
      <c r="H9" s="15"/>
    </row>
    <row r="10">
      <c r="A10" s="15"/>
      <c r="B10" s="20"/>
      <c r="C10" s="28"/>
      <c r="D10" s="15"/>
      <c r="E10" s="15"/>
      <c r="F10" s="15"/>
      <c r="G10" s="46"/>
      <c r="H10" s="15"/>
    </row>
    <row r="11" ht="15.75" thickBot="1">
      <c r="A11" s="15"/>
      <c r="B11" s="21"/>
      <c r="C11" s="28"/>
      <c r="D11" s="17"/>
      <c r="E11" s="17"/>
      <c r="F11" s="17"/>
      <c r="G11" s="44"/>
      <c r="H11" s="15"/>
    </row>
    <row r="12" ht="45.75" thickBot="1">
      <c r="A12" s="15"/>
      <c r="B12" s="22" t="s">
        <v>53</v>
      </c>
      <c r="C12" s="51">
        <v>100000000</v>
      </c>
      <c r="D12" s="13">
        <v>12</v>
      </c>
      <c r="E12" s="13" t="s">
        <v>52</v>
      </c>
      <c r="F12" s="13" t="s">
        <v>40</v>
      </c>
      <c r="G12" s="50" t="s">
        <v>47</v>
      </c>
      <c r="H12" s="15"/>
    </row>
    <row r="13" ht="57.0" thickBot="1">
      <c r="A13" s="17"/>
      <c r="B13" s="22" t="s">
        <v>57</v>
      </c>
      <c r="C13" s="40">
        <v>200000000</v>
      </c>
      <c r="D13" s="13">
        <v>8</v>
      </c>
      <c r="E13" s="13" t="s">
        <v>58</v>
      </c>
      <c r="F13" s="13" t="s">
        <v>39</v>
      </c>
      <c r="G13" s="57" t="s">
        <v>46</v>
      </c>
      <c r="H13" s="15"/>
    </row>
    <row r="14" ht="34.5" thickBot="1">
      <c r="A14" s="16" t="s">
        <v>32</v>
      </c>
      <c r="B14" s="41" t="s">
        <v>42</v>
      </c>
      <c r="C14" s="38">
        <f>110000000+355000000</f>
        <v>465000000</v>
      </c>
      <c r="D14" s="13">
        <v>400</v>
      </c>
      <c r="E14" s="13" t="s">
        <v>50</v>
      </c>
      <c r="F14" s="13" t="s">
        <v>40</v>
      </c>
      <c r="G14" s="50" t="s">
        <v>47</v>
      </c>
      <c r="H14" s="15"/>
    </row>
    <row r="15" ht="34.5" thickBot="1">
      <c r="A15" s="15"/>
      <c r="B15" s="41" t="s">
        <v>38</v>
      </c>
      <c r="C15" s="42">
        <v>688000000</v>
      </c>
      <c r="D15" s="43">
        <v>60</v>
      </c>
      <c r="E15" s="13" t="s">
        <v>52</v>
      </c>
      <c r="F15" s="13" t="s">
        <v>40</v>
      </c>
      <c r="G15" s="50" t="s">
        <v>47</v>
      </c>
      <c r="H15" s="15"/>
    </row>
    <row r="16" ht="45.75" thickBot="1">
      <c r="A16" s="15"/>
      <c r="B16" s="41" t="s">
        <v>49</v>
      </c>
      <c r="C16" s="39">
        <v>300000000</v>
      </c>
      <c r="D16" s="13">
        <v>26</v>
      </c>
      <c r="E16" s="13" t="s">
        <v>51</v>
      </c>
      <c r="F16" s="13" t="s">
        <v>39</v>
      </c>
      <c r="G16" s="49" t="s">
        <v>46</v>
      </c>
      <c r="H16" s="15"/>
    </row>
    <row r="17" ht="45.75" thickBot="1">
      <c r="A17" s="15"/>
      <c r="B17" s="22" t="s">
        <v>53</v>
      </c>
      <c r="C17" s="51">
        <v>100000000</v>
      </c>
      <c r="D17" s="14">
        <v>12</v>
      </c>
      <c r="E17" s="13" t="s">
        <v>51</v>
      </c>
      <c r="F17" s="13" t="s">
        <v>40</v>
      </c>
      <c r="G17" s="50" t="s">
        <v>47</v>
      </c>
      <c r="H17" s="15"/>
    </row>
    <row r="18" ht="57.0" thickBot="1">
      <c r="A18" s="17"/>
      <c r="B18" s="22" t="s">
        <v>57</v>
      </c>
      <c r="C18" s="40">
        <v>200000000</v>
      </c>
      <c r="D18" s="13">
        <v>8</v>
      </c>
      <c r="E18" s="13" t="s">
        <v>58</v>
      </c>
      <c r="F18" s="13" t="s">
        <v>39</v>
      </c>
      <c r="G18" s="57" t="s">
        <v>46</v>
      </c>
      <c r="H18" s="15"/>
    </row>
    <row r="19" ht="34.5" thickBot="1">
      <c r="A19" s="16" t="s">
        <v>33</v>
      </c>
      <c r="B19" s="37" t="s">
        <v>43</v>
      </c>
      <c r="C19" s="39">
        <v>180000000</v>
      </c>
      <c r="D19" s="13">
        <v>90</v>
      </c>
      <c r="E19" s="13" t="s">
        <v>50</v>
      </c>
      <c r="F19" s="13" t="s">
        <v>40</v>
      </c>
      <c r="G19" s="50" t="s">
        <v>47</v>
      </c>
      <c r="H19" s="15"/>
    </row>
    <row r="20" ht="34.5" thickBot="1">
      <c r="A20" s="15"/>
      <c r="B20" s="41" t="s">
        <v>38</v>
      </c>
      <c r="C20" s="38">
        <v>688000000</v>
      </c>
      <c r="D20" s="43">
        <v>60</v>
      </c>
      <c r="E20" s="13" t="s">
        <v>52</v>
      </c>
      <c r="F20" s="13" t="s">
        <v>40</v>
      </c>
      <c r="G20" s="50" t="s">
        <v>47</v>
      </c>
      <c r="H20" s="15"/>
    </row>
    <row r="21" ht="45.75" thickBot="1">
      <c r="A21" s="15"/>
      <c r="B21" s="41" t="s">
        <v>49</v>
      </c>
      <c r="C21" s="39">
        <v>300000000</v>
      </c>
      <c r="D21" s="13">
        <v>26</v>
      </c>
      <c r="E21" s="13" t="s">
        <v>51</v>
      </c>
      <c r="F21" s="13" t="s">
        <v>39</v>
      </c>
      <c r="G21" s="49" t="s">
        <v>46</v>
      </c>
      <c r="H21" s="15"/>
    </row>
    <row r="22" ht="45.75" thickBot="1">
      <c r="A22" s="17"/>
      <c r="B22" s="22" t="s">
        <v>53</v>
      </c>
      <c r="C22" s="51">
        <v>100000000</v>
      </c>
      <c r="D22" s="13"/>
      <c r="E22" s="13" t="s">
        <v>51</v>
      </c>
      <c r="F22" s="13" t="s">
        <v>40</v>
      </c>
      <c r="G22" s="50" t="s">
        <v>47</v>
      </c>
      <c r="H22" s="15"/>
    </row>
    <row r="23" ht="57.0" thickBot="1">
      <c r="A23" s="12"/>
      <c r="B23" s="22" t="s">
        <v>57</v>
      </c>
      <c r="C23" s="40">
        <v>200000000</v>
      </c>
      <c r="D23" s="13">
        <v>8</v>
      </c>
      <c r="E23" s="13" t="s">
        <v>58</v>
      </c>
      <c r="F23" s="13" t="s">
        <v>39</v>
      </c>
      <c r="G23" s="57" t="s">
        <v>46</v>
      </c>
      <c r="H23" s="15"/>
    </row>
    <row r="24" ht="34.5" thickBot="1">
      <c r="A24" s="45" t="s">
        <v>34</v>
      </c>
      <c r="B24" s="41" t="s">
        <v>43</v>
      </c>
      <c r="C24" s="42">
        <v>120000000</v>
      </c>
      <c r="D24" s="13">
        <v>140</v>
      </c>
      <c r="E24" s="13" t="s">
        <v>50</v>
      </c>
      <c r="F24" s="13" t="s">
        <v>40</v>
      </c>
      <c r="G24" s="50" t="s">
        <v>47</v>
      </c>
      <c r="H24" s="15"/>
    </row>
    <row r="25" ht="34.5" thickBot="1">
      <c r="A25" s="46"/>
      <c r="B25" s="41" t="s">
        <v>38</v>
      </c>
      <c r="C25" s="38">
        <v>688000000</v>
      </c>
      <c r="D25" s="13">
        <v>60</v>
      </c>
      <c r="E25" s="13" t="s">
        <v>52</v>
      </c>
      <c r="F25" s="13" t="s">
        <v>40</v>
      </c>
      <c r="G25" s="50" t="s">
        <v>47</v>
      </c>
      <c r="H25" s="15"/>
    </row>
    <row r="26" ht="45.75" thickBot="1">
      <c r="A26" s="46"/>
      <c r="B26" s="41" t="s">
        <v>49</v>
      </c>
      <c r="C26" s="42">
        <v>300000000</v>
      </c>
      <c r="D26" s="13">
        <v>26</v>
      </c>
      <c r="E26" s="13" t="s">
        <v>51</v>
      </c>
      <c r="F26" s="13" t="s">
        <v>39</v>
      </c>
      <c r="G26" s="49" t="s">
        <v>46</v>
      </c>
      <c r="H26" s="15"/>
    </row>
    <row r="27" ht="45.75" thickBot="1">
      <c r="A27" s="46"/>
      <c r="B27" s="22" t="s">
        <v>53</v>
      </c>
      <c r="C27" s="51">
        <v>100000000</v>
      </c>
      <c r="D27" s="13">
        <v>12</v>
      </c>
      <c r="E27" s="13" t="s">
        <v>51</v>
      </c>
      <c r="F27" s="13" t="s">
        <v>40</v>
      </c>
      <c r="G27" s="50" t="s">
        <v>47</v>
      </c>
      <c r="H27" s="15"/>
    </row>
    <row r="28" ht="57.0" thickBot="1">
      <c r="A28" s="44"/>
      <c r="B28" s="22" t="s">
        <v>57</v>
      </c>
      <c r="C28" s="40">
        <v>200000000</v>
      </c>
      <c r="D28" s="13">
        <v>8</v>
      </c>
      <c r="E28" s="13" t="s">
        <v>58</v>
      </c>
      <c r="F28" s="13" t="s">
        <v>39</v>
      </c>
      <c r="G28" s="57" t="s">
        <v>46</v>
      </c>
      <c r="H28" s="15"/>
    </row>
    <row r="29" ht="34.5" thickBot="1">
      <c r="A29" s="16" t="s">
        <v>35</v>
      </c>
      <c r="B29" s="41" t="s">
        <v>45</v>
      </c>
      <c r="C29" s="38">
        <v>1084000000</v>
      </c>
      <c r="D29" s="13">
        <v>630</v>
      </c>
      <c r="E29" s="13" t="s">
        <v>50</v>
      </c>
      <c r="F29" s="13" t="s">
        <v>40</v>
      </c>
      <c r="G29" s="50" t="s">
        <v>47</v>
      </c>
      <c r="H29" s="15"/>
    </row>
    <row r="30" ht="34.5" thickBot="1">
      <c r="A30" s="15"/>
      <c r="B30" s="41" t="s">
        <v>38</v>
      </c>
      <c r="C30" s="42">
        <v>688000000</v>
      </c>
      <c r="D30" s="13">
        <v>60</v>
      </c>
      <c r="E30" s="13" t="s">
        <v>52</v>
      </c>
      <c r="F30" s="13" t="s">
        <v>40</v>
      </c>
      <c r="G30" s="50" t="s">
        <v>47</v>
      </c>
      <c r="H30" s="15"/>
    </row>
    <row r="31" ht="45.75" thickBot="1">
      <c r="A31" s="15"/>
      <c r="B31" s="41" t="s">
        <v>49</v>
      </c>
      <c r="C31" s="39">
        <v>300000000</v>
      </c>
      <c r="D31" s="13">
        <v>26</v>
      </c>
      <c r="E31" s="13" t="s">
        <v>51</v>
      </c>
      <c r="F31" s="13" t="s">
        <v>39</v>
      </c>
      <c r="G31" s="49" t="s">
        <v>46</v>
      </c>
      <c r="H31" s="15"/>
    </row>
    <row r="32" ht="45.75" thickBot="1">
      <c r="A32" s="15"/>
      <c r="B32" s="22" t="s">
        <v>53</v>
      </c>
      <c r="C32" s="51">
        <v>100000000</v>
      </c>
      <c r="D32" s="13">
        <v>12</v>
      </c>
      <c r="E32" s="13" t="s">
        <v>51</v>
      </c>
      <c r="F32" s="13" t="s">
        <v>40</v>
      </c>
      <c r="G32" s="50" t="s">
        <v>47</v>
      </c>
      <c r="H32" s="15"/>
    </row>
    <row r="33" ht="57.0" thickBot="1">
      <c r="A33" s="17"/>
      <c r="B33" s="22" t="s">
        <v>57</v>
      </c>
      <c r="C33" s="40">
        <v>200000000</v>
      </c>
      <c r="D33" s="13">
        <v>8</v>
      </c>
      <c r="E33" s="13" t="s">
        <v>58</v>
      </c>
      <c r="F33" s="13" t="s">
        <v>39</v>
      </c>
      <c r="G33" s="57" t="s">
        <v>46</v>
      </c>
      <c r="H33" s="15"/>
    </row>
    <row r="34" ht="34.5" thickBot="1">
      <c r="A34" s="54" t="s">
        <v>36</v>
      </c>
      <c r="B34" s="41" t="s">
        <v>44</v>
      </c>
      <c r="C34" s="38">
        <v>670000000</v>
      </c>
      <c r="D34" s="13">
        <v>455</v>
      </c>
      <c r="E34" s="13" t="s">
        <v>50</v>
      </c>
      <c r="F34" s="13" t="s">
        <v>40</v>
      </c>
      <c r="G34" s="50" t="s">
        <v>47</v>
      </c>
      <c r="H34" s="15"/>
    </row>
    <row r="35" ht="34.5" thickBot="1">
      <c r="A35" s="55"/>
      <c r="B35" s="41" t="s">
        <v>38</v>
      </c>
      <c r="C35" s="42">
        <v>688000000</v>
      </c>
      <c r="D35" s="13">
        <v>60</v>
      </c>
      <c r="E35" s="13" t="s">
        <v>52</v>
      </c>
      <c r="F35" s="13" t="s">
        <v>40</v>
      </c>
      <c r="G35" s="50" t="s">
        <v>47</v>
      </c>
      <c r="H35" s="15"/>
    </row>
    <row r="36" ht="45.75" thickBot="1">
      <c r="A36" s="55"/>
      <c r="B36" s="41" t="s">
        <v>49</v>
      </c>
      <c r="C36" s="39">
        <v>300000000</v>
      </c>
      <c r="D36" s="13">
        <v>26</v>
      </c>
      <c r="E36" s="13" t="s">
        <v>51</v>
      </c>
      <c r="F36" s="13" t="s">
        <v>39</v>
      </c>
      <c r="G36" s="49" t="s">
        <v>46</v>
      </c>
      <c r="H36" s="15"/>
    </row>
    <row r="37" ht="45.75" thickBot="1">
      <c r="A37" s="55"/>
      <c r="B37" s="22" t="s">
        <v>53</v>
      </c>
      <c r="C37" s="51">
        <v>100000000</v>
      </c>
      <c r="D37" s="13">
        <v>12</v>
      </c>
      <c r="E37" s="13" t="s">
        <v>51</v>
      </c>
      <c r="F37" s="13" t="s">
        <v>40</v>
      </c>
      <c r="G37" s="50" t="s">
        <v>47</v>
      </c>
      <c r="H37" s="15"/>
    </row>
    <row r="38" ht="57.0" thickBot="1">
      <c r="A38" s="53"/>
      <c r="B38" s="22" t="s">
        <v>57</v>
      </c>
      <c r="C38" s="51">
        <v>200000000</v>
      </c>
      <c r="D38" s="13">
        <v>8</v>
      </c>
      <c r="E38" s="13" t="s">
        <v>58</v>
      </c>
      <c r="F38" s="13" t="s">
        <v>39</v>
      </c>
      <c r="G38" s="57" t="s">
        <v>46</v>
      </c>
      <c r="H38" s="15"/>
    </row>
    <row r="39" ht="34.5" thickBot="1">
      <c r="A39" s="16" t="s">
        <v>37</v>
      </c>
      <c r="B39" s="41" t="s">
        <v>44</v>
      </c>
      <c r="C39" s="47">
        <v>400000000</v>
      </c>
      <c r="D39" s="13">
        <v>372</v>
      </c>
      <c r="E39" s="13" t="s">
        <v>50</v>
      </c>
      <c r="F39" s="13" t="s">
        <v>40</v>
      </c>
      <c r="G39" s="50" t="s">
        <v>47</v>
      </c>
      <c r="H39" s="15"/>
    </row>
    <row r="40" ht="34.5" thickBot="1">
      <c r="A40" s="15"/>
      <c r="B40" s="41" t="s">
        <v>38</v>
      </c>
      <c r="C40" s="38">
        <v>688000000</v>
      </c>
      <c r="D40" s="13">
        <v>60</v>
      </c>
      <c r="E40" s="13" t="s">
        <v>52</v>
      </c>
      <c r="F40" s="13" t="s">
        <v>40</v>
      </c>
      <c r="G40" s="50" t="s">
        <v>47</v>
      </c>
      <c r="H40" s="15"/>
    </row>
    <row r="41" ht="34.5" thickBot="1">
      <c r="A41" s="15"/>
      <c r="B41" s="41" t="s">
        <v>49</v>
      </c>
      <c r="C41" s="42">
        <v>300000000</v>
      </c>
      <c r="D41" s="13">
        <v>26</v>
      </c>
      <c r="E41" s="13" t="s">
        <v>51</v>
      </c>
      <c r="F41" s="13" t="s">
        <v>39</v>
      </c>
      <c r="G41" s="49" t="s">
        <v>46</v>
      </c>
      <c r="H41" s="15"/>
    </row>
    <row r="42" ht="45.75" thickBot="1">
      <c r="A42" s="15"/>
      <c r="B42" s="22" t="s">
        <v>53</v>
      </c>
      <c r="C42" s="51">
        <v>100000000</v>
      </c>
      <c r="D42" s="13">
        <v>12</v>
      </c>
      <c r="E42" s="13" t="s">
        <v>51</v>
      </c>
      <c r="F42" s="13" t="s">
        <v>40</v>
      </c>
      <c r="G42" s="50" t="s">
        <v>47</v>
      </c>
      <c r="H42" s="15"/>
    </row>
    <row r="43" ht="57.0" thickBot="1">
      <c r="A43" s="17"/>
      <c r="B43" s="22" t="s">
        <v>57</v>
      </c>
      <c r="C43" s="51">
        <v>200000000</v>
      </c>
      <c r="D43" s="13">
        <v>8</v>
      </c>
      <c r="E43" s="13" t="s">
        <v>58</v>
      </c>
      <c r="F43" s="13" t="s">
        <v>39</v>
      </c>
      <c r="G43" s="57" t="s">
        <v>46</v>
      </c>
      <c r="H43" s="15"/>
    </row>
    <row r="44" ht="28.45" thickBot="1">
      <c r="A44" s="16" t="s">
        <v>60</v>
      </c>
      <c r="B44" s="41" t="s">
        <v>44</v>
      </c>
      <c r="C44" s="47">
        <v>400000000</v>
      </c>
      <c r="D44" s="13">
        <v>372</v>
      </c>
      <c r="E44" s="13" t="s">
        <v>50</v>
      </c>
      <c r="F44" s="13" t="s">
        <v>40</v>
      </c>
      <c r="G44" s="50" t="s">
        <v>47</v>
      </c>
      <c r="H44" s="18"/>
    </row>
    <row r="45" ht="28.45">
      <c r="A45" s="15"/>
      <c r="B45" s="41" t="s">
        <v>38</v>
      </c>
      <c r="C45" s="38">
        <v>688000000</v>
      </c>
      <c r="D45" s="13">
        <v>60</v>
      </c>
      <c r="E45" s="13" t="s">
        <v>52</v>
      </c>
      <c r="F45" s="13" t="s">
        <v>40</v>
      </c>
      <c r="G45" s="50" t="s">
        <v>47</v>
      </c>
    </row>
    <row r="46" ht="28.45">
      <c r="A46" s="15"/>
      <c r="B46" s="41" t="s">
        <v>49</v>
      </c>
      <c r="C46" s="42">
        <v>300000000</v>
      </c>
      <c r="D46" s="13">
        <v>26</v>
      </c>
      <c r="E46" s="13" t="s">
        <v>51</v>
      </c>
      <c r="F46" s="13" t="s">
        <v>39</v>
      </c>
      <c r="G46" s="49" t="s">
        <v>46</v>
      </c>
    </row>
    <row r="47" ht="37.95">
      <c r="A47" s="15"/>
      <c r="B47" s="22" t="s">
        <v>53</v>
      </c>
      <c r="C47" s="51">
        <v>100000000</v>
      </c>
      <c r="D47" s="13">
        <v>12</v>
      </c>
      <c r="E47" s="13" t="s">
        <v>51</v>
      </c>
      <c r="F47" s="13" t="s">
        <v>40</v>
      </c>
      <c r="G47" s="50" t="s">
        <v>47</v>
      </c>
    </row>
    <row r="48" ht="47.4">
      <c r="A48" s="17"/>
      <c r="B48" s="22" t="s">
        <v>57</v>
      </c>
      <c r="C48" s="51">
        <v>200000000</v>
      </c>
      <c r="D48" s="13">
        <v>8</v>
      </c>
      <c r="E48" s="13" t="s">
        <v>58</v>
      </c>
      <c r="F48" s="13" t="s">
        <v>39</v>
      </c>
      <c r="G48" s="57" t="s">
        <v>46</v>
      </c>
    </row>
    <row r="49">
      <c r="A49" t="s">
        <v>61</v>
      </c>
      <c r="C49" s="67">
        <f>SUM(C2:C48)+D49+C48</f>
        <v>1.4280509758E10</v>
      </c>
      <c r="D49" s="61">
        <f>SUM(D2:D48)+E49+D48</f>
        <v>3303</v>
      </c>
    </row>
    <row r="50">
      <c r="C50" s="69">
        <f>C49/3200</f>
        <v>4462659.299375</v>
      </c>
    </row>
  </sheetData>
  <mergeCells count="26">
    <mergeCell ref="A14:A18"/>
    <mergeCell ref="A24:A28"/>
    <mergeCell ref="A29:A33"/>
    <mergeCell ref="A2:A13"/>
    <mergeCell ref="A39:A43"/>
    <mergeCell ref="A34:A38"/>
    <mergeCell ref="A19:A22"/>
    <mergeCell ref="B8:B11"/>
    <mergeCell ref="C8:C11"/>
    <mergeCell ref="D8:D11"/>
    <mergeCell ref="E8:E11"/>
    <mergeCell ref="F8:F11"/>
    <mergeCell ref="C2:C4"/>
    <mergeCell ref="H2:H44"/>
    <mergeCell ref="B5:B7"/>
    <mergeCell ref="C5:C7"/>
    <mergeCell ref="D5:D7"/>
    <mergeCell ref="E5:E7"/>
    <mergeCell ref="F5:F7"/>
    <mergeCell ref="G5:G7"/>
    <mergeCell ref="G8:G11"/>
    <mergeCell ref="B2:B4"/>
    <mergeCell ref="D2:D4"/>
    <mergeCell ref="E2:E4"/>
    <mergeCell ref="F2:F4"/>
    <mergeCell ref="G2:G4"/>
  </mergeCells>
  <pageMargins left="0.23622047244094491" right="0.23622047244094491" top="0.74803149606299213" bottom="0.74803149606299213" header="0.31496062992125984" footer="0.31496062992125984"/>
  <pageSetup scale="58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Cortes Cleves</dc:creator>
  <cp:lastModifiedBy>Felipe Cortes Cleves</cp:lastModifiedBy>
  <cp:lastPrinted>2018-12-19T20:50:53Z</cp:lastPrinted>
  <dcterms:modified xsi:type="dcterms:W3CDTF">2019-01-04T22:06:39Z</dcterms:modified>
  <dcterms:created xsi:type="dcterms:W3CDTF">2019-01-04T22:06:39Z</dcterms:created>
</cp:coreProperties>
</file>