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ocha\Documents\GitHub\Infraestructura-Dotaciones2019\5.GestionDotaciones\ControlEjecucionRecursosDotacion\"/>
    </mc:Choice>
  </mc:AlternateContent>
  <xr:revisionPtr revIDLastSave="0" documentId="8_{BE278043-EEA9-490D-BFA0-1A4FC65879BF}" xr6:coauthVersionLast="40" xr6:coauthVersionMax="40" xr10:uidLastSave="{00000000-0000-0000-0000-000000000000}"/>
  <bookViews>
    <workbookView xWindow="-110" yWindow="-110" windowWidth="19420" windowHeight="10460" tabRatio="882" xr2:uid="{00000000-000D-0000-FFFF-FFFF00000000}"/>
  </bookViews>
  <sheets>
    <sheet name="RANKING RESUMEN" sheetId="3" r:id="rId1"/>
    <sheet name="RANKING GENERAL" sheetId="5" r:id="rId2"/>
    <sheet name="RANKING DETALLADO POR RUBRO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2" i="7"/>
  <c r="F3" i="7"/>
  <c r="G3" i="7" s="1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2" i="7"/>
  <c r="G2" i="7" s="1"/>
  <c r="H32" i="5"/>
  <c r="H2" i="5"/>
  <c r="H12" i="5"/>
  <c r="H34" i="5"/>
  <c r="H19" i="5"/>
  <c r="H3" i="5"/>
  <c r="H28" i="5"/>
  <c r="H22" i="5"/>
  <c r="H4" i="5"/>
  <c r="H5" i="5"/>
  <c r="H20" i="5"/>
  <c r="H6" i="5"/>
  <c r="H7" i="5"/>
  <c r="H31" i="5"/>
  <c r="H15" i="5"/>
  <c r="H33" i="5"/>
  <c r="H17" i="5"/>
  <c r="H14" i="5"/>
  <c r="H27" i="5"/>
  <c r="H8" i="5"/>
  <c r="H11" i="5"/>
  <c r="H23" i="5"/>
  <c r="H10" i="5"/>
  <c r="H30" i="5"/>
  <c r="H9" i="5"/>
  <c r="H29" i="5"/>
  <c r="H13" i="5"/>
  <c r="H24" i="5"/>
  <c r="H18" i="5"/>
  <c r="H21" i="5"/>
  <c r="H26" i="5"/>
  <c r="H16" i="5"/>
  <c r="H35" i="5"/>
  <c r="H25" i="5"/>
  <c r="E32" i="5"/>
  <c r="F32" i="5" s="1"/>
  <c r="E2" i="5"/>
  <c r="F2" i="5" s="1"/>
  <c r="E12" i="5"/>
  <c r="F12" i="5" s="1"/>
  <c r="E34" i="5"/>
  <c r="F34" i="5" s="1"/>
  <c r="E19" i="5"/>
  <c r="F19" i="5" s="1"/>
  <c r="E3" i="5"/>
  <c r="F3" i="5" s="1"/>
  <c r="E28" i="5"/>
  <c r="F28" i="5" s="1"/>
  <c r="E22" i="5"/>
  <c r="F22" i="5" s="1"/>
  <c r="E4" i="5"/>
  <c r="F4" i="5" s="1"/>
  <c r="E5" i="5"/>
  <c r="F5" i="5" s="1"/>
  <c r="E20" i="5"/>
  <c r="F20" i="5" s="1"/>
  <c r="E6" i="5"/>
  <c r="F6" i="5" s="1"/>
  <c r="E7" i="5"/>
  <c r="F7" i="5" s="1"/>
  <c r="E31" i="5"/>
  <c r="F31" i="5" s="1"/>
  <c r="E15" i="5"/>
  <c r="F15" i="5" s="1"/>
  <c r="E33" i="5"/>
  <c r="F33" i="5" s="1"/>
  <c r="E17" i="5"/>
  <c r="F17" i="5" s="1"/>
  <c r="E14" i="5"/>
  <c r="F14" i="5" s="1"/>
  <c r="E27" i="5"/>
  <c r="F27" i="5" s="1"/>
  <c r="E8" i="5"/>
  <c r="F8" i="5" s="1"/>
  <c r="E11" i="5"/>
  <c r="F11" i="5" s="1"/>
  <c r="E23" i="5"/>
  <c r="F23" i="5" s="1"/>
  <c r="E10" i="5"/>
  <c r="F10" i="5" s="1"/>
  <c r="E30" i="5"/>
  <c r="F30" i="5" s="1"/>
  <c r="E9" i="5"/>
  <c r="F9" i="5" s="1"/>
  <c r="E29" i="5"/>
  <c r="F29" i="5" s="1"/>
  <c r="E13" i="5"/>
  <c r="F13" i="5" s="1"/>
  <c r="E24" i="5"/>
  <c r="F24" i="5" s="1"/>
  <c r="E18" i="5"/>
  <c r="F18" i="5" s="1"/>
  <c r="E21" i="5"/>
  <c r="F21" i="5" s="1"/>
  <c r="E26" i="5"/>
  <c r="F26" i="5" s="1"/>
  <c r="E16" i="5"/>
  <c r="F16" i="5" s="1"/>
  <c r="E35" i="5"/>
  <c r="F35" i="5" s="1"/>
  <c r="E25" i="5"/>
  <c r="F25" i="5" s="1"/>
  <c r="H3" i="3"/>
  <c r="H4" i="3"/>
  <c r="H5" i="3"/>
  <c r="H2" i="3"/>
  <c r="E3" i="3"/>
  <c r="F3" i="3" s="1"/>
  <c r="E4" i="3"/>
  <c r="F4" i="3"/>
  <c r="E5" i="3"/>
  <c r="F5" i="3" s="1"/>
  <c r="E2" i="3"/>
  <c r="F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tc={8FAA26FA-DB74-49AA-B35B-8FD9623AED85}</author>
    <author>tc={5E420261-DFC1-4981-8320-62BF7FABE0CD}</author>
  </authors>
  <commentList>
    <comment ref="F2" authorId="0" shapeId="0" xr:uid="{8FAA26FA-DB74-49AA-B35B-8FD9623AED85}">
      <text>
        <t>[Threaded comment]
Your version of Excel allows you to read this threaded comment; however, any edits to it will get removed if the file is opened in a newer version of Excel. Learn more: https://go.microsoft.com/fwlink/?linkid=870924
Comment:
    Dotación de mi Vecino Protector</t>
      </text>
    </comment>
    <comment ref="G2" authorId="1" shapeId="0" xr:uid="{5E420261-DFC1-4981-8320-62BF7FABE0CD}">
      <text>
        <t>[Threaded comment]
Your version of Excel allows you to read this threaded comment; however, any edits to it will get removed if the file is opened in a newer version of Excel. Learn more: https://go.microsoft.com/fwlink/?linkid=870924
Comment:
    Dotación de Apartadó</t>
      </text>
    </comment>
  </commentList>
</comments>
</file>

<file path=xl/sharedStrings.xml><?xml version="1.0" encoding="utf-8"?>
<sst xmlns="http://schemas.openxmlformats.org/spreadsheetml/2006/main" count="142" uniqueCount="48">
  <si>
    <t>DESCRIPCION</t>
  </si>
  <si>
    <t>CDP</t>
  </si>
  <si>
    <t>COMPROMISO</t>
  </si>
  <si>
    <t>SERVICIO DE EDUCACION INICIAL A LA PRIMERA INFANCIA</t>
  </si>
  <si>
    <t>CONVENIOS ESPECIALES</t>
  </si>
  <si>
    <t>ACCIONES PARA EL MEJORAMIENTO</t>
  </si>
  <si>
    <t>Total general</t>
  </si>
  <si>
    <t xml:space="preserve">DESCRIPCIÓN </t>
  </si>
  <si>
    <t>APR. VIGENTE</t>
  </si>
  <si>
    <t>APR. DISPONIBLE</t>
  </si>
  <si>
    <t>SALDO CDP</t>
  </si>
  <si>
    <t>SALDO PENDIENTE POR CONTRATAR 
(Saldo apropiación disponible + Saldo CDP)</t>
  </si>
  <si>
    <t>% AVANCE RECURSOS COMPROMETIDOS</t>
  </si>
  <si>
    <t>AMAZONAS</t>
  </si>
  <si>
    <t>ANTIOQUIA</t>
  </si>
  <si>
    <t>ARAUCA</t>
  </si>
  <si>
    <t>ATLANTICO</t>
  </si>
  <si>
    <t>BOGOTA</t>
  </si>
  <si>
    <t>BOLIVAR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</si>
  <si>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</si>
  <si>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</si>
  <si>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</si>
  <si>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</si>
  <si>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</si>
  <si>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</si>
  <si>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</si>
  <si>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</si>
  <si>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</si>
  <si>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GUAINIA</t>
  </si>
  <si>
    <t>GUAJIRA</t>
  </si>
  <si>
    <t>GUAVIARE</t>
  </si>
  <si>
    <t>HUILA</t>
  </si>
  <si>
    <t>MAGDALENA</t>
  </si>
  <si>
    <t>META</t>
  </si>
  <si>
    <t>NARIÑO</t>
  </si>
  <si>
    <t>NORTE DE SANTANDER</t>
  </si>
  <si>
    <t>PUTUMAYO</t>
  </si>
  <si>
    <t>QUINDIO</t>
  </si>
  <si>
    <t>RISARALDA</t>
  </si>
  <si>
    <t>SAN ANDRES</t>
  </si>
  <si>
    <t>SANTANDER</t>
  </si>
  <si>
    <t>SUCRE</t>
  </si>
  <si>
    <t>TOLIMA</t>
  </si>
  <si>
    <t>VALLE</t>
  </si>
  <si>
    <t>VAUPÉS</t>
  </si>
  <si>
    <t>VICHADA</t>
  </si>
  <si>
    <t>REGIONAL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</si>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</sst>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2" fillId="2" borderId="1" xfId="1" applyNumberFormat="1" applyFont="1" applyFill="1" applyBorder="1" applyAlignment="1">
      <alignment horizontal="center" vertical="center" wrapText="1"/>
    </xf>
    <xf numFmtId="165" fontId="3" fillId="0" borderId="1" xfId="2" applyNumberFormat="1" applyFont="1" applyBorder="1"/>
    <xf numFmtId="10" fontId="3" fillId="0" borderId="1" xfId="4" applyNumberFormat="1" applyFont="1" applyBorder="1"/>
    <xf numFmtId="10" fontId="4" fillId="0" borderId="1" xfId="4" applyNumberFormat="1" applyFont="1" applyBorder="1"/>
    <xf numFmtId="0" fontId="4" fillId="3" borderId="1" xfId="0" applyFont="1" applyFill="1" applyBorder="1"/>
    <xf numFmtId="165" fontId="4" fillId="3" borderId="1" xfId="2" applyNumberFormat="1" applyFont="1" applyFill="1" applyBorder="1"/>
    <xf numFmtId="0" fontId="4" fillId="4" borderId="1" xfId="0" applyFont="1" applyFill="1" applyBorder="1"/>
    <xf numFmtId="165" fontId="2" fillId="2" borderId="1" xfId="2" applyNumberFormat="1" applyFont="1" applyFill="1" applyBorder="1" applyAlignment="1">
      <alignment horizontal="center" vertical="center" wrapText="1"/>
    </xf>
    <xf numFmtId="42" fontId="2" fillId="2" borderId="1" xfId="3" applyFont="1" applyFill="1" applyBorder="1" applyAlignment="1">
      <alignment horizontal="center" vertical="center" wrapText="1"/>
    </xf>
    <xf numFmtId="165" fontId="4" fillId="4" borderId="1" xfId="2" applyNumberFormat="1" applyFont="1" applyFill="1" applyBorder="1"/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/>
    <xf numFmtId="165" fontId="3" fillId="5" borderId="1" xfId="2" applyNumberFormat="1" applyFont="1" applyFill="1" applyBorder="1"/>
    <xf numFmtId="10" fontId="3" fillId="5" borderId="1" xfId="4" applyNumberFormat="1" applyFont="1" applyFill="1" applyBorder="1"/>
  </cellXfs>
  <cellStyles count="5">
    <cellStyle name="Comma" xfId="1" builtinId="3"/>
    <cellStyle name="Currency" xfId="2" builtinId="4"/>
    <cellStyle name="Currency [0]" xfId="3" builtinId="7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ula Ospina" id="{4D5250D9-D87D-43B5-A1EE-6B74406A40C2}" userId="Paula Ospin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19-02-23T16:30:09.64" personId="{4D5250D9-D87D-43B5-A1EE-6B74406A40C2}" id="{8FAA26FA-DB74-49AA-B35B-8FD9623AED85}">
    <text>Dotación de mi Vecino Protector</text>
  </threadedComment>
  <threadedComment ref="G2" dT="2019-02-23T16:29:46.80" personId="{4D5250D9-D87D-43B5-A1EE-6B74406A40C2}" id="{5E420261-DFC1-4981-8320-62BF7FABE0CD}">
    <text>Dotación de Apartadó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DCA5-2CDB-4979-8A7A-7D8A47E4D13C}">
  <dimension ref="A1:H5"/>
  <sheetViews>
    <sheetView tabSelected="1" workbookViewId="0">
      <selection activeCell="B10" sqref="B10"/>
    </sheetView>
  </sheetViews>
  <sheetFormatPr defaultColWidth="10.90625" defaultRowHeight="14.5" x14ac:dyDescent="0.35"/>
  <cols>
    <col min="1" max="1" width="39.7265625" bestFit="1" customWidth="1"/>
    <col min="2" max="2" width="14.7265625" bestFit="1" customWidth="1"/>
    <col min="3" max="3" width="12.453125" bestFit="1" customWidth="1"/>
    <col min="4" max="4" width="14.7265625" bestFit="1" customWidth="1"/>
    <col min="5" max="5" width="12.6328125" bestFit="1" customWidth="1"/>
    <col min="6" max="6" width="17.08984375" bestFit="1" customWidth="1"/>
    <col min="7" max="7" width="14.7265625" bestFit="1" customWidth="1"/>
    <col min="8" max="8" width="12.90625" bestFit="1" customWidth="1"/>
  </cols>
  <sheetData>
    <row r="1" spans="1:8" ht="52.5" x14ac:dyDescent="0.35">
      <c r="A1" s="1" t="s">
        <v>7</v>
      </c>
      <c r="B1" s="1" t="s">
        <v>8</v>
      </c>
      <c r="C1" s="1" t="s">
        <v>9</v>
      </c>
      <c r="D1" s="1" t="s">
        <v>1</v>
      </c>
      <c r="E1" s="1" t="s">
        <v>10</v>
      </c>
      <c r="F1" s="1" t="s">
        <v>11</v>
      </c>
      <c r="G1" s="1" t="s">
        <v>2</v>
      </c>
      <c r="H1" s="1" t="s">
        <v>12</v>
      </c>
    </row>
    <row r="2" spans="1:8" x14ac:dyDescent="0.35">
      <c r="A2" s="12" t="s">
        <v>5</v>
      </c>
      <c r="B2" s="13">
        <v>214774400</v>
      </c>
      <c r="C2" s="13">
        <v>0</v>
      </c>
      <c r="D2" s="13">
        <v>214774400</v>
      </c>
      <c r="E2" s="13">
        <f>+D2-G2</f>
        <v>141965000</v>
      </c>
      <c r="F2" s="13">
        <f>+C2+E2</f>
        <v>141965000</v>
      </c>
      <c r="G2" s="13">
        <v>72809400</v>
      </c>
      <c r="H2" s="14">
        <f>+G2/B2</f>
        <v>0.33900408987290848</v>
      </c>
    </row>
    <row r="3" spans="1:8" x14ac:dyDescent="0.35">
      <c r="A3" s="7" t="s">
        <v>4</v>
      </c>
      <c r="B3" s="2">
        <v>291492417656</v>
      </c>
      <c r="C3" s="2">
        <v>3772856286</v>
      </c>
      <c r="D3" s="2">
        <v>287719561370</v>
      </c>
      <c r="E3" s="2">
        <f t="shared" ref="E3:E5" si="0">+D3-G3</f>
        <v>50628154934</v>
      </c>
      <c r="F3" s="2">
        <f t="shared" ref="F3:F5" si="1">+C3+E3</f>
        <v>54401011220</v>
      </c>
      <c r="G3" s="2">
        <v>237091406436</v>
      </c>
      <c r="H3" s="3">
        <f t="shared" ref="H3:H5" si="2">+G3/B3</f>
        <v>0.81337075023268546</v>
      </c>
    </row>
    <row r="4" spans="1:8" x14ac:dyDescent="0.35">
      <c r="A4" s="7" t="s">
        <v>3</v>
      </c>
      <c r="B4" s="2">
        <v>1904451476014</v>
      </c>
      <c r="C4" s="2">
        <v>2726470432</v>
      </c>
      <c r="D4" s="2">
        <v>1901725005582</v>
      </c>
      <c r="E4" s="2">
        <f t="shared" si="0"/>
        <v>7700835844</v>
      </c>
      <c r="F4" s="2">
        <f t="shared" si="1"/>
        <v>10427306276</v>
      </c>
      <c r="G4" s="2">
        <v>1894024169738</v>
      </c>
      <c r="H4" s="3">
        <f t="shared" si="2"/>
        <v>0.99452477187928978</v>
      </c>
    </row>
    <row r="5" spans="1:8" x14ac:dyDescent="0.35">
      <c r="A5" s="5" t="s">
        <v>6</v>
      </c>
      <c r="B5" s="6">
        <v>2196158668070</v>
      </c>
      <c r="C5" s="6">
        <v>6499326718</v>
      </c>
      <c r="D5" s="6">
        <v>2189659341352</v>
      </c>
      <c r="E5" s="6">
        <f t="shared" si="0"/>
        <v>58470955778</v>
      </c>
      <c r="F5" s="6">
        <f t="shared" si="1"/>
        <v>64970282496</v>
      </c>
      <c r="G5" s="6">
        <v>2131188385574</v>
      </c>
      <c r="H5" s="4">
        <f t="shared" si="2"/>
        <v>0.97041639866891027</v>
      </c>
    </row>
  </sheetData>
  <conditionalFormatting sqref="H2:H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044E7-1D0F-412E-B8C9-683C890A3F9F}">
  <dimension ref="A1:H37"/>
  <sheetViews>
    <sheetView workbookViewId="0">
      <pane ySplit="1" topLeftCell="A2" activePane="bottomLeft" state="frozen"/>
      <selection pane="bottomLeft" activeCell="H19" sqref="H19"/>
    </sheetView>
  </sheetViews>
  <sheetFormatPr defaultColWidth="10.90625" defaultRowHeight="14.5" x14ac:dyDescent="0.35"/>
  <cols>
    <col min="1" max="1" width="16.453125" bestFit="1" customWidth="1"/>
    <col min="2" max="2" width="13.90625" bestFit="1" customWidth="1"/>
    <col min="3" max="3" width="12.453125" bestFit="1" customWidth="1"/>
    <col min="4" max="4" width="13.90625" bestFit="1" customWidth="1"/>
    <col min="5" max="5" width="12" bestFit="1" customWidth="1"/>
    <col min="6" max="6" width="17.08984375" bestFit="1" customWidth="1"/>
    <col min="7" max="7" width="13.90625" bestFit="1" customWidth="1"/>
    <col min="8" max="8" width="14.08984375" customWidth="1"/>
  </cols>
  <sheetData>
    <row r="1" spans="1:8" ht="52.5" x14ac:dyDescent="0.35">
      <c r="A1" s="8" t="s">
        <v>46</v>
      </c>
      <c r="B1" s="8" t="s">
        <v>8</v>
      </c>
      <c r="C1" s="8" t="s">
        <v>9</v>
      </c>
      <c r="D1" s="8" t="s">
        <v>1</v>
      </c>
      <c r="E1" s="8" t="s">
        <v>10</v>
      </c>
      <c r="F1" s="8" t="s">
        <v>11</v>
      </c>
      <c r="G1" s="8" t="s">
        <v>2</v>
      </c>
      <c r="H1" s="9" t="s">
        <v>12</v>
      </c>
    </row>
    <row r="2" spans="1:8" x14ac:dyDescent="0.35">
      <c r="A2" s="10" t="s">
        <v>15</v>
      </c>
      <c r="B2" s="2">
        <v>22937020237</v>
      </c>
      <c r="C2" s="2">
        <v>0</v>
      </c>
      <c r="D2" s="2">
        <v>22937020237</v>
      </c>
      <c r="E2" s="2">
        <f t="shared" ref="E2:E34" si="0">+D2-G2</f>
        <v>0</v>
      </c>
      <c r="F2" s="2">
        <f t="shared" ref="F2:F34" si="1">C2+E2</f>
        <v>0</v>
      </c>
      <c r="G2" s="2">
        <v>22937020237</v>
      </c>
      <c r="H2" s="3">
        <f t="shared" ref="H2:H34" si="2">G2/B2</f>
        <v>1</v>
      </c>
    </row>
    <row r="3" spans="1:8" x14ac:dyDescent="0.35">
      <c r="A3" s="10" t="s">
        <v>19</v>
      </c>
      <c r="B3" s="2">
        <v>33802632264</v>
      </c>
      <c r="C3" s="2">
        <v>0</v>
      </c>
      <c r="D3" s="2">
        <v>33802632264</v>
      </c>
      <c r="E3" s="2">
        <f t="shared" si="0"/>
        <v>0</v>
      </c>
      <c r="F3" s="2">
        <f t="shared" si="1"/>
        <v>0</v>
      </c>
      <c r="G3" s="2">
        <v>33802632264</v>
      </c>
      <c r="H3" s="3">
        <f t="shared" si="2"/>
        <v>1</v>
      </c>
    </row>
    <row r="4" spans="1:8" x14ac:dyDescent="0.35">
      <c r="A4" s="10" t="s">
        <v>22</v>
      </c>
      <c r="B4" s="2">
        <v>22901188106</v>
      </c>
      <c r="C4" s="2">
        <v>0</v>
      </c>
      <c r="D4" s="2">
        <v>22901188106</v>
      </c>
      <c r="E4" s="2">
        <f t="shared" si="0"/>
        <v>0</v>
      </c>
      <c r="F4" s="2">
        <f t="shared" si="1"/>
        <v>0</v>
      </c>
      <c r="G4" s="2">
        <v>22901188106</v>
      </c>
      <c r="H4" s="3">
        <f t="shared" si="2"/>
        <v>1</v>
      </c>
    </row>
    <row r="5" spans="1:8" x14ac:dyDescent="0.35">
      <c r="A5" s="10" t="s">
        <v>23</v>
      </c>
      <c r="B5" s="2">
        <v>86816089444</v>
      </c>
      <c r="C5" s="2">
        <v>0</v>
      </c>
      <c r="D5" s="2">
        <v>86816089444</v>
      </c>
      <c r="E5" s="2">
        <f t="shared" si="0"/>
        <v>0</v>
      </c>
      <c r="F5" s="2">
        <f t="shared" si="1"/>
        <v>0</v>
      </c>
      <c r="G5" s="2">
        <v>86816089444</v>
      </c>
      <c r="H5" s="3">
        <f t="shared" si="2"/>
        <v>1</v>
      </c>
    </row>
    <row r="6" spans="1:8" x14ac:dyDescent="0.35">
      <c r="A6" s="10" t="s">
        <v>25</v>
      </c>
      <c r="B6" s="2">
        <v>85765781569</v>
      </c>
      <c r="C6" s="2">
        <v>0</v>
      </c>
      <c r="D6" s="2">
        <v>85765781569</v>
      </c>
      <c r="E6" s="2">
        <f t="shared" si="0"/>
        <v>0</v>
      </c>
      <c r="F6" s="2">
        <f t="shared" si="1"/>
        <v>0</v>
      </c>
      <c r="G6" s="2">
        <v>85765781569</v>
      </c>
      <c r="H6" s="3">
        <f t="shared" si="2"/>
        <v>1</v>
      </c>
    </row>
    <row r="7" spans="1:8" x14ac:dyDescent="0.35">
      <c r="A7" s="10" t="s">
        <v>26</v>
      </c>
      <c r="B7" s="2">
        <v>90859252252</v>
      </c>
      <c r="C7" s="2">
        <v>0</v>
      </c>
      <c r="D7" s="2">
        <v>90859252252</v>
      </c>
      <c r="E7" s="2">
        <f t="shared" si="0"/>
        <v>0</v>
      </c>
      <c r="F7" s="2">
        <f t="shared" si="1"/>
        <v>0</v>
      </c>
      <c r="G7" s="2">
        <v>90859252252</v>
      </c>
      <c r="H7" s="3">
        <f t="shared" si="2"/>
        <v>1</v>
      </c>
    </row>
    <row r="8" spans="1:8" x14ac:dyDescent="0.35">
      <c r="A8" s="10" t="s">
        <v>33</v>
      </c>
      <c r="B8" s="2">
        <v>36243931869</v>
      </c>
      <c r="C8" s="2">
        <v>0</v>
      </c>
      <c r="D8" s="2">
        <v>36243931869</v>
      </c>
      <c r="E8" s="2">
        <f t="shared" si="0"/>
        <v>0</v>
      </c>
      <c r="F8" s="2">
        <f t="shared" si="1"/>
        <v>0</v>
      </c>
      <c r="G8" s="2">
        <v>36243931869</v>
      </c>
      <c r="H8" s="3">
        <f t="shared" si="2"/>
        <v>1</v>
      </c>
    </row>
    <row r="9" spans="1:8" x14ac:dyDescent="0.35">
      <c r="A9" s="10" t="s">
        <v>38</v>
      </c>
      <c r="B9" s="2">
        <v>32303598965</v>
      </c>
      <c r="C9" s="2">
        <v>0</v>
      </c>
      <c r="D9" s="2">
        <v>32303598965</v>
      </c>
      <c r="E9" s="2">
        <f t="shared" si="0"/>
        <v>0</v>
      </c>
      <c r="F9" s="2">
        <f t="shared" si="1"/>
        <v>0</v>
      </c>
      <c r="G9" s="2">
        <v>32303598965</v>
      </c>
      <c r="H9" s="3">
        <f t="shared" si="2"/>
        <v>1</v>
      </c>
    </row>
    <row r="10" spans="1:8" x14ac:dyDescent="0.35">
      <c r="A10" s="10" t="s">
        <v>36</v>
      </c>
      <c r="B10" s="2">
        <v>27198612787</v>
      </c>
      <c r="C10" s="2">
        <v>42</v>
      </c>
      <c r="D10" s="2">
        <v>27198612745</v>
      </c>
      <c r="E10" s="2">
        <f t="shared" si="0"/>
        <v>0</v>
      </c>
      <c r="F10" s="2">
        <f t="shared" si="1"/>
        <v>42</v>
      </c>
      <c r="G10" s="2">
        <v>27198612745</v>
      </c>
      <c r="H10" s="3">
        <f t="shared" si="2"/>
        <v>0.99999999845580356</v>
      </c>
    </row>
    <row r="11" spans="1:8" x14ac:dyDescent="0.35">
      <c r="A11" s="10" t="s">
        <v>34</v>
      </c>
      <c r="B11" s="2">
        <v>78852775858</v>
      </c>
      <c r="C11" s="2">
        <v>129</v>
      </c>
      <c r="D11" s="2">
        <v>78852775729</v>
      </c>
      <c r="E11" s="2">
        <f t="shared" si="0"/>
        <v>1</v>
      </c>
      <c r="F11" s="2">
        <f t="shared" si="1"/>
        <v>130</v>
      </c>
      <c r="G11" s="2">
        <v>78852775728</v>
      </c>
      <c r="H11" s="3">
        <f t="shared" si="2"/>
        <v>0.999999998351358</v>
      </c>
    </row>
    <row r="12" spans="1:8" x14ac:dyDescent="0.35">
      <c r="A12" s="10" t="s">
        <v>16</v>
      </c>
      <c r="B12" s="2">
        <v>130210252233</v>
      </c>
      <c r="C12" s="2">
        <v>6933</v>
      </c>
      <c r="D12" s="2">
        <v>130210245300</v>
      </c>
      <c r="E12" s="2">
        <f t="shared" si="0"/>
        <v>0</v>
      </c>
      <c r="F12" s="2">
        <f t="shared" si="1"/>
        <v>6933</v>
      </c>
      <c r="G12" s="2">
        <v>130210245300</v>
      </c>
      <c r="H12" s="3">
        <f t="shared" si="2"/>
        <v>0.99999994675534465</v>
      </c>
    </row>
    <row r="13" spans="1:8" x14ac:dyDescent="0.35">
      <c r="A13" s="10" t="s">
        <v>40</v>
      </c>
      <c r="B13" s="2">
        <v>66898352907</v>
      </c>
      <c r="C13" s="2">
        <v>13013386</v>
      </c>
      <c r="D13" s="2">
        <v>66885339521</v>
      </c>
      <c r="E13" s="2">
        <f t="shared" si="0"/>
        <v>0</v>
      </c>
      <c r="F13" s="2">
        <f t="shared" si="1"/>
        <v>13013386</v>
      </c>
      <c r="G13" s="2">
        <v>66885339521</v>
      </c>
      <c r="H13" s="3">
        <f t="shared" si="2"/>
        <v>0.99980547524065222</v>
      </c>
    </row>
    <row r="14" spans="1:8" x14ac:dyDescent="0.35">
      <c r="A14" s="10" t="s">
        <v>31</v>
      </c>
      <c r="B14" s="2">
        <v>51914907240</v>
      </c>
      <c r="C14" s="2">
        <v>14649375</v>
      </c>
      <c r="D14" s="2">
        <v>51900257865</v>
      </c>
      <c r="E14" s="2">
        <f t="shared" si="0"/>
        <v>0</v>
      </c>
      <c r="F14" s="2">
        <f t="shared" si="1"/>
        <v>14649375</v>
      </c>
      <c r="G14" s="2">
        <v>51900257865</v>
      </c>
      <c r="H14" s="3">
        <f t="shared" si="2"/>
        <v>0.99971781949003058</v>
      </c>
    </row>
    <row r="15" spans="1:8" x14ac:dyDescent="0.35">
      <c r="A15" s="10" t="s">
        <v>28</v>
      </c>
      <c r="B15" s="2">
        <v>3866639046</v>
      </c>
      <c r="C15" s="2">
        <v>3679598</v>
      </c>
      <c r="D15" s="2">
        <v>3862959448</v>
      </c>
      <c r="E15" s="2">
        <f t="shared" si="0"/>
        <v>0</v>
      </c>
      <c r="F15" s="2">
        <f t="shared" si="1"/>
        <v>3679598</v>
      </c>
      <c r="G15" s="2">
        <v>3862959448</v>
      </c>
      <c r="H15" s="3">
        <f t="shared" si="2"/>
        <v>0.99904837302985228</v>
      </c>
    </row>
    <row r="16" spans="1:8" x14ac:dyDescent="0.35">
      <c r="A16" s="10" t="s">
        <v>45</v>
      </c>
      <c r="B16" s="2">
        <v>3725040090</v>
      </c>
      <c r="C16" s="2">
        <v>4220872</v>
      </c>
      <c r="D16" s="2">
        <v>3720819218</v>
      </c>
      <c r="E16" s="2">
        <f t="shared" si="0"/>
        <v>0</v>
      </c>
      <c r="F16" s="2">
        <f t="shared" si="1"/>
        <v>4220872</v>
      </c>
      <c r="G16" s="2">
        <v>3720819218</v>
      </c>
      <c r="H16" s="3">
        <f t="shared" si="2"/>
        <v>0.99886689219497771</v>
      </c>
    </row>
    <row r="17" spans="1:8" x14ac:dyDescent="0.35">
      <c r="A17" s="10" t="s">
        <v>30</v>
      </c>
      <c r="B17" s="2">
        <v>9327586256</v>
      </c>
      <c r="C17" s="2">
        <v>13572830</v>
      </c>
      <c r="D17" s="2">
        <v>9314013426</v>
      </c>
      <c r="E17" s="2">
        <f t="shared" si="0"/>
        <v>0</v>
      </c>
      <c r="F17" s="2">
        <f t="shared" si="1"/>
        <v>13572830</v>
      </c>
      <c r="G17" s="2">
        <v>9314013426</v>
      </c>
      <c r="H17" s="3">
        <f t="shared" si="2"/>
        <v>0.9985448722072906</v>
      </c>
    </row>
    <row r="18" spans="1:8" x14ac:dyDescent="0.35">
      <c r="A18" s="10" t="s">
        <v>42</v>
      </c>
      <c r="B18" s="2">
        <v>72015793997</v>
      </c>
      <c r="C18" s="2">
        <v>106426814</v>
      </c>
      <c r="D18" s="2">
        <v>71909367183</v>
      </c>
      <c r="E18" s="2">
        <f t="shared" si="0"/>
        <v>0</v>
      </c>
      <c r="F18" s="2">
        <f t="shared" si="1"/>
        <v>106426814</v>
      </c>
      <c r="G18" s="2">
        <v>71909367183</v>
      </c>
      <c r="H18" s="3">
        <f t="shared" si="2"/>
        <v>0.9985221739830511</v>
      </c>
    </row>
    <row r="19" spans="1:8" x14ac:dyDescent="0.35">
      <c r="A19" s="10" t="s">
        <v>18</v>
      </c>
      <c r="B19" s="2">
        <v>117197512199</v>
      </c>
      <c r="C19" s="2">
        <v>3</v>
      </c>
      <c r="D19" s="2">
        <v>117197512196</v>
      </c>
      <c r="E19" s="2">
        <f t="shared" si="0"/>
        <v>245430817</v>
      </c>
      <c r="F19" s="2">
        <f t="shared" si="1"/>
        <v>245430820</v>
      </c>
      <c r="G19" s="2">
        <v>116952081379</v>
      </c>
      <c r="H19" s="3">
        <f t="shared" si="2"/>
        <v>0.99790583592266646</v>
      </c>
    </row>
    <row r="20" spans="1:8" x14ac:dyDescent="0.35">
      <c r="A20" s="10" t="s">
        <v>24</v>
      </c>
      <c r="B20" s="2">
        <v>88319341101</v>
      </c>
      <c r="C20" s="2">
        <v>186179317</v>
      </c>
      <c r="D20" s="2">
        <v>88133161784</v>
      </c>
      <c r="E20" s="2">
        <f t="shared" si="0"/>
        <v>0</v>
      </c>
      <c r="F20" s="2">
        <f t="shared" si="1"/>
        <v>186179317</v>
      </c>
      <c r="G20" s="2">
        <v>88133161784</v>
      </c>
      <c r="H20" s="3">
        <f t="shared" si="2"/>
        <v>0.99789197570227461</v>
      </c>
    </row>
    <row r="21" spans="1:8" x14ac:dyDescent="0.35">
      <c r="A21" s="10" t="s">
        <v>43</v>
      </c>
      <c r="B21" s="2">
        <v>129760789946</v>
      </c>
      <c r="C21" s="2">
        <v>1887044</v>
      </c>
      <c r="D21" s="2">
        <v>129758902902</v>
      </c>
      <c r="E21" s="2">
        <f t="shared" si="0"/>
        <v>323555160</v>
      </c>
      <c r="F21" s="2">
        <f t="shared" si="1"/>
        <v>325442204</v>
      </c>
      <c r="G21" s="2">
        <v>129435347742</v>
      </c>
      <c r="H21" s="3">
        <f t="shared" si="2"/>
        <v>0.9974919834864181</v>
      </c>
    </row>
    <row r="22" spans="1:8" x14ac:dyDescent="0.35">
      <c r="A22" s="10" t="s">
        <v>21</v>
      </c>
      <c r="B22" s="2">
        <v>28095175307</v>
      </c>
      <c r="C22" s="2">
        <v>72055162</v>
      </c>
      <c r="D22" s="2">
        <v>28023120145</v>
      </c>
      <c r="E22" s="2">
        <f t="shared" si="0"/>
        <v>0</v>
      </c>
      <c r="F22" s="2">
        <f t="shared" si="1"/>
        <v>72055162</v>
      </c>
      <c r="G22" s="2">
        <v>28023120145</v>
      </c>
      <c r="H22" s="3">
        <f t="shared" si="2"/>
        <v>0.99743531901073257</v>
      </c>
    </row>
    <row r="23" spans="1:8" x14ac:dyDescent="0.35">
      <c r="A23" s="10" t="s">
        <v>35</v>
      </c>
      <c r="B23" s="2">
        <v>54207201609</v>
      </c>
      <c r="C23" s="2">
        <v>0</v>
      </c>
      <c r="D23" s="2">
        <v>54207201609</v>
      </c>
      <c r="E23" s="2">
        <f t="shared" si="0"/>
        <v>141965000</v>
      </c>
      <c r="F23" s="2">
        <f t="shared" si="1"/>
        <v>141965000</v>
      </c>
      <c r="G23" s="2">
        <v>54065236609</v>
      </c>
      <c r="H23" s="3">
        <f t="shared" si="2"/>
        <v>0.99738106753740952</v>
      </c>
    </row>
    <row r="24" spans="1:8" x14ac:dyDescent="0.35">
      <c r="A24" s="10" t="s">
        <v>41</v>
      </c>
      <c r="B24" s="2">
        <v>44098409977</v>
      </c>
      <c r="C24" s="2">
        <v>119417653</v>
      </c>
      <c r="D24" s="2">
        <v>43978992324</v>
      </c>
      <c r="E24" s="2">
        <f t="shared" si="0"/>
        <v>0</v>
      </c>
      <c r="F24" s="2">
        <f t="shared" si="1"/>
        <v>119417653</v>
      </c>
      <c r="G24" s="2">
        <v>43978992324</v>
      </c>
      <c r="H24" s="3">
        <f t="shared" si="2"/>
        <v>0.99729201907591947</v>
      </c>
    </row>
    <row r="25" spans="1:8" x14ac:dyDescent="0.35">
      <c r="A25" s="10" t="s">
        <v>13</v>
      </c>
      <c r="B25" s="2">
        <v>9625235348</v>
      </c>
      <c r="C25" s="2">
        <v>29781913</v>
      </c>
      <c r="D25" s="2">
        <v>9595453435</v>
      </c>
      <c r="E25" s="2">
        <f t="shared" si="0"/>
        <v>0</v>
      </c>
      <c r="F25" s="2">
        <f t="shared" si="1"/>
        <v>29781913</v>
      </c>
      <c r="G25" s="2">
        <v>9595453435</v>
      </c>
      <c r="H25" s="3">
        <f t="shared" si="2"/>
        <v>0.99690585093005668</v>
      </c>
    </row>
    <row r="26" spans="1:8" x14ac:dyDescent="0.35">
      <c r="A26" s="10" t="s">
        <v>44</v>
      </c>
      <c r="B26" s="2">
        <v>2235241156</v>
      </c>
      <c r="C26" s="2">
        <v>0</v>
      </c>
      <c r="D26" s="2">
        <v>2235241156</v>
      </c>
      <c r="E26" s="2">
        <f t="shared" si="0"/>
        <v>7549333</v>
      </c>
      <c r="F26" s="2">
        <f t="shared" si="1"/>
        <v>7549333</v>
      </c>
      <c r="G26" s="2">
        <v>2227691823</v>
      </c>
      <c r="H26" s="3">
        <f t="shared" si="2"/>
        <v>0.99662258679349403</v>
      </c>
    </row>
    <row r="27" spans="1:8" x14ac:dyDescent="0.35">
      <c r="A27" s="10" t="s">
        <v>32</v>
      </c>
      <c r="B27" s="2">
        <v>88813818715</v>
      </c>
      <c r="C27" s="2">
        <v>380793483</v>
      </c>
      <c r="D27" s="2">
        <v>88433025232</v>
      </c>
      <c r="E27" s="2">
        <f t="shared" si="0"/>
        <v>0</v>
      </c>
      <c r="F27" s="2">
        <f t="shared" si="1"/>
        <v>380793483</v>
      </c>
      <c r="G27" s="2">
        <v>88433025232</v>
      </c>
      <c r="H27" s="3">
        <f t="shared" si="2"/>
        <v>0.99571245231305783</v>
      </c>
    </row>
    <row r="28" spans="1:8" x14ac:dyDescent="0.35">
      <c r="A28" s="10" t="s">
        <v>20</v>
      </c>
      <c r="B28" s="2">
        <v>61697588651</v>
      </c>
      <c r="C28" s="2">
        <v>270980100</v>
      </c>
      <c r="D28" s="2">
        <v>61426608551</v>
      </c>
      <c r="E28" s="2">
        <f t="shared" si="0"/>
        <v>0</v>
      </c>
      <c r="F28" s="2">
        <f t="shared" si="1"/>
        <v>270980100</v>
      </c>
      <c r="G28" s="2">
        <v>61426608551</v>
      </c>
      <c r="H28" s="3">
        <f t="shared" si="2"/>
        <v>0.99560793045684759</v>
      </c>
    </row>
    <row r="29" spans="1:8" x14ac:dyDescent="0.35">
      <c r="A29" s="10" t="s">
        <v>39</v>
      </c>
      <c r="B29" s="2">
        <v>3214591636</v>
      </c>
      <c r="C29" s="2">
        <v>22825938</v>
      </c>
      <c r="D29" s="2">
        <v>3191765698</v>
      </c>
      <c r="E29" s="2">
        <f t="shared" si="0"/>
        <v>0</v>
      </c>
      <c r="F29" s="2">
        <f t="shared" si="1"/>
        <v>22825938</v>
      </c>
      <c r="G29" s="2">
        <v>3191765698</v>
      </c>
      <c r="H29" s="3">
        <f t="shared" si="2"/>
        <v>0.9928992728829461</v>
      </c>
    </row>
    <row r="30" spans="1:8" x14ac:dyDescent="0.35">
      <c r="A30" s="10" t="s">
        <v>37</v>
      </c>
      <c r="B30" s="2">
        <v>16872690456</v>
      </c>
      <c r="C30" s="2">
        <v>1213219</v>
      </c>
      <c r="D30" s="2">
        <v>16871477237</v>
      </c>
      <c r="E30" s="2">
        <f t="shared" si="0"/>
        <v>120949029</v>
      </c>
      <c r="F30" s="2">
        <f t="shared" si="1"/>
        <v>122162248</v>
      </c>
      <c r="G30" s="2">
        <v>16750528208</v>
      </c>
      <c r="H30" s="3">
        <f t="shared" si="2"/>
        <v>0.99275976476196426</v>
      </c>
    </row>
    <row r="31" spans="1:8" x14ac:dyDescent="0.35">
      <c r="A31" s="10" t="s">
        <v>27</v>
      </c>
      <c r="B31" s="2">
        <v>76996481682</v>
      </c>
      <c r="C31" s="2">
        <v>713392963</v>
      </c>
      <c r="D31" s="2">
        <v>76283088719</v>
      </c>
      <c r="E31" s="2">
        <f t="shared" si="0"/>
        <v>237957901</v>
      </c>
      <c r="F31" s="2">
        <f t="shared" si="1"/>
        <v>951350864</v>
      </c>
      <c r="G31" s="2">
        <v>76045130818</v>
      </c>
      <c r="H31" s="3">
        <f t="shared" si="2"/>
        <v>0.98764422940870034</v>
      </c>
    </row>
    <row r="32" spans="1:8" x14ac:dyDescent="0.35">
      <c r="A32" s="10" t="s">
        <v>14</v>
      </c>
      <c r="B32" s="2">
        <v>277027777612</v>
      </c>
      <c r="C32" s="2">
        <v>3923692268</v>
      </c>
      <c r="D32" s="2">
        <v>273104085344</v>
      </c>
      <c r="E32" s="2">
        <f t="shared" si="0"/>
        <v>6507520</v>
      </c>
      <c r="F32" s="2">
        <f t="shared" si="1"/>
        <v>3930199788</v>
      </c>
      <c r="G32" s="2">
        <v>273097577824</v>
      </c>
      <c r="H32" s="3">
        <f t="shared" si="2"/>
        <v>0.98581297578936444</v>
      </c>
    </row>
    <row r="33" spans="1:8" x14ac:dyDescent="0.35">
      <c r="A33" s="10" t="s">
        <v>29</v>
      </c>
      <c r="B33" s="2">
        <v>170205988589</v>
      </c>
      <c r="C33" s="2">
        <v>41</v>
      </c>
      <c r="D33" s="2">
        <v>170205988548</v>
      </c>
      <c r="E33" s="2">
        <f t="shared" si="0"/>
        <v>6763275055</v>
      </c>
      <c r="F33" s="2">
        <f t="shared" si="1"/>
        <v>6763275096</v>
      </c>
      <c r="G33" s="2">
        <v>163442713493</v>
      </c>
      <c r="H33" s="3">
        <f t="shared" si="2"/>
        <v>0.96026417664814712</v>
      </c>
    </row>
    <row r="34" spans="1:8" x14ac:dyDescent="0.35">
      <c r="A34" s="10" t="s">
        <v>17</v>
      </c>
      <c r="B34" s="2">
        <v>172151368966</v>
      </c>
      <c r="C34" s="2">
        <v>621537635</v>
      </c>
      <c r="D34" s="2">
        <v>171529831331</v>
      </c>
      <c r="E34" s="2">
        <f t="shared" si="0"/>
        <v>50623765962</v>
      </c>
      <c r="F34" s="2">
        <f t="shared" si="1"/>
        <v>51245303597</v>
      </c>
      <c r="G34" s="2">
        <v>120906065369</v>
      </c>
      <c r="H34" s="3">
        <f t="shared" si="2"/>
        <v>0.70232415864714393</v>
      </c>
    </row>
    <row r="35" spans="1:8" x14ac:dyDescent="0.35">
      <c r="A35" s="6" t="s">
        <v>47</v>
      </c>
      <c r="B35" s="6">
        <v>2196158668070</v>
      </c>
      <c r="C35" s="6">
        <v>6499326718</v>
      </c>
      <c r="D35" s="6">
        <v>2189659341352</v>
      </c>
      <c r="E35" s="6">
        <f t="shared" ref="E35" si="3">+D35-G35</f>
        <v>58470955778</v>
      </c>
      <c r="F35" s="6">
        <f t="shared" ref="F35" si="4">C35+E35</f>
        <v>64970282496</v>
      </c>
      <c r="G35" s="6">
        <v>2131188385574</v>
      </c>
      <c r="H35" s="4">
        <f t="shared" ref="H35" si="5">G35/B35</f>
        <v>0.97041639866891027</v>
      </c>
    </row>
    <row r="37" spans="1:8" ht="15.75" customHeight="1" x14ac:dyDescent="0.35"/>
  </sheetData>
  <sortState xmlns:xlrd2="http://schemas.microsoft.com/office/spreadsheetml/2017/richdata2" ref="A2:H34">
    <sortCondition descending="1" ref="H34"/>
  </sortState>
  <conditionalFormatting sqref="H2:H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D624-3FBB-44A7-9850-2C09D926CC99}">
  <dimension ref="A1:I41"/>
  <sheetViews>
    <sheetView workbookViewId="0">
      <pane ySplit="1" topLeftCell="A2" activePane="bottomLeft" state="frozen"/>
      <selection pane="bottomLeft" activeCell="D8" sqref="D8"/>
    </sheetView>
  </sheetViews>
  <sheetFormatPr defaultColWidth="10.90625" defaultRowHeight="14.5" x14ac:dyDescent="0.35"/>
  <cols>
    <col min="1" max="1" width="16.453125" bestFit="1" customWidth="1"/>
    <col min="2" max="2" width="38.36328125" bestFit="1" customWidth="1"/>
    <col min="3" max="3" width="13.90625" bestFit="1" customWidth="1"/>
    <col min="4" max="4" width="12.453125" bestFit="1" customWidth="1"/>
    <col min="5" max="5" width="13.90625" bestFit="1" customWidth="1"/>
    <col min="6" max="6" width="12" bestFit="1" customWidth="1"/>
    <col min="7" max="7" width="17.08984375" bestFit="1" customWidth="1"/>
    <col min="8" max="8" width="13.90625" bestFit="1" customWidth="1"/>
    <col min="9" max="9" width="12.90625" bestFit="1" customWidth="1"/>
  </cols>
  <sheetData>
    <row r="1" spans="1:9" ht="52.5" x14ac:dyDescent="0.35">
      <c r="A1" s="8" t="s">
        <v>46</v>
      </c>
      <c r="B1" s="8" t="s">
        <v>0</v>
      </c>
      <c r="C1" s="8" t="s">
        <v>8</v>
      </c>
      <c r="D1" s="8" t="s">
        <v>9</v>
      </c>
      <c r="E1" s="8" t="s">
        <v>1</v>
      </c>
      <c r="F1" s="8" t="s">
        <v>10</v>
      </c>
      <c r="G1" s="8" t="s">
        <v>11</v>
      </c>
      <c r="H1" s="8" t="s">
        <v>2</v>
      </c>
      <c r="I1" s="8" t="s">
        <v>12</v>
      </c>
    </row>
    <row r="2" spans="1:9" x14ac:dyDescent="0.35">
      <c r="A2" s="10" t="s">
        <v>13</v>
      </c>
      <c r="B2" s="2" t="s">
        <v>3</v>
      </c>
      <c r="C2" s="2">
        <v>9625235348</v>
      </c>
      <c r="D2" s="2">
        <v>29781913</v>
      </c>
      <c r="E2" s="2">
        <v>9595453435</v>
      </c>
      <c r="F2" s="2">
        <f t="shared" ref="F2:F40" si="0">+E2-H2</f>
        <v>0</v>
      </c>
      <c r="G2" s="2">
        <f t="shared" ref="G2:G40" si="1">D2+F2</f>
        <v>29781913</v>
      </c>
      <c r="H2" s="2">
        <v>9595453435</v>
      </c>
      <c r="I2" s="3">
        <f t="shared" ref="I2:I40" si="2">H2/C2</f>
        <v>0.99690585093005668</v>
      </c>
    </row>
    <row r="3" spans="1:9" x14ac:dyDescent="0.35">
      <c r="A3" s="10" t="s">
        <v>14</v>
      </c>
      <c r="B3" s="2" t="s">
        <v>5</v>
      </c>
      <c r="C3" s="2">
        <v>72809400</v>
      </c>
      <c r="D3" s="2">
        <v>0</v>
      </c>
      <c r="E3" s="2">
        <v>72809400</v>
      </c>
      <c r="F3" s="2">
        <f t="shared" si="0"/>
        <v>0</v>
      </c>
      <c r="G3" s="2">
        <f t="shared" si="1"/>
        <v>0</v>
      </c>
      <c r="H3" s="2">
        <v>72809400</v>
      </c>
      <c r="I3" s="3">
        <f t="shared" si="2"/>
        <v>1</v>
      </c>
    </row>
    <row r="4" spans="1:9" x14ac:dyDescent="0.35">
      <c r="A4" s="10" t="s">
        <v>14</v>
      </c>
      <c r="B4" s="2" t="s">
        <v>4</v>
      </c>
      <c r="C4" s="2">
        <v>174604418622</v>
      </c>
      <c r="D4" s="2">
        <v>3772856286</v>
      </c>
      <c r="E4" s="2">
        <v>170831562336</v>
      </c>
      <c r="F4" s="2">
        <f t="shared" si="0"/>
        <v>0</v>
      </c>
      <c r="G4" s="2">
        <f t="shared" si="1"/>
        <v>3772856286</v>
      </c>
      <c r="H4" s="2">
        <v>170831562336</v>
      </c>
      <c r="I4" s="3">
        <f t="shared" si="2"/>
        <v>0.97839197704287295</v>
      </c>
    </row>
    <row r="5" spans="1:9" x14ac:dyDescent="0.35">
      <c r="A5" s="10" t="s">
        <v>14</v>
      </c>
      <c r="B5" s="2" t="s">
        <v>3</v>
      </c>
      <c r="C5" s="2">
        <v>102350549590</v>
      </c>
      <c r="D5" s="2">
        <v>150835982</v>
      </c>
      <c r="E5" s="2">
        <v>102199713608</v>
      </c>
      <c r="F5" s="2">
        <f t="shared" si="0"/>
        <v>6507520</v>
      </c>
      <c r="G5" s="2">
        <f t="shared" si="1"/>
        <v>157343502</v>
      </c>
      <c r="H5" s="2">
        <v>102193206088</v>
      </c>
      <c r="I5" s="3">
        <f t="shared" si="2"/>
        <v>0.9984626999793329</v>
      </c>
    </row>
    <row r="6" spans="1:9" x14ac:dyDescent="0.35">
      <c r="A6" s="10" t="s">
        <v>15</v>
      </c>
      <c r="B6" s="2" t="s">
        <v>3</v>
      </c>
      <c r="C6" s="2">
        <v>22937020237</v>
      </c>
      <c r="D6" s="2">
        <v>0</v>
      </c>
      <c r="E6" s="2">
        <v>22937020237</v>
      </c>
      <c r="F6" s="2">
        <f t="shared" si="0"/>
        <v>0</v>
      </c>
      <c r="G6" s="2">
        <f t="shared" si="1"/>
        <v>0</v>
      </c>
      <c r="H6" s="2">
        <v>22937020237</v>
      </c>
      <c r="I6" s="3">
        <f t="shared" si="2"/>
        <v>1</v>
      </c>
    </row>
    <row r="7" spans="1:9" x14ac:dyDescent="0.35">
      <c r="A7" s="10" t="s">
        <v>16</v>
      </c>
      <c r="B7" s="2" t="s">
        <v>4</v>
      </c>
      <c r="C7" s="2">
        <v>59306824717</v>
      </c>
      <c r="D7" s="2">
        <v>0</v>
      </c>
      <c r="E7" s="2">
        <v>59306824717</v>
      </c>
      <c r="F7" s="2">
        <f t="shared" si="0"/>
        <v>0</v>
      </c>
      <c r="G7" s="2">
        <f t="shared" si="1"/>
        <v>0</v>
      </c>
      <c r="H7" s="2">
        <v>59306824717</v>
      </c>
      <c r="I7" s="3">
        <f t="shared" si="2"/>
        <v>1</v>
      </c>
    </row>
    <row r="8" spans="1:9" x14ac:dyDescent="0.35">
      <c r="A8" s="10" t="s">
        <v>16</v>
      </c>
      <c r="B8" s="2" t="s">
        <v>3</v>
      </c>
      <c r="C8" s="2">
        <v>70903427516</v>
      </c>
      <c r="D8" s="2">
        <v>6933</v>
      </c>
      <c r="E8" s="2">
        <v>70903420583</v>
      </c>
      <c r="F8" s="2">
        <f t="shared" si="0"/>
        <v>0</v>
      </c>
      <c r="G8" s="2">
        <f t="shared" si="1"/>
        <v>6933</v>
      </c>
      <c r="H8" s="2">
        <v>70903420583</v>
      </c>
      <c r="I8" s="3">
        <f t="shared" si="2"/>
        <v>0.9999999022191135</v>
      </c>
    </row>
    <row r="9" spans="1:9" x14ac:dyDescent="0.35">
      <c r="A9" s="10" t="s">
        <v>17</v>
      </c>
      <c r="B9" s="2" t="s">
        <v>4</v>
      </c>
      <c r="C9" s="2">
        <v>50623765962</v>
      </c>
      <c r="D9" s="2">
        <v>0</v>
      </c>
      <c r="E9" s="2">
        <v>50623765962</v>
      </c>
      <c r="F9" s="2">
        <f t="shared" si="0"/>
        <v>50623765962</v>
      </c>
      <c r="G9" s="2">
        <f t="shared" si="1"/>
        <v>50623765962</v>
      </c>
      <c r="H9" s="2">
        <v>0</v>
      </c>
      <c r="I9" s="3">
        <f t="shared" si="2"/>
        <v>0</v>
      </c>
    </row>
    <row r="10" spans="1:9" x14ac:dyDescent="0.35">
      <c r="A10" s="10" t="s">
        <v>17</v>
      </c>
      <c r="B10" s="2" t="s">
        <v>3</v>
      </c>
      <c r="C10" s="2">
        <v>121527603004</v>
      </c>
      <c r="D10" s="2">
        <v>621537635</v>
      </c>
      <c r="E10" s="2">
        <v>120906065369</v>
      </c>
      <c r="F10" s="2">
        <f t="shared" si="0"/>
        <v>0</v>
      </c>
      <c r="G10" s="2">
        <f t="shared" si="1"/>
        <v>621537635</v>
      </c>
      <c r="H10" s="2">
        <v>120906065369</v>
      </c>
      <c r="I10" s="3">
        <f t="shared" si="2"/>
        <v>0.99488562581967865</v>
      </c>
    </row>
    <row r="11" spans="1:9" x14ac:dyDescent="0.35">
      <c r="A11" s="10" t="s">
        <v>18</v>
      </c>
      <c r="B11" s="2" t="s">
        <v>3</v>
      </c>
      <c r="C11" s="2">
        <v>117197512199</v>
      </c>
      <c r="D11" s="2">
        <v>3</v>
      </c>
      <c r="E11" s="2">
        <v>117197512196</v>
      </c>
      <c r="F11" s="2">
        <f t="shared" si="0"/>
        <v>245430817</v>
      </c>
      <c r="G11" s="2">
        <f t="shared" si="1"/>
        <v>245430820</v>
      </c>
      <c r="H11" s="2">
        <v>116952081379</v>
      </c>
      <c r="I11" s="3">
        <f t="shared" si="2"/>
        <v>0.99790583592266646</v>
      </c>
    </row>
    <row r="12" spans="1:9" x14ac:dyDescent="0.35">
      <c r="A12" s="10" t="s">
        <v>19</v>
      </c>
      <c r="B12" s="2" t="s">
        <v>3</v>
      </c>
      <c r="C12" s="2">
        <v>33802632264</v>
      </c>
      <c r="D12" s="2">
        <v>0</v>
      </c>
      <c r="E12" s="2">
        <v>33802632264</v>
      </c>
      <c r="F12" s="2">
        <f t="shared" si="0"/>
        <v>0</v>
      </c>
      <c r="G12" s="2">
        <f t="shared" si="1"/>
        <v>0</v>
      </c>
      <c r="H12" s="2">
        <v>33802632264</v>
      </c>
      <c r="I12" s="3">
        <f t="shared" si="2"/>
        <v>1</v>
      </c>
    </row>
    <row r="13" spans="1:9" x14ac:dyDescent="0.35">
      <c r="A13" s="10" t="s">
        <v>20</v>
      </c>
      <c r="B13" s="2" t="s">
        <v>3</v>
      </c>
      <c r="C13" s="2">
        <v>61697588651</v>
      </c>
      <c r="D13" s="2">
        <v>270980100</v>
      </c>
      <c r="E13" s="2">
        <v>61426608551</v>
      </c>
      <c r="F13" s="2">
        <f t="shared" si="0"/>
        <v>0</v>
      </c>
      <c r="G13" s="2">
        <f t="shared" si="1"/>
        <v>270980100</v>
      </c>
      <c r="H13" s="2">
        <v>61426608551</v>
      </c>
      <c r="I13" s="3">
        <f t="shared" si="2"/>
        <v>0.99560793045684759</v>
      </c>
    </row>
    <row r="14" spans="1:9" x14ac:dyDescent="0.35">
      <c r="A14" s="10" t="s">
        <v>21</v>
      </c>
      <c r="B14" s="2" t="s">
        <v>3</v>
      </c>
      <c r="C14" s="2">
        <v>28095175307</v>
      </c>
      <c r="D14" s="2">
        <v>72055162</v>
      </c>
      <c r="E14" s="2">
        <v>28023120145</v>
      </c>
      <c r="F14" s="2">
        <f t="shared" si="0"/>
        <v>0</v>
      </c>
      <c r="G14" s="2">
        <f t="shared" si="1"/>
        <v>72055162</v>
      </c>
      <c r="H14" s="2">
        <v>28023120145</v>
      </c>
      <c r="I14" s="3">
        <f t="shared" si="2"/>
        <v>0.99743531901073257</v>
      </c>
    </row>
    <row r="15" spans="1:9" x14ac:dyDescent="0.35">
      <c r="A15" s="10" t="s">
        <v>22</v>
      </c>
      <c r="B15" s="2" t="s">
        <v>3</v>
      </c>
      <c r="C15" s="2">
        <v>22901188106</v>
      </c>
      <c r="D15" s="2">
        <v>0</v>
      </c>
      <c r="E15" s="2">
        <v>22901188106</v>
      </c>
      <c r="F15" s="2">
        <f t="shared" si="0"/>
        <v>0</v>
      </c>
      <c r="G15" s="2">
        <f t="shared" si="1"/>
        <v>0</v>
      </c>
      <c r="H15" s="2">
        <v>22901188106</v>
      </c>
      <c r="I15" s="3">
        <f t="shared" si="2"/>
        <v>1</v>
      </c>
    </row>
    <row r="16" spans="1:9" x14ac:dyDescent="0.35">
      <c r="A16" s="10" t="s">
        <v>23</v>
      </c>
      <c r="B16" s="2" t="s">
        <v>3</v>
      </c>
      <c r="C16" s="2">
        <v>86816089444</v>
      </c>
      <c r="D16" s="2">
        <v>0</v>
      </c>
      <c r="E16" s="2">
        <v>86816089444</v>
      </c>
      <c r="F16" s="2">
        <f t="shared" si="0"/>
        <v>0</v>
      </c>
      <c r="G16" s="2">
        <f t="shared" si="1"/>
        <v>0</v>
      </c>
      <c r="H16" s="2">
        <v>86816089444</v>
      </c>
      <c r="I16" s="3">
        <f t="shared" si="2"/>
        <v>1</v>
      </c>
    </row>
    <row r="17" spans="1:9" x14ac:dyDescent="0.35">
      <c r="A17" s="10" t="s">
        <v>24</v>
      </c>
      <c r="B17" s="2" t="s">
        <v>3</v>
      </c>
      <c r="C17" s="2">
        <v>88319341101</v>
      </c>
      <c r="D17" s="2">
        <v>186179317</v>
      </c>
      <c r="E17" s="2">
        <v>88133161784</v>
      </c>
      <c r="F17" s="2">
        <f t="shared" si="0"/>
        <v>0</v>
      </c>
      <c r="G17" s="2">
        <f t="shared" si="1"/>
        <v>186179317</v>
      </c>
      <c r="H17" s="2">
        <v>88133161784</v>
      </c>
      <c r="I17" s="3">
        <f t="shared" si="2"/>
        <v>0.99789197570227461</v>
      </c>
    </row>
    <row r="18" spans="1:9" x14ac:dyDescent="0.35">
      <c r="A18" s="10" t="s">
        <v>25</v>
      </c>
      <c r="B18" s="2" t="s">
        <v>3</v>
      </c>
      <c r="C18" s="2">
        <v>85765781569</v>
      </c>
      <c r="D18" s="2">
        <v>0</v>
      </c>
      <c r="E18" s="2">
        <v>85765781569</v>
      </c>
      <c r="F18" s="2">
        <f t="shared" si="0"/>
        <v>0</v>
      </c>
      <c r="G18" s="2">
        <f t="shared" si="1"/>
        <v>0</v>
      </c>
      <c r="H18" s="2">
        <v>85765781569</v>
      </c>
      <c r="I18" s="3">
        <f t="shared" si="2"/>
        <v>1</v>
      </c>
    </row>
    <row r="19" spans="1:9" x14ac:dyDescent="0.35">
      <c r="A19" s="10" t="s">
        <v>26</v>
      </c>
      <c r="B19" s="2" t="s">
        <v>3</v>
      </c>
      <c r="C19" s="2">
        <v>90859252252</v>
      </c>
      <c r="D19" s="2">
        <v>0</v>
      </c>
      <c r="E19" s="2">
        <v>90859252252</v>
      </c>
      <c r="F19" s="2">
        <f t="shared" si="0"/>
        <v>0</v>
      </c>
      <c r="G19" s="2">
        <f t="shared" si="1"/>
        <v>0</v>
      </c>
      <c r="H19" s="2">
        <v>90859252252</v>
      </c>
      <c r="I19" s="3">
        <f t="shared" si="2"/>
        <v>1</v>
      </c>
    </row>
    <row r="20" spans="1:9" x14ac:dyDescent="0.35">
      <c r="A20" s="10" t="s">
        <v>27</v>
      </c>
      <c r="B20" s="2" t="s">
        <v>3</v>
      </c>
      <c r="C20" s="2">
        <v>76996481682</v>
      </c>
      <c r="D20" s="2">
        <v>713392963</v>
      </c>
      <c r="E20" s="2">
        <v>76283088719</v>
      </c>
      <c r="F20" s="2">
        <f t="shared" si="0"/>
        <v>237957901</v>
      </c>
      <c r="G20" s="2">
        <f t="shared" si="1"/>
        <v>951350864</v>
      </c>
      <c r="H20" s="2">
        <v>76045130818</v>
      </c>
      <c r="I20" s="3">
        <f t="shared" si="2"/>
        <v>0.98764422940870034</v>
      </c>
    </row>
    <row r="21" spans="1:9" x14ac:dyDescent="0.35">
      <c r="A21" s="10" t="s">
        <v>28</v>
      </c>
      <c r="B21" s="2" t="s">
        <v>3</v>
      </c>
      <c r="C21" s="2">
        <v>3866639046</v>
      </c>
      <c r="D21" s="2">
        <v>3679598</v>
      </c>
      <c r="E21" s="2">
        <v>3862959448</v>
      </c>
      <c r="F21" s="2">
        <f t="shared" si="0"/>
        <v>0</v>
      </c>
      <c r="G21" s="2">
        <f t="shared" si="1"/>
        <v>3679598</v>
      </c>
      <c r="H21" s="2">
        <v>3862959448</v>
      </c>
      <c r="I21" s="3">
        <f t="shared" si="2"/>
        <v>0.99904837302985228</v>
      </c>
    </row>
    <row r="22" spans="1:9" x14ac:dyDescent="0.35">
      <c r="A22" s="10" t="s">
        <v>29</v>
      </c>
      <c r="B22" s="2" t="s">
        <v>3</v>
      </c>
      <c r="C22" s="2">
        <v>170205988589</v>
      </c>
      <c r="D22" s="2">
        <v>41</v>
      </c>
      <c r="E22" s="2">
        <v>170205988548</v>
      </c>
      <c r="F22" s="2">
        <f t="shared" si="0"/>
        <v>6763275055</v>
      </c>
      <c r="G22" s="2">
        <f t="shared" si="1"/>
        <v>6763275096</v>
      </c>
      <c r="H22" s="2">
        <v>163442713493</v>
      </c>
      <c r="I22" s="3">
        <f t="shared" si="2"/>
        <v>0.96026417664814712</v>
      </c>
    </row>
    <row r="23" spans="1:9" x14ac:dyDescent="0.35">
      <c r="A23" s="10" t="s">
        <v>30</v>
      </c>
      <c r="B23" s="2" t="s">
        <v>3</v>
      </c>
      <c r="C23" s="2">
        <v>9327586256</v>
      </c>
      <c r="D23" s="2">
        <v>13572830</v>
      </c>
      <c r="E23" s="2">
        <v>9314013426</v>
      </c>
      <c r="F23" s="2">
        <f t="shared" si="0"/>
        <v>0</v>
      </c>
      <c r="G23" s="2">
        <f t="shared" si="1"/>
        <v>13572830</v>
      </c>
      <c r="H23" s="2">
        <v>9314013426</v>
      </c>
      <c r="I23" s="3">
        <f t="shared" si="2"/>
        <v>0.9985448722072906</v>
      </c>
    </row>
    <row r="24" spans="1:9" x14ac:dyDescent="0.35">
      <c r="A24" s="10" t="s">
        <v>31</v>
      </c>
      <c r="B24" s="2" t="s">
        <v>3</v>
      </c>
      <c r="C24" s="2">
        <v>51914907240</v>
      </c>
      <c r="D24" s="2">
        <v>14649375</v>
      </c>
      <c r="E24" s="2">
        <v>51900257865</v>
      </c>
      <c r="F24" s="2">
        <f t="shared" si="0"/>
        <v>0</v>
      </c>
      <c r="G24" s="2">
        <f t="shared" si="1"/>
        <v>14649375</v>
      </c>
      <c r="H24" s="2">
        <v>51900257865</v>
      </c>
      <c r="I24" s="3">
        <f t="shared" si="2"/>
        <v>0.99971781949003058</v>
      </c>
    </row>
    <row r="25" spans="1:9" x14ac:dyDescent="0.35">
      <c r="A25" s="10" t="s">
        <v>32</v>
      </c>
      <c r="B25" s="2" t="s">
        <v>3</v>
      </c>
      <c r="C25" s="2">
        <v>88813818715</v>
      </c>
      <c r="D25" s="2">
        <v>380793483</v>
      </c>
      <c r="E25" s="2">
        <v>88433025232</v>
      </c>
      <c r="F25" s="2">
        <f t="shared" si="0"/>
        <v>0</v>
      </c>
      <c r="G25" s="2">
        <f t="shared" si="1"/>
        <v>380793483</v>
      </c>
      <c r="H25" s="2">
        <v>88433025232</v>
      </c>
      <c r="I25" s="3">
        <f t="shared" si="2"/>
        <v>0.99571245231305783</v>
      </c>
    </row>
    <row r="26" spans="1:9" x14ac:dyDescent="0.35">
      <c r="A26" s="10" t="s">
        <v>33</v>
      </c>
      <c r="B26" s="2" t="s">
        <v>3</v>
      </c>
      <c r="C26" s="2">
        <v>36243931869</v>
      </c>
      <c r="D26" s="2">
        <v>0</v>
      </c>
      <c r="E26" s="2">
        <v>36243931869</v>
      </c>
      <c r="F26" s="2">
        <f t="shared" si="0"/>
        <v>0</v>
      </c>
      <c r="G26" s="2">
        <f t="shared" si="1"/>
        <v>0</v>
      </c>
      <c r="H26" s="2">
        <v>36243931869</v>
      </c>
      <c r="I26" s="3">
        <f t="shared" si="2"/>
        <v>1</v>
      </c>
    </row>
    <row r="27" spans="1:9" x14ac:dyDescent="0.35">
      <c r="A27" s="10" t="s">
        <v>34</v>
      </c>
      <c r="B27" s="2" t="s">
        <v>3</v>
      </c>
      <c r="C27" s="2">
        <v>78852775858</v>
      </c>
      <c r="D27" s="2">
        <v>129</v>
      </c>
      <c r="E27" s="2">
        <v>78852775729</v>
      </c>
      <c r="F27" s="2">
        <f t="shared" si="0"/>
        <v>1</v>
      </c>
      <c r="G27" s="2">
        <f t="shared" si="1"/>
        <v>130</v>
      </c>
      <c r="H27" s="2">
        <v>78852775728</v>
      </c>
      <c r="I27" s="3">
        <f t="shared" si="2"/>
        <v>0.999999998351358</v>
      </c>
    </row>
    <row r="28" spans="1:9" x14ac:dyDescent="0.35">
      <c r="A28" s="10" t="s">
        <v>35</v>
      </c>
      <c r="B28" s="2" t="s">
        <v>5</v>
      </c>
      <c r="C28" s="2">
        <v>141965000</v>
      </c>
      <c r="D28" s="2">
        <v>0</v>
      </c>
      <c r="E28" s="2">
        <v>141965000</v>
      </c>
      <c r="F28" s="2">
        <f t="shared" si="0"/>
        <v>141965000</v>
      </c>
      <c r="G28" s="2">
        <f t="shared" si="1"/>
        <v>141965000</v>
      </c>
      <c r="H28" s="2">
        <v>0</v>
      </c>
      <c r="I28" s="3">
        <f t="shared" si="2"/>
        <v>0</v>
      </c>
    </row>
    <row r="29" spans="1:9" x14ac:dyDescent="0.35">
      <c r="A29" s="10" t="s">
        <v>35</v>
      </c>
      <c r="B29" s="2" t="s">
        <v>3</v>
      </c>
      <c r="C29" s="2">
        <v>54065236609</v>
      </c>
      <c r="D29" s="2">
        <v>0</v>
      </c>
      <c r="E29" s="2">
        <v>54065236609</v>
      </c>
      <c r="F29" s="2">
        <f t="shared" si="0"/>
        <v>0</v>
      </c>
      <c r="G29" s="2">
        <f t="shared" si="1"/>
        <v>0</v>
      </c>
      <c r="H29" s="2">
        <v>54065236609</v>
      </c>
      <c r="I29" s="3">
        <f t="shared" si="2"/>
        <v>1</v>
      </c>
    </row>
    <row r="30" spans="1:9" x14ac:dyDescent="0.35">
      <c r="A30" s="10" t="s">
        <v>36</v>
      </c>
      <c r="B30" s="2" t="s">
        <v>3</v>
      </c>
      <c r="C30" s="2">
        <v>27198612787</v>
      </c>
      <c r="D30" s="2">
        <v>42</v>
      </c>
      <c r="E30" s="2">
        <v>27198612745</v>
      </c>
      <c r="F30" s="2">
        <f t="shared" si="0"/>
        <v>0</v>
      </c>
      <c r="G30" s="2">
        <f t="shared" si="1"/>
        <v>42</v>
      </c>
      <c r="H30" s="2">
        <v>27198612745</v>
      </c>
      <c r="I30" s="3">
        <f t="shared" si="2"/>
        <v>0.99999999845580356</v>
      </c>
    </row>
    <row r="31" spans="1:9" x14ac:dyDescent="0.35">
      <c r="A31" s="10" t="s">
        <v>37</v>
      </c>
      <c r="B31" s="2" t="s">
        <v>3</v>
      </c>
      <c r="C31" s="2">
        <v>16872690456</v>
      </c>
      <c r="D31" s="2">
        <v>1213219</v>
      </c>
      <c r="E31" s="2">
        <v>16871477237</v>
      </c>
      <c r="F31" s="2">
        <f t="shared" si="0"/>
        <v>120949029</v>
      </c>
      <c r="G31" s="2">
        <f t="shared" si="1"/>
        <v>122162248</v>
      </c>
      <c r="H31" s="2">
        <v>16750528208</v>
      </c>
      <c r="I31" s="3">
        <f t="shared" si="2"/>
        <v>0.99275976476196426</v>
      </c>
    </row>
    <row r="32" spans="1:9" x14ac:dyDescent="0.35">
      <c r="A32" s="10" t="s">
        <v>38</v>
      </c>
      <c r="B32" s="2" t="s">
        <v>3</v>
      </c>
      <c r="C32" s="2">
        <v>32303598965</v>
      </c>
      <c r="D32" s="2">
        <v>0</v>
      </c>
      <c r="E32" s="2">
        <v>32303598965</v>
      </c>
      <c r="F32" s="2">
        <f t="shared" si="0"/>
        <v>0</v>
      </c>
      <c r="G32" s="2">
        <f t="shared" si="1"/>
        <v>0</v>
      </c>
      <c r="H32" s="2">
        <v>32303598965</v>
      </c>
      <c r="I32" s="3">
        <f t="shared" si="2"/>
        <v>1</v>
      </c>
    </row>
    <row r="33" spans="1:9" x14ac:dyDescent="0.35">
      <c r="A33" s="10" t="s">
        <v>39</v>
      </c>
      <c r="B33" s="2" t="s">
        <v>3</v>
      </c>
      <c r="C33" s="2">
        <v>3214591636</v>
      </c>
      <c r="D33" s="2">
        <v>22825938</v>
      </c>
      <c r="E33" s="2">
        <v>3191765698</v>
      </c>
      <c r="F33" s="2">
        <f t="shared" si="0"/>
        <v>0</v>
      </c>
      <c r="G33" s="2">
        <f t="shared" si="1"/>
        <v>22825938</v>
      </c>
      <c r="H33" s="2">
        <v>3191765698</v>
      </c>
      <c r="I33" s="3">
        <f t="shared" si="2"/>
        <v>0.9928992728829461</v>
      </c>
    </row>
    <row r="34" spans="1:9" x14ac:dyDescent="0.35">
      <c r="A34" s="10" t="s">
        <v>40</v>
      </c>
      <c r="B34" s="2" t="s">
        <v>3</v>
      </c>
      <c r="C34" s="2">
        <v>66898352907</v>
      </c>
      <c r="D34" s="2">
        <v>13013386</v>
      </c>
      <c r="E34" s="2">
        <v>66885339521</v>
      </c>
      <c r="F34" s="2">
        <f t="shared" si="0"/>
        <v>0</v>
      </c>
      <c r="G34" s="2">
        <f t="shared" si="1"/>
        <v>13013386</v>
      </c>
      <c r="H34" s="2">
        <v>66885339521</v>
      </c>
      <c r="I34" s="3">
        <f t="shared" si="2"/>
        <v>0.99980547524065222</v>
      </c>
    </row>
    <row r="35" spans="1:9" x14ac:dyDescent="0.35">
      <c r="A35" s="10" t="s">
        <v>41</v>
      </c>
      <c r="B35" s="2" t="s">
        <v>3</v>
      </c>
      <c r="C35" s="2">
        <v>44098409977</v>
      </c>
      <c r="D35" s="2">
        <v>119417653</v>
      </c>
      <c r="E35" s="2">
        <v>43978992324</v>
      </c>
      <c r="F35" s="2">
        <f t="shared" si="0"/>
        <v>0</v>
      </c>
      <c r="G35" s="2">
        <f t="shared" si="1"/>
        <v>119417653</v>
      </c>
      <c r="H35" s="2">
        <v>43978992324</v>
      </c>
      <c r="I35" s="3">
        <f t="shared" si="2"/>
        <v>0.99729201907591947</v>
      </c>
    </row>
    <row r="36" spans="1:9" x14ac:dyDescent="0.35">
      <c r="A36" s="10" t="s">
        <v>42</v>
      </c>
      <c r="B36" s="2" t="s">
        <v>3</v>
      </c>
      <c r="C36" s="2">
        <v>72015793997</v>
      </c>
      <c r="D36" s="2">
        <v>106426814</v>
      </c>
      <c r="E36" s="2">
        <v>71909367183</v>
      </c>
      <c r="F36" s="2">
        <f t="shared" si="0"/>
        <v>0</v>
      </c>
      <c r="G36" s="2">
        <f t="shared" si="1"/>
        <v>106426814</v>
      </c>
      <c r="H36" s="2">
        <v>71909367183</v>
      </c>
      <c r="I36" s="3">
        <f t="shared" si="2"/>
        <v>0.9985221739830511</v>
      </c>
    </row>
    <row r="37" spans="1:9" x14ac:dyDescent="0.35">
      <c r="A37" s="10" t="s">
        <v>43</v>
      </c>
      <c r="B37" s="2" t="s">
        <v>4</v>
      </c>
      <c r="C37" s="2">
        <v>6957408355</v>
      </c>
      <c r="D37" s="2">
        <v>0</v>
      </c>
      <c r="E37" s="2">
        <v>6957408355</v>
      </c>
      <c r="F37" s="2">
        <f t="shared" si="0"/>
        <v>4388972</v>
      </c>
      <c r="G37" s="2">
        <f t="shared" si="1"/>
        <v>4388972</v>
      </c>
      <c r="H37" s="2">
        <v>6953019383</v>
      </c>
      <c r="I37" s="3">
        <f t="shared" si="2"/>
        <v>0.99936916567548517</v>
      </c>
    </row>
    <row r="38" spans="1:9" x14ac:dyDescent="0.35">
      <c r="A38" s="10" t="s">
        <v>43</v>
      </c>
      <c r="B38" s="2" t="s">
        <v>3</v>
      </c>
      <c r="C38" s="2">
        <v>122803381591</v>
      </c>
      <c r="D38" s="2">
        <v>1887044</v>
      </c>
      <c r="E38" s="2">
        <v>122801494547</v>
      </c>
      <c r="F38" s="2">
        <f t="shared" si="0"/>
        <v>319166188</v>
      </c>
      <c r="G38" s="2">
        <f t="shared" si="1"/>
        <v>321053232</v>
      </c>
      <c r="H38" s="2">
        <v>122482328359</v>
      </c>
      <c r="I38" s="3">
        <f t="shared" si="2"/>
        <v>0.9973856319928609</v>
      </c>
    </row>
    <row r="39" spans="1:9" x14ac:dyDescent="0.35">
      <c r="A39" s="10" t="s">
        <v>44</v>
      </c>
      <c r="B39" s="2" t="s">
        <v>3</v>
      </c>
      <c r="C39" s="2">
        <v>2235241156</v>
      </c>
      <c r="D39" s="2">
        <v>0</v>
      </c>
      <c r="E39" s="2">
        <v>2235241156</v>
      </c>
      <c r="F39" s="2">
        <f t="shared" si="0"/>
        <v>7549333</v>
      </c>
      <c r="G39" s="2">
        <f t="shared" si="1"/>
        <v>7549333</v>
      </c>
      <c r="H39" s="2">
        <v>2227691823</v>
      </c>
      <c r="I39" s="3">
        <f t="shared" si="2"/>
        <v>0.99662258679349403</v>
      </c>
    </row>
    <row r="40" spans="1:9" x14ac:dyDescent="0.35">
      <c r="A40" s="10" t="s">
        <v>45</v>
      </c>
      <c r="B40" s="2" t="s">
        <v>3</v>
      </c>
      <c r="C40" s="2">
        <v>3725040090</v>
      </c>
      <c r="D40" s="2">
        <v>4220872</v>
      </c>
      <c r="E40" s="2">
        <v>3720819218</v>
      </c>
      <c r="F40" s="2">
        <f t="shared" si="0"/>
        <v>0</v>
      </c>
      <c r="G40" s="2">
        <f t="shared" si="1"/>
        <v>4220872</v>
      </c>
      <c r="H40" s="2">
        <v>3720819218</v>
      </c>
      <c r="I40" s="3">
        <f t="shared" si="2"/>
        <v>0.99886689219497771</v>
      </c>
    </row>
    <row r="41" spans="1:9" x14ac:dyDescent="0.35">
      <c r="A41" s="11" t="s">
        <v>47</v>
      </c>
      <c r="B41" s="11"/>
      <c r="C41" s="6">
        <v>2196158668070</v>
      </c>
      <c r="D41" s="6">
        <v>6499326718</v>
      </c>
      <c r="E41" s="6">
        <v>2189659341352</v>
      </c>
      <c r="F41" s="6">
        <f t="shared" ref="F41" si="3">+E41-H41</f>
        <v>58470955778</v>
      </c>
      <c r="G41" s="6">
        <f t="shared" ref="G41" si="4">D41+F41</f>
        <v>64970282496</v>
      </c>
      <c r="H41" s="6">
        <v>2131188385574</v>
      </c>
      <c r="I41" s="4">
        <f t="shared" ref="I41" si="5">H41/C41</f>
        <v>0.97041639866891027</v>
      </c>
    </row>
  </sheetData>
  <mergeCells count="1">
    <mergeCell ref="A41:B41"/>
  </mergeCells>
  <conditionalFormatting sqref="I2:I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RANKING RESUMEN</vt:lpstr>
      <vt:lpstr>RANKING GENERAL</vt:lpstr>
      <vt:lpstr>RANKING DETALLADO POR RUBRO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Yaneth Guerrero Acosta</dc:creator>
  <cp:lastModifiedBy>Paula Ospina</cp:lastModifiedBy>
  <dcterms:created xsi:type="dcterms:W3CDTF">2019-02-22T16:54:37Z</dcterms:created>
  <dcterms:modified xsi:type="dcterms:W3CDTF">2019-02-23T16:30:38Z</dcterms:modified>
</cp:coreProperties>
</file>