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.parada\Desktop\218A232. SERV PRIMERA INF E2\"/>
    </mc:Choice>
  </mc:AlternateContent>
  <xr:revisionPtr revIDLastSave="0" documentId="13_ncr:1_{71601C80-4DD9-47CF-9622-56FEC05D5781}" xr6:coauthVersionLast="31" xr6:coauthVersionMax="31" xr10:uidLastSave="{00000000-0000-0000-0000-000000000000}"/>
  <bookViews>
    <workbookView xWindow="0" yWindow="0" windowWidth="19200" windowHeight="6225" xr2:uid="{00000000-000D-0000-FFFF-FFFF00000000}"/>
  </bookViews>
  <sheets>
    <sheet name="RESUMEN" sheetId="1" r:id="rId1"/>
    <sheet name="DATOS PLANTILLAS PI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__INDEX_SHEET___ASAP_Utilities">#N/A</definedName>
    <definedName name="_AMAZONAS">#REF!</definedName>
    <definedName name="_amazonas_">#REF!</definedName>
    <definedName name="_ANTIOQUIA">#REF!</definedName>
    <definedName name="_ARAUCA">#REF!</definedName>
    <definedName name="_ATLANTICO">#REF!</definedName>
    <definedName name="_BOGOTADC">#REF!</definedName>
    <definedName name="_BOLIVAR">#REF!</definedName>
    <definedName name="_BOYACA">#REF!</definedName>
    <definedName name="_CALDAS">#REF!</definedName>
    <definedName name="_CAQUETA">#REF!</definedName>
    <definedName name="_CASANARE">#REF!</definedName>
    <definedName name="_CAUCA">#REF!</definedName>
    <definedName name="_CESAR">#REF!</definedName>
    <definedName name="_CHOCO">#REF!</definedName>
    <definedName name="_CORDOBA">#REF!</definedName>
    <definedName name="_CUNDINAMARCA">#REF!</definedName>
    <definedName name="_xlnm._FilterDatabase" localSheetId="1" hidden="1">'DATOS PLANTILLAS PI'!$E$1:$K$108</definedName>
    <definedName name="_xlnm._FilterDatabase" localSheetId="0" hidden="1">RESUMEN!$A$12:$AC$122</definedName>
    <definedName name="_GUAINIA">#REF!</definedName>
    <definedName name="_GUAVIARE">#REF!</definedName>
    <definedName name="_HUILA">#REF!</definedName>
    <definedName name="_LAGUAJIRA">#REF!</definedName>
    <definedName name="_MAGDALENA">#REF!</definedName>
    <definedName name="_META">#REF!</definedName>
    <definedName name="_NARIÑO">#REF!</definedName>
    <definedName name="_NORTEDESANTANDER">#REF!</definedName>
    <definedName name="_PUTUMAYO">#REF!</definedName>
    <definedName name="_QUINDIO">#REF!</definedName>
    <definedName name="_RISARALDA">#REF!</definedName>
    <definedName name="_SANANDRES">#REF!</definedName>
    <definedName name="_SANTANDER">#REF!</definedName>
    <definedName name="_SUCRE">#REF!</definedName>
    <definedName name="_TOLIMA">#REF!</definedName>
    <definedName name="_UDS3">#REF!</definedName>
    <definedName name="_VALLEDELCAUCA">#REF!</definedName>
    <definedName name="_VAUPES">#REF!</definedName>
    <definedName name="_VICHADA">#REF!</definedName>
    <definedName name="¿Quiénes_están_inscritos_dentro_del_sistema__incluye_desinscr___">#REF!</definedName>
    <definedName name="ActividadRE">#REF!</definedName>
    <definedName name="ALMUERZO">'[1]Resumen Preparaciones'!$C$52:$C$113</definedName>
    <definedName name="almuerzocena">'[1]Resumen Preparaciones'!$C$52:$C$141</definedName>
    <definedName name="AMAZONAS">#REF!</definedName>
    <definedName name="ANTIOQUIA">#REF!</definedName>
    <definedName name="ARAUCA">#REF!</definedName>
    <definedName name="ATLANTICO">#REF!</definedName>
    <definedName name="_xlnm.Database">#REF!</definedName>
    <definedName name="BOGOTA">[2]LISTAS!$J$2:$J$18</definedName>
    <definedName name="BOGOTA_DC">#REF!</definedName>
    <definedName name="BOGOTADC">#REF!</definedName>
    <definedName name="BOLIVAR">#REF!</definedName>
    <definedName name="Borrar">#REF!</definedName>
    <definedName name="BOYACA">#REF!</definedName>
    <definedName name="CALDAS">#REF!</definedName>
    <definedName name="Calidad">[3]PERSONAL!$P$58</definedName>
    <definedName name="Campamento">[3]PERSONAL!$P$122</definedName>
    <definedName name="Cantidad">[2]LISTAS!$F$3:$F$32</definedName>
    <definedName name="Cantidad_de_profesionales">[4]PM1!$G$10</definedName>
    <definedName name="Cantidad_de_técnicos">[4]PM1!$G$24</definedName>
    <definedName name="CAPITALES2">#REF!</definedName>
    <definedName name="CAQUETA">#REF!</definedName>
    <definedName name="CASANARE">#REF!</definedName>
    <definedName name="CAUCA">#REF!</definedName>
    <definedName name="CentroZonal">#REF!</definedName>
    <definedName name="CESAR">#REF!</definedName>
    <definedName name="CHOCO">#REF!</definedName>
    <definedName name="CODIGO">#REF!</definedName>
    <definedName name="Consulta1">#REF!</definedName>
    <definedName name="CORDOBA">#REF!</definedName>
    <definedName name="CostoDirectoObra">#REF!</definedName>
    <definedName name="CuantostieneEdSuperior">#REF!</definedName>
    <definedName name="CUNDINAMARCA">#REF!</definedName>
    <definedName name="CUPOS">#REF!</definedName>
    <definedName name="CURSO">[2]LISTAS!$E$2:$E$68</definedName>
    <definedName name="dbo_trmunici">#REF!</definedName>
    <definedName name="Decision">[5]lista!$A$6:$A$7</definedName>
    <definedName name="Dedicacion">'[6]Tal Humano'!#REF!</definedName>
    <definedName name="Departamento">#REF!</definedName>
    <definedName name="Departamentos">#REF!</definedName>
    <definedName name="desayuno">'[1]Resumen Preparaciones'!$C$5:$C$50</definedName>
    <definedName name="DESAYUNOS">'[1]Resumen Preparaciones'!$C$5:$C$33</definedName>
    <definedName name="DeseanCapacitacionEn">#REF!</definedName>
    <definedName name="DESINSCRITOS">#REF!</definedName>
    <definedName name="DIAS">#REF!</definedName>
    <definedName name="DIASPRESTACION">#REF!</definedName>
    <definedName name="DISTRIBUCIONPORTIPOCONTRATO">#REF!</definedName>
    <definedName name="Ed_cons_empr_CodEntidad">#REF!</definedName>
    <definedName name="Ed_emp_codemp">#REF!</definedName>
    <definedName name="EdSuperior2">#REF!</definedName>
    <definedName name="EdSuperior3">#REF!</definedName>
    <definedName name="Empresa">#REF!</definedName>
    <definedName name="Ensayos">[3]PERSONAL!$P$100</definedName>
    <definedName name="ESPACIOS">[2]LISTAS!$F$3:$F$22</definedName>
    <definedName name="EstadoMadCabFamilia">#REF!</definedName>
    <definedName name="Estrategia">[7]Tablas!$F$2:$F$34</definedName>
    <definedName name="Fuente">[7]Tablas!$D$2:$D$10</definedName>
    <definedName name="Funcionario">[8]frmFuncionario!#REF!</definedName>
    <definedName name="GruporUPS">#REF!</definedName>
    <definedName name="GUAINIA">#REF!</definedName>
    <definedName name="GUAVIARE">#REF!</definedName>
    <definedName name="HA">#N/A</definedName>
    <definedName name="HCB_FAMI">#N/A</definedName>
    <definedName name="HFGHGFH3">[9]Planta_Super!#REF!</definedName>
    <definedName name="HOLA">#REF!</definedName>
    <definedName name="Horas">'[10]Tal Humano'!#REF!</definedName>
    <definedName name="hrgc">#REF!</definedName>
    <definedName name="HUILA">#REF!</definedName>
    <definedName name="Incre">#REF!</definedName>
    <definedName name="INCREMENTO">#REF!</definedName>
    <definedName name="INCREMENTOS">#REF!</definedName>
    <definedName name="Indemnizacion">#REF!</definedName>
    <definedName name="InfLaboral">#REF!</definedName>
    <definedName name="InfLabrl">#REF!</definedName>
    <definedName name="Ins">#REF!</definedName>
    <definedName name="InsEnt">#REF!</definedName>
    <definedName name="InsFisMag">#REF!</definedName>
    <definedName name="IVASobreUtilidad">[3]IMPUESTOS!$E$16</definedName>
    <definedName name="JARDIN_COMUNIT_DESAYUNO">#REF!</definedName>
    <definedName name="LA_GUAJIRA">#REF!</definedName>
    <definedName name="LimitacionAuditiva">#REF!</definedName>
    <definedName name="LimitacionFisicaOMental">#REF!</definedName>
    <definedName name="LimitacionVisual">#REF!</definedName>
    <definedName name="LISTA_1">#REF!</definedName>
    <definedName name="LISTA_2">#REF!</definedName>
    <definedName name="LISTA_PROM">#REF!</definedName>
    <definedName name="MadreCabezaFamilia">#REF!</definedName>
    <definedName name="MAGDALENA">#REF!</definedName>
    <definedName name="Mas_Bajo_Adminstración">'[11]Costo Total'!#REF!</definedName>
    <definedName name="Mas_Bajo_Imprevistos">'[11]Costo Total'!#REF!</definedName>
    <definedName name="META">#REF!</definedName>
    <definedName name="MMM">#REF!</definedName>
    <definedName name="MUNI">#REF!</definedName>
    <definedName name="MUNI2">#REF!</definedName>
    <definedName name="Municipio">#REF!</definedName>
    <definedName name="NARIÑO">#REF!</definedName>
    <definedName name="NEW_Centro_Acogida_Dllo">#N/A</definedName>
    <definedName name="Ninos">[2]LISTAS!$G$2:$G$17</definedName>
    <definedName name="NIVEL">[2]LISTAS!$H$8:$H$11</definedName>
    <definedName name="NivelEducacionBasica">#REF!</definedName>
    <definedName name="NIVELEDUCACIONSUP">#REF!</definedName>
    <definedName name="NivelEducacionSuperior">#REF!</definedName>
    <definedName name="nn">#N/A</definedName>
    <definedName name="NNN">#REF!</definedName>
    <definedName name="NO">[2]LISTAS!$G$2</definedName>
    <definedName name="NoFacturable">[3]PERSONAL!$P$46</definedName>
    <definedName name="NoNOInscritos">#REF!</definedName>
    <definedName name="NORTE_DE_SANTANDER">#REF!</definedName>
    <definedName name="NUMERO">[9]Planta_Super!#REF!</definedName>
    <definedName name="Objetivos">[7]Tablas!$E$2:$E$17</definedName>
    <definedName name="Oficina">[3]PERSONAL!$P$69</definedName>
    <definedName name="opciones">#REF!</definedName>
    <definedName name="Operador">#REF!</definedName>
    <definedName name="PagoRE">#REF!</definedName>
    <definedName name="PARTICIPACION">[5]lista!$A$15:$A$17</definedName>
    <definedName name="PERFILES">'[12]Salarios de Ref'!$B$6:$B$120</definedName>
    <definedName name="pilares">[7]Tablas!$G$2:$G$6</definedName>
    <definedName name="PMCL">#REF!</definedName>
    <definedName name="Procedencia">[5]lista!$A$2:$A$3</definedName>
    <definedName name="Producto">#REF!</definedName>
    <definedName name="productosdef">'[1]Precios Alimentos'!$A$5031:$A$5730</definedName>
    <definedName name="Profesional">[3]PERSONAL!$P$12</definedName>
    <definedName name="Promd_Administración">'[11]Costo Total'!#REF!</definedName>
    <definedName name="Promd_Adnimistración">'[11]Costo Total'!#REF!</definedName>
    <definedName name="Promd_Imprevistos">'[11]Costo Total'!#REF!</definedName>
    <definedName name="Promd_Utilidad">'[11]Costo Total'!#REF!</definedName>
    <definedName name="promedios">'[13]Proyección valor Lacteo MADR'!#REF!</definedName>
    <definedName name="Proporcionalidad">'[6]Tal Humano'!#REF!</definedName>
    <definedName name="ProximoPension">#REF!</definedName>
    <definedName name="prueba">#REF!</definedName>
    <definedName name="PUTUMAYO">#REF!</definedName>
    <definedName name="q">#REF!</definedName>
    <definedName name="QUINDIO">#REF!</definedName>
    <definedName name="RANGO">[14]PILOTO!$A$2:$H$54</definedName>
    <definedName name="RECapacitacion">#REF!</definedName>
    <definedName name="REContPrivada">#REF!</definedName>
    <definedName name="Reg">#REF!</definedName>
    <definedName name="Regional">#REF!</definedName>
    <definedName name="REGIONALCZ">#REF!</definedName>
    <definedName name="RegSeccional">#REF!</definedName>
    <definedName name="RISARALDA">#REF!</definedName>
    <definedName name="RURAL">#REF!</definedName>
    <definedName name="salariosref">'[11]Salarios de Referencia'!$B$7:$B$120</definedName>
    <definedName name="SalarioSuperora3SMLVMyProfesionalidad">#REF!</definedName>
    <definedName name="SAN_ANDRES">#REF!</definedName>
    <definedName name="sanitario">[2]LISTAS!$F$3:$F$12</definedName>
    <definedName name="SANTANDER">#REF!</definedName>
    <definedName name="Seguimiento">#REF!</definedName>
    <definedName name="Sexo">#REF!</definedName>
    <definedName name="sininteres">[2]LISTAS!$E$69</definedName>
    <definedName name="SINO">[2]LISTAS!$H$13:$H$14</definedName>
    <definedName name="SSSS">#REF!</definedName>
    <definedName name="SUCRE">#REF!</definedName>
    <definedName name="Sueldos">#REF!</definedName>
    <definedName name="Tecnico">[3]PERSONAL!$P$34</definedName>
    <definedName name="Telefono">#REF!</definedName>
    <definedName name="tipo">[5]lista!$A$11:$A$13</definedName>
    <definedName name="TIPOCONT">#REF!</definedName>
    <definedName name="tipodeanalisis">'[1]Analisis microbiologico'!$A$110:$A$182</definedName>
    <definedName name="TipoEmpresa">#REF!</definedName>
    <definedName name="TIPOOPERADOR">#REF!</definedName>
    <definedName name="TOLIMA">#REF!</definedName>
    <definedName name="TotalContratoSinIVA">#REF!</definedName>
    <definedName name="TotalImpuestosObra">[3]IMPUESTOS!$F$10</definedName>
    <definedName name="Tramite">[3]PERSONAL!$P$88</definedName>
    <definedName name="UNIDADMOBIL">#REF!</definedName>
    <definedName name="URBANA">#REF!</definedName>
    <definedName name="VALLE_DEL_CAUCA">#REF!</definedName>
    <definedName name="VAUPES">#REF!</definedName>
    <definedName name="Viajes">[3]PERSONAL!$P$93</definedName>
    <definedName name="VICHADA">#REF!</definedName>
    <definedName name="Visita">[2]LISTAS!$F$2:$F$32</definedName>
    <definedName name="x">[15]lista!$A$11:$A$13</definedName>
    <definedName name="ZZ">[16]Listas!$B$2:$B$34</definedName>
    <definedName name="zzz">[16]Listas!$B$2:$B$34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" i="3" l="1"/>
  <c r="F53" i="3"/>
  <c r="G53" i="3"/>
  <c r="H53" i="3"/>
  <c r="I53" i="3"/>
  <c r="J53" i="3"/>
  <c r="K53" i="3"/>
  <c r="E52" i="3"/>
  <c r="F52" i="3"/>
  <c r="G52" i="3"/>
  <c r="H52" i="3"/>
  <c r="I52" i="3"/>
  <c r="J52" i="3"/>
  <c r="K52" i="3"/>
  <c r="K121" i="1"/>
  <c r="AB118" i="1"/>
  <c r="AA118" i="1"/>
  <c r="K51" i="3" s="1"/>
  <c r="Y118" i="1"/>
  <c r="X118" i="1"/>
  <c r="J51" i="3" s="1"/>
  <c r="V118" i="1"/>
  <c r="U118" i="1"/>
  <c r="I51" i="3" s="1"/>
  <c r="S118" i="1"/>
  <c r="R118" i="1"/>
  <c r="H51" i="3" s="1"/>
  <c r="P118" i="1"/>
  <c r="O118" i="1"/>
  <c r="G51" i="3" s="1"/>
  <c r="M118" i="1"/>
  <c r="L118" i="1"/>
  <c r="F51" i="3" s="1"/>
  <c r="J118" i="1"/>
  <c r="I118" i="1"/>
  <c r="E51" i="3" s="1"/>
  <c r="AA117" i="1"/>
  <c r="K50" i="3" s="1"/>
  <c r="X117" i="1"/>
  <c r="J50" i="3" s="1"/>
  <c r="U117" i="1"/>
  <c r="I50" i="3" s="1"/>
  <c r="R117" i="1"/>
  <c r="H50" i="3" s="1"/>
  <c r="O117" i="1"/>
  <c r="G50" i="3" s="1"/>
  <c r="L117" i="1"/>
  <c r="F50" i="3" s="1"/>
  <c r="I117" i="1"/>
  <c r="E50" i="3" s="1"/>
  <c r="AB117" i="1"/>
  <c r="Y117" i="1"/>
  <c r="V117" i="1"/>
  <c r="S117" i="1"/>
  <c r="P117" i="1"/>
  <c r="M117" i="1"/>
  <c r="J117" i="1"/>
  <c r="K119" i="1"/>
  <c r="K108" i="3" l="1"/>
  <c r="J108" i="3"/>
  <c r="I108" i="3"/>
  <c r="H108" i="3"/>
  <c r="G108" i="3"/>
  <c r="F108" i="3"/>
  <c r="E108" i="3"/>
  <c r="K107" i="3"/>
  <c r="J107" i="3"/>
  <c r="I107" i="3"/>
  <c r="H107" i="3"/>
  <c r="G107" i="3"/>
  <c r="F107" i="3"/>
  <c r="E107" i="3"/>
  <c r="K106" i="3"/>
  <c r="J106" i="3"/>
  <c r="I106" i="3"/>
  <c r="H106" i="3"/>
  <c r="G106" i="3"/>
  <c r="F106" i="3"/>
  <c r="E106" i="3"/>
  <c r="K105" i="3"/>
  <c r="J105" i="3"/>
  <c r="I105" i="3"/>
  <c r="H105" i="3"/>
  <c r="G105" i="3"/>
  <c r="F105" i="3"/>
  <c r="E105" i="3"/>
  <c r="K104" i="3"/>
  <c r="J104" i="3"/>
  <c r="I104" i="3"/>
  <c r="H104" i="3"/>
  <c r="G104" i="3"/>
  <c r="F104" i="3"/>
  <c r="E104" i="3"/>
  <c r="K103" i="3"/>
  <c r="J103" i="3"/>
  <c r="I103" i="3"/>
  <c r="H103" i="3"/>
  <c r="G103" i="3"/>
  <c r="F103" i="3"/>
  <c r="E103" i="3"/>
  <c r="K102" i="3"/>
  <c r="J102" i="3"/>
  <c r="I102" i="3"/>
  <c r="H102" i="3"/>
  <c r="G102" i="3"/>
  <c r="F102" i="3"/>
  <c r="E102" i="3"/>
  <c r="K101" i="3"/>
  <c r="J101" i="3"/>
  <c r="I101" i="3"/>
  <c r="H101" i="3"/>
  <c r="G101" i="3"/>
  <c r="F101" i="3"/>
  <c r="E101" i="3"/>
  <c r="K100" i="3"/>
  <c r="J100" i="3"/>
  <c r="I100" i="3"/>
  <c r="H100" i="3"/>
  <c r="G100" i="3"/>
  <c r="F100" i="3"/>
  <c r="E100" i="3"/>
  <c r="K99" i="3"/>
  <c r="J99" i="3"/>
  <c r="I99" i="3"/>
  <c r="H99" i="3"/>
  <c r="G99" i="3"/>
  <c r="F99" i="3"/>
  <c r="E99" i="3"/>
  <c r="K98" i="3"/>
  <c r="J98" i="3"/>
  <c r="I98" i="3"/>
  <c r="H98" i="3"/>
  <c r="G98" i="3"/>
  <c r="F98" i="3"/>
  <c r="E98" i="3"/>
  <c r="K97" i="3"/>
  <c r="J97" i="3"/>
  <c r="I97" i="3"/>
  <c r="H97" i="3"/>
  <c r="G97" i="3"/>
  <c r="F97" i="3"/>
  <c r="E97" i="3"/>
  <c r="K96" i="3"/>
  <c r="J96" i="3"/>
  <c r="I96" i="3"/>
  <c r="H96" i="3"/>
  <c r="G96" i="3"/>
  <c r="F96" i="3"/>
  <c r="E96" i="3"/>
  <c r="K95" i="3"/>
  <c r="J95" i="3"/>
  <c r="I95" i="3"/>
  <c r="H95" i="3"/>
  <c r="G95" i="3"/>
  <c r="F95" i="3"/>
  <c r="E95" i="3"/>
  <c r="K94" i="3"/>
  <c r="J94" i="3"/>
  <c r="I94" i="3"/>
  <c r="H94" i="3"/>
  <c r="G94" i="3"/>
  <c r="F94" i="3"/>
  <c r="E94" i="3"/>
  <c r="K93" i="3"/>
  <c r="J93" i="3"/>
  <c r="I93" i="3"/>
  <c r="H93" i="3"/>
  <c r="G93" i="3"/>
  <c r="F93" i="3"/>
  <c r="E93" i="3"/>
  <c r="K92" i="3"/>
  <c r="J92" i="3"/>
  <c r="I92" i="3"/>
  <c r="H92" i="3"/>
  <c r="G92" i="3"/>
  <c r="F92" i="3"/>
  <c r="E92" i="3"/>
  <c r="K91" i="3"/>
  <c r="J91" i="3"/>
  <c r="I91" i="3"/>
  <c r="H91" i="3"/>
  <c r="G91" i="3"/>
  <c r="F91" i="3"/>
  <c r="E91" i="3"/>
  <c r="K90" i="3"/>
  <c r="J90" i="3"/>
  <c r="I90" i="3"/>
  <c r="H90" i="3"/>
  <c r="G90" i="3"/>
  <c r="F90" i="3"/>
  <c r="E90" i="3"/>
  <c r="K89" i="3"/>
  <c r="J89" i="3"/>
  <c r="I89" i="3"/>
  <c r="H89" i="3"/>
  <c r="G89" i="3"/>
  <c r="F89" i="3"/>
  <c r="E89" i="3"/>
  <c r="K88" i="3"/>
  <c r="J88" i="3"/>
  <c r="I88" i="3"/>
  <c r="H88" i="3"/>
  <c r="G88" i="3"/>
  <c r="F88" i="3"/>
  <c r="E88" i="3"/>
  <c r="K87" i="3"/>
  <c r="J87" i="3"/>
  <c r="I87" i="3"/>
  <c r="H87" i="3"/>
  <c r="G87" i="3"/>
  <c r="F87" i="3"/>
  <c r="E87" i="3"/>
  <c r="K86" i="3"/>
  <c r="J86" i="3"/>
  <c r="I86" i="3"/>
  <c r="H86" i="3"/>
  <c r="G86" i="3"/>
  <c r="F86" i="3"/>
  <c r="E86" i="3"/>
  <c r="K85" i="3"/>
  <c r="J85" i="3"/>
  <c r="I85" i="3"/>
  <c r="H85" i="3"/>
  <c r="G85" i="3"/>
  <c r="F85" i="3"/>
  <c r="E85" i="3"/>
  <c r="K84" i="3"/>
  <c r="J84" i="3"/>
  <c r="I84" i="3"/>
  <c r="H84" i="3"/>
  <c r="G84" i="3"/>
  <c r="F84" i="3"/>
  <c r="E84" i="3"/>
  <c r="K83" i="3"/>
  <c r="J83" i="3"/>
  <c r="I83" i="3"/>
  <c r="H83" i="3"/>
  <c r="G83" i="3"/>
  <c r="F83" i="3"/>
  <c r="E83" i="3"/>
  <c r="K82" i="3"/>
  <c r="J82" i="3"/>
  <c r="I82" i="3"/>
  <c r="H82" i="3"/>
  <c r="G82" i="3"/>
  <c r="F82" i="3"/>
  <c r="E82" i="3"/>
  <c r="K81" i="3"/>
  <c r="J81" i="3"/>
  <c r="I81" i="3"/>
  <c r="H81" i="3"/>
  <c r="G81" i="3"/>
  <c r="F81" i="3"/>
  <c r="E81" i="3"/>
  <c r="K80" i="3"/>
  <c r="J80" i="3"/>
  <c r="I80" i="3"/>
  <c r="H80" i="3"/>
  <c r="G80" i="3"/>
  <c r="F80" i="3"/>
  <c r="E80" i="3"/>
  <c r="K79" i="3"/>
  <c r="J79" i="3"/>
  <c r="I79" i="3"/>
  <c r="H79" i="3"/>
  <c r="G79" i="3"/>
  <c r="F79" i="3"/>
  <c r="E79" i="3"/>
  <c r="K78" i="3"/>
  <c r="J78" i="3"/>
  <c r="I78" i="3"/>
  <c r="H78" i="3"/>
  <c r="G78" i="3"/>
  <c r="F78" i="3"/>
  <c r="E78" i="3"/>
  <c r="K77" i="3"/>
  <c r="J77" i="3"/>
  <c r="I77" i="3"/>
  <c r="H77" i="3"/>
  <c r="G77" i="3"/>
  <c r="F77" i="3"/>
  <c r="E77" i="3"/>
  <c r="K76" i="3"/>
  <c r="J76" i="3"/>
  <c r="I76" i="3"/>
  <c r="H76" i="3"/>
  <c r="G76" i="3"/>
  <c r="F76" i="3"/>
  <c r="E76" i="3"/>
  <c r="K75" i="3"/>
  <c r="J75" i="3"/>
  <c r="I75" i="3"/>
  <c r="H75" i="3"/>
  <c r="G75" i="3"/>
  <c r="F75" i="3"/>
  <c r="E75" i="3"/>
  <c r="K74" i="3"/>
  <c r="J74" i="3"/>
  <c r="I74" i="3"/>
  <c r="H74" i="3"/>
  <c r="G74" i="3"/>
  <c r="F74" i="3"/>
  <c r="E74" i="3"/>
  <c r="K73" i="3"/>
  <c r="J73" i="3"/>
  <c r="I73" i="3"/>
  <c r="H73" i="3"/>
  <c r="G73" i="3"/>
  <c r="F73" i="3"/>
  <c r="E73" i="3"/>
  <c r="K72" i="3"/>
  <c r="J72" i="3"/>
  <c r="I72" i="3"/>
  <c r="H72" i="3"/>
  <c r="G72" i="3"/>
  <c r="F72" i="3"/>
  <c r="E72" i="3"/>
  <c r="K71" i="3"/>
  <c r="J71" i="3"/>
  <c r="I71" i="3"/>
  <c r="H71" i="3"/>
  <c r="G71" i="3"/>
  <c r="F71" i="3"/>
  <c r="E71" i="3"/>
  <c r="K70" i="3"/>
  <c r="J70" i="3"/>
  <c r="I70" i="3"/>
  <c r="H70" i="3"/>
  <c r="G70" i="3"/>
  <c r="F70" i="3"/>
  <c r="E70" i="3"/>
  <c r="K69" i="3"/>
  <c r="J69" i="3"/>
  <c r="I69" i="3"/>
  <c r="H69" i="3"/>
  <c r="G69" i="3"/>
  <c r="F69" i="3"/>
  <c r="E69" i="3"/>
  <c r="K68" i="3"/>
  <c r="J68" i="3"/>
  <c r="I68" i="3"/>
  <c r="H68" i="3"/>
  <c r="G68" i="3"/>
  <c r="F68" i="3"/>
  <c r="E68" i="3"/>
  <c r="K67" i="3"/>
  <c r="J67" i="3"/>
  <c r="I67" i="3"/>
  <c r="H67" i="3"/>
  <c r="G67" i="3"/>
  <c r="F67" i="3"/>
  <c r="E67" i="3"/>
  <c r="K66" i="3"/>
  <c r="J66" i="3"/>
  <c r="I66" i="3"/>
  <c r="H66" i="3"/>
  <c r="G66" i="3"/>
  <c r="F66" i="3"/>
  <c r="E66" i="3"/>
  <c r="K65" i="3"/>
  <c r="J65" i="3"/>
  <c r="I65" i="3"/>
  <c r="H65" i="3"/>
  <c r="G65" i="3"/>
  <c r="F65" i="3"/>
  <c r="E65" i="3"/>
  <c r="K64" i="3"/>
  <c r="J64" i="3"/>
  <c r="I64" i="3"/>
  <c r="H64" i="3"/>
  <c r="G64" i="3"/>
  <c r="F64" i="3"/>
  <c r="E64" i="3"/>
  <c r="K63" i="3"/>
  <c r="J63" i="3"/>
  <c r="I63" i="3"/>
  <c r="H63" i="3"/>
  <c r="G63" i="3"/>
  <c r="F63" i="3"/>
  <c r="E63" i="3"/>
  <c r="K62" i="3"/>
  <c r="J62" i="3"/>
  <c r="I62" i="3"/>
  <c r="H62" i="3"/>
  <c r="G62" i="3"/>
  <c r="F62" i="3"/>
  <c r="E62" i="3"/>
  <c r="K61" i="3"/>
  <c r="J61" i="3"/>
  <c r="I61" i="3"/>
  <c r="H61" i="3"/>
  <c r="G61" i="3"/>
  <c r="F61" i="3"/>
  <c r="E61" i="3"/>
  <c r="K60" i="3"/>
  <c r="J60" i="3"/>
  <c r="I60" i="3"/>
  <c r="H60" i="3"/>
  <c r="G60" i="3"/>
  <c r="F60" i="3"/>
  <c r="E60" i="3"/>
  <c r="K59" i="3"/>
  <c r="J59" i="3"/>
  <c r="I59" i="3"/>
  <c r="H59" i="3"/>
  <c r="G59" i="3"/>
  <c r="F59" i="3"/>
  <c r="E59" i="3"/>
  <c r="K58" i="3"/>
  <c r="J58" i="3"/>
  <c r="I58" i="3"/>
  <c r="H58" i="3"/>
  <c r="G58" i="3"/>
  <c r="F58" i="3"/>
  <c r="E58" i="3"/>
  <c r="K57" i="3"/>
  <c r="J57" i="3"/>
  <c r="I57" i="3"/>
  <c r="H57" i="3"/>
  <c r="G57" i="3"/>
  <c r="F57" i="3"/>
  <c r="E57" i="3"/>
  <c r="K56" i="3"/>
  <c r="J56" i="3"/>
  <c r="I56" i="3"/>
  <c r="H56" i="3"/>
  <c r="G56" i="3"/>
  <c r="F56" i="3"/>
  <c r="E56" i="3"/>
  <c r="K55" i="3"/>
  <c r="J55" i="3"/>
  <c r="I55" i="3"/>
  <c r="H55" i="3"/>
  <c r="G55" i="3"/>
  <c r="F55" i="3"/>
  <c r="E55" i="3"/>
  <c r="K54" i="3"/>
  <c r="J54" i="3"/>
  <c r="I54" i="3"/>
  <c r="H54" i="3"/>
  <c r="G54" i="3"/>
  <c r="F54" i="3"/>
  <c r="E54" i="3"/>
  <c r="K49" i="3"/>
  <c r="J49" i="3"/>
  <c r="I49" i="3"/>
  <c r="H49" i="3"/>
  <c r="G49" i="3"/>
  <c r="F49" i="3"/>
  <c r="E49" i="3"/>
  <c r="K48" i="3"/>
  <c r="J48" i="3"/>
  <c r="I48" i="3"/>
  <c r="H48" i="3"/>
  <c r="G48" i="3"/>
  <c r="F48" i="3"/>
  <c r="E48" i="3"/>
  <c r="K47" i="3"/>
  <c r="J47" i="3"/>
  <c r="I47" i="3"/>
  <c r="H47" i="3"/>
  <c r="G47" i="3"/>
  <c r="F47" i="3"/>
  <c r="E47" i="3"/>
  <c r="K46" i="3"/>
  <c r="J46" i="3"/>
  <c r="I46" i="3"/>
  <c r="H46" i="3"/>
  <c r="G46" i="3"/>
  <c r="F46" i="3"/>
  <c r="E46" i="3"/>
  <c r="K45" i="3"/>
  <c r="J45" i="3"/>
  <c r="I45" i="3"/>
  <c r="H45" i="3"/>
  <c r="G45" i="3"/>
  <c r="F45" i="3"/>
  <c r="E45" i="3"/>
  <c r="K44" i="3"/>
  <c r="J44" i="3"/>
  <c r="I44" i="3"/>
  <c r="H44" i="3"/>
  <c r="G44" i="3"/>
  <c r="F44" i="3"/>
  <c r="E44" i="3"/>
  <c r="K43" i="3"/>
  <c r="J43" i="3"/>
  <c r="I43" i="3"/>
  <c r="H43" i="3"/>
  <c r="G43" i="3"/>
  <c r="F43" i="3"/>
  <c r="E43" i="3"/>
  <c r="K42" i="3"/>
  <c r="J42" i="3"/>
  <c r="I42" i="3"/>
  <c r="H42" i="3"/>
  <c r="G42" i="3"/>
  <c r="F42" i="3"/>
  <c r="E42" i="3"/>
  <c r="K41" i="3"/>
  <c r="J41" i="3"/>
  <c r="I41" i="3"/>
  <c r="H41" i="3"/>
  <c r="G41" i="3"/>
  <c r="F41" i="3"/>
  <c r="E41" i="3"/>
  <c r="K40" i="3"/>
  <c r="J40" i="3"/>
  <c r="I40" i="3"/>
  <c r="H40" i="3"/>
  <c r="G40" i="3"/>
  <c r="F40" i="3"/>
  <c r="E40" i="3"/>
  <c r="K39" i="3"/>
  <c r="J39" i="3"/>
  <c r="I39" i="3"/>
  <c r="H39" i="3"/>
  <c r="G39" i="3"/>
  <c r="F39" i="3"/>
  <c r="E39" i="3"/>
  <c r="K38" i="3"/>
  <c r="J38" i="3"/>
  <c r="I38" i="3"/>
  <c r="H38" i="3"/>
  <c r="G38" i="3"/>
  <c r="F38" i="3"/>
  <c r="E38" i="3"/>
  <c r="K37" i="3"/>
  <c r="J37" i="3"/>
  <c r="I37" i="3"/>
  <c r="H37" i="3"/>
  <c r="G37" i="3"/>
  <c r="F37" i="3"/>
  <c r="E37" i="3"/>
  <c r="K36" i="3"/>
  <c r="J36" i="3"/>
  <c r="I36" i="3"/>
  <c r="H36" i="3"/>
  <c r="G36" i="3"/>
  <c r="F36" i="3"/>
  <c r="E36" i="3"/>
  <c r="K35" i="3"/>
  <c r="J35" i="3"/>
  <c r="I35" i="3"/>
  <c r="H35" i="3"/>
  <c r="G35" i="3"/>
  <c r="F35" i="3"/>
  <c r="E35" i="3"/>
  <c r="K34" i="3"/>
  <c r="J34" i="3"/>
  <c r="I34" i="3"/>
  <c r="H34" i="3"/>
  <c r="G34" i="3"/>
  <c r="F34" i="3"/>
  <c r="E34" i="3"/>
  <c r="K33" i="3"/>
  <c r="J33" i="3"/>
  <c r="I33" i="3"/>
  <c r="H33" i="3"/>
  <c r="G33" i="3"/>
  <c r="F33" i="3"/>
  <c r="E33" i="3"/>
  <c r="K32" i="3"/>
  <c r="J32" i="3"/>
  <c r="I32" i="3"/>
  <c r="H32" i="3"/>
  <c r="G32" i="3"/>
  <c r="F32" i="3"/>
  <c r="E32" i="3"/>
  <c r="K31" i="3"/>
  <c r="J31" i="3"/>
  <c r="I31" i="3"/>
  <c r="H31" i="3"/>
  <c r="G31" i="3"/>
  <c r="F31" i="3"/>
  <c r="E31" i="3"/>
  <c r="K30" i="3"/>
  <c r="J30" i="3"/>
  <c r="I30" i="3"/>
  <c r="H30" i="3"/>
  <c r="G30" i="3"/>
  <c r="F30" i="3"/>
  <c r="E30" i="3"/>
  <c r="K29" i="3"/>
  <c r="J29" i="3"/>
  <c r="I29" i="3"/>
  <c r="H29" i="3"/>
  <c r="G29" i="3"/>
  <c r="F29" i="3"/>
  <c r="E29" i="3"/>
  <c r="K28" i="3"/>
  <c r="J28" i="3"/>
  <c r="I28" i="3"/>
  <c r="H28" i="3"/>
  <c r="G28" i="3"/>
  <c r="F28" i="3"/>
  <c r="E28" i="3"/>
  <c r="K27" i="3"/>
  <c r="J27" i="3"/>
  <c r="I27" i="3"/>
  <c r="H27" i="3"/>
  <c r="G27" i="3"/>
  <c r="F27" i="3"/>
  <c r="E27" i="3"/>
  <c r="K26" i="3"/>
  <c r="J26" i="3"/>
  <c r="I26" i="3"/>
  <c r="H26" i="3"/>
  <c r="G26" i="3"/>
  <c r="F26" i="3"/>
  <c r="E26" i="3"/>
  <c r="K25" i="3"/>
  <c r="J25" i="3"/>
  <c r="I25" i="3"/>
  <c r="H25" i="3"/>
  <c r="G25" i="3"/>
  <c r="F25" i="3"/>
  <c r="E25" i="3"/>
  <c r="K24" i="3"/>
  <c r="J24" i="3"/>
  <c r="I24" i="3"/>
  <c r="H24" i="3"/>
  <c r="G24" i="3"/>
  <c r="F24" i="3"/>
  <c r="E24" i="3"/>
  <c r="K23" i="3"/>
  <c r="J23" i="3"/>
  <c r="I23" i="3"/>
  <c r="H23" i="3"/>
  <c r="G23" i="3"/>
  <c r="F23" i="3"/>
  <c r="E23" i="3"/>
  <c r="K22" i="3"/>
  <c r="J22" i="3"/>
  <c r="I22" i="3"/>
  <c r="H22" i="3"/>
  <c r="G22" i="3"/>
  <c r="F22" i="3"/>
  <c r="E22" i="3"/>
  <c r="K21" i="3"/>
  <c r="J21" i="3"/>
  <c r="I21" i="3"/>
  <c r="H21" i="3"/>
  <c r="G21" i="3"/>
  <c r="F21" i="3"/>
  <c r="E21" i="3"/>
  <c r="K20" i="3"/>
  <c r="J20" i="3"/>
  <c r="I20" i="3"/>
  <c r="H20" i="3"/>
  <c r="G20" i="3"/>
  <c r="F20" i="3"/>
  <c r="E20" i="3"/>
  <c r="K19" i="3"/>
  <c r="J19" i="3"/>
  <c r="I19" i="3"/>
  <c r="H19" i="3"/>
  <c r="G19" i="3"/>
  <c r="F19" i="3"/>
  <c r="E19" i="3"/>
  <c r="K18" i="3"/>
  <c r="J18" i="3"/>
  <c r="I18" i="3"/>
  <c r="H18" i="3"/>
  <c r="G18" i="3"/>
  <c r="F18" i="3"/>
  <c r="E18" i="3"/>
  <c r="K17" i="3"/>
  <c r="J17" i="3"/>
  <c r="I17" i="3"/>
  <c r="H17" i="3"/>
  <c r="G17" i="3"/>
  <c r="F17" i="3"/>
  <c r="E17" i="3"/>
  <c r="K16" i="3"/>
  <c r="J16" i="3"/>
  <c r="I16" i="3"/>
  <c r="H16" i="3"/>
  <c r="G16" i="3"/>
  <c r="F16" i="3"/>
  <c r="E16" i="3"/>
  <c r="K15" i="3"/>
  <c r="J15" i="3"/>
  <c r="I15" i="3"/>
  <c r="H15" i="3"/>
  <c r="G15" i="3"/>
  <c r="F15" i="3"/>
  <c r="E15" i="3"/>
  <c r="K14" i="3"/>
  <c r="J14" i="3"/>
  <c r="I14" i="3"/>
  <c r="H14" i="3"/>
  <c r="G14" i="3"/>
  <c r="F14" i="3"/>
  <c r="E14" i="3"/>
  <c r="K13" i="3"/>
  <c r="J13" i="3"/>
  <c r="I13" i="3"/>
  <c r="H13" i="3"/>
  <c r="G13" i="3"/>
  <c r="F13" i="3"/>
  <c r="E13" i="3"/>
  <c r="K12" i="3"/>
  <c r="J12" i="3"/>
  <c r="I12" i="3"/>
  <c r="H12" i="3"/>
  <c r="G12" i="3"/>
  <c r="F12" i="3"/>
  <c r="E12" i="3"/>
  <c r="K11" i="3"/>
  <c r="J11" i="3"/>
  <c r="I11" i="3"/>
  <c r="H11" i="3"/>
  <c r="G11" i="3"/>
  <c r="F11" i="3"/>
  <c r="E11" i="3"/>
  <c r="K10" i="3"/>
  <c r="J10" i="3"/>
  <c r="I10" i="3"/>
  <c r="H10" i="3"/>
  <c r="G10" i="3"/>
  <c r="F10" i="3"/>
  <c r="E10" i="3"/>
  <c r="K9" i="3"/>
  <c r="J9" i="3"/>
  <c r="I9" i="3"/>
  <c r="H9" i="3"/>
  <c r="G9" i="3"/>
  <c r="F9" i="3"/>
  <c r="E9" i="3"/>
  <c r="K8" i="3"/>
  <c r="J8" i="3"/>
  <c r="I8" i="3"/>
  <c r="H8" i="3"/>
  <c r="G8" i="3"/>
  <c r="F8" i="3"/>
  <c r="E8" i="3"/>
  <c r="K7" i="3"/>
  <c r="J7" i="3"/>
  <c r="I7" i="3"/>
  <c r="H7" i="3"/>
  <c r="G7" i="3"/>
  <c r="F7" i="3"/>
  <c r="E7" i="3"/>
  <c r="K6" i="3"/>
  <c r="J6" i="3"/>
  <c r="I6" i="3"/>
  <c r="H6" i="3"/>
  <c r="G6" i="3"/>
  <c r="F6" i="3"/>
  <c r="E6" i="3"/>
  <c r="K5" i="3"/>
  <c r="J5" i="3"/>
  <c r="I5" i="3"/>
  <c r="H5" i="3"/>
  <c r="G5" i="3"/>
  <c r="F5" i="3"/>
  <c r="E5" i="3"/>
  <c r="K4" i="3"/>
  <c r="J4" i="3"/>
  <c r="I4" i="3"/>
  <c r="H4" i="3"/>
  <c r="G4" i="3"/>
  <c r="F4" i="3"/>
  <c r="E4" i="3"/>
  <c r="K3" i="3"/>
  <c r="J3" i="3"/>
  <c r="I3" i="3"/>
  <c r="H3" i="3"/>
  <c r="G3" i="3"/>
  <c r="F3" i="3"/>
  <c r="E3" i="3"/>
  <c r="K2" i="3"/>
  <c r="J2" i="3"/>
  <c r="I2" i="3"/>
  <c r="H2" i="3"/>
  <c r="G2" i="3"/>
  <c r="F2" i="3"/>
  <c r="E2" i="3"/>
</calcChain>
</file>

<file path=xl/sharedStrings.xml><?xml version="1.0" encoding="utf-8"?>
<sst xmlns="http://schemas.openxmlformats.org/spreadsheetml/2006/main" count="1069" uniqueCount="277">
  <si>
    <t>Clasificación de la Información: 
PÚBLICA</t>
  </si>
  <si>
    <t>MACROREGIÓN 1</t>
  </si>
  <si>
    <t>MACROREGIÓN 2</t>
  </si>
  <si>
    <t>MACROREGIÓN 3</t>
  </si>
  <si>
    <t>MACROREGIÓN 4</t>
  </si>
  <si>
    <t>MACROREGIÓN 5</t>
  </si>
  <si>
    <t>MACROREGIÓN 6</t>
  </si>
  <si>
    <t>MACROREGIÓN 7</t>
  </si>
  <si>
    <t>Tarifa IVA (%)</t>
  </si>
  <si>
    <t>Precio unitario antes de IVA</t>
  </si>
  <si>
    <t>Precio unitario incluido IVA</t>
  </si>
  <si>
    <t>Precio total incluido IVA</t>
  </si>
  <si>
    <t>RESUMEN CONSOLIDADO DE COTIZACIONES - PRECIOS UNITARIOS ELEMENTOS DE DOTACIÓN INICIAL UDS - PRIMERA INFANCIA Y CRN</t>
  </si>
  <si>
    <t>Ver especificaciones</t>
  </si>
  <si>
    <t>Elemento</t>
  </si>
  <si>
    <t>Especificaciones técnicas</t>
  </si>
  <si>
    <t>Cantidad</t>
  </si>
  <si>
    <t>INSUMOS MÉDICOS</t>
  </si>
  <si>
    <t>No aplica</t>
  </si>
  <si>
    <t>Glicerina liquida (Botella de 1 litro.)</t>
  </si>
  <si>
    <t>Vendas de yeso (paquete de 3" x 5 mt)</t>
  </si>
  <si>
    <t>1</t>
  </si>
  <si>
    <t>Alcohol - Botella de  700 ml   Concentracion 70%</t>
  </si>
  <si>
    <t>Algodón en copos - Torundas de algodón de color blanco. Bolsa  por 100 unidades</t>
  </si>
  <si>
    <t>Guantes de latex blancos - Caja x 100 unidades Talla S</t>
  </si>
  <si>
    <t>GLICERINA LIQUIDA</t>
  </si>
  <si>
    <t xml:space="preserve">VENDAS DE YESO </t>
  </si>
  <si>
    <t>ALCOHOL</t>
  </si>
  <si>
    <t>ALGODÓN EN COPOS COLOR BLANCO</t>
  </si>
  <si>
    <t>GUANTES DE LATEX BLANCOS</t>
  </si>
  <si>
    <t>PI</t>
  </si>
  <si>
    <t>FERRETERIA</t>
  </si>
  <si>
    <t>Alambre galvanizado de fácil manipulación. (rollo x 60 m.1.25 mm diámetro)</t>
  </si>
  <si>
    <t>Linterna recargable</t>
  </si>
  <si>
    <t>Lona caribe color blanco (rollo  de  6.0 m x 1.40 m de ancho)</t>
  </si>
  <si>
    <t>Manguera transparente (rollo de 25 m x 2 cm de diámetro)</t>
  </si>
  <si>
    <t>Micos para guaya 1/8"</t>
  </si>
  <si>
    <t>Pinzas plasticas para ropa (pack x 24 unidades)</t>
  </si>
  <si>
    <t>Rodillo felpa acrílica 9"</t>
  </si>
  <si>
    <t>Tira digital led persecutoria rgb (La carcasa contiene diferentes led de color rojo, azul y verde que comparten un cátodo común, o polo negativo. "modelo 3528rgb 300 leds tira de 5 m. 12 v 25 w")</t>
  </si>
  <si>
    <t>Tubo de luz negra (tubo de 1.20 m. 40 W. cilindrico, con base y toma corriente)</t>
  </si>
  <si>
    <t>Yumbolon blanco/negro (lamina de 1 m x 5 m. Calibre 5 mm)</t>
  </si>
  <si>
    <t>5</t>
  </si>
  <si>
    <t xml:space="preserve">ALAMBRE GALVANIZADO DE FÁCIL MANIPULACIÓN. </t>
  </si>
  <si>
    <t>LINTERNA RECARGABLE</t>
  </si>
  <si>
    <t>LONA CARIBE COLOR BLANCO</t>
  </si>
  <si>
    <t xml:space="preserve">MANGUERA TRANSPARENTE </t>
  </si>
  <si>
    <t>MICOS PARA GUAYA 1/8"</t>
  </si>
  <si>
    <t xml:space="preserve">PINZAS PLASTICAS PARA ROPA </t>
  </si>
  <si>
    <t>RODILLO FELPA ACRÍLICA 9"</t>
  </si>
  <si>
    <t>TIRA DIGITAL LED PERSECUTORIA RGB</t>
  </si>
  <si>
    <t xml:space="preserve">TUBO DE LUZ NEGRA </t>
  </si>
  <si>
    <t>YUMBOLON BLANCO/NEGRO</t>
  </si>
  <si>
    <t>COCINA</t>
  </si>
  <si>
    <t>Vajilla de 4 puestos de melamina</t>
  </si>
  <si>
    <t>DESECHABLES</t>
  </si>
  <si>
    <t>Platos desechables pequeños (De 15.5 cm de diametro.Paca x 40 unidades)</t>
  </si>
  <si>
    <t>Vasos desechables de 7 onzas (Paquete x 50 unidades.)</t>
  </si>
  <si>
    <t>PLASTICO</t>
  </si>
  <si>
    <t>Plástico burbuja grande (Rollo 1 metro de ancho  x 6  metros de largo)</t>
  </si>
  <si>
    <t>Plástico burbuja pequeña (Rollo 1 metro de ancho  x 6  metros de largo)</t>
  </si>
  <si>
    <t>PLASTICO DE INVERNADERO</t>
  </si>
  <si>
    <t>Plástico de invernadero (Rollo 1 metro de ancho  x 6  metros de largo)</t>
  </si>
  <si>
    <t>VAJILLA DE 4 PUESTOS DE MELAMINA</t>
  </si>
  <si>
    <t>PLATOS DESECHABLES PEQUEÑOS</t>
  </si>
  <si>
    <t>VASOS DESECHABLES DE 7 ONZAS</t>
  </si>
  <si>
    <t>PLÁSTICO BURBUJA GRANDE</t>
  </si>
  <si>
    <t>PLÁSTICO BURBUJA PEQUEÑA</t>
  </si>
  <si>
    <t>PLÁSTICO DE INVERNADERO</t>
  </si>
  <si>
    <t>JARDINERIA</t>
  </si>
  <si>
    <t>Rastrillo escoba metálico</t>
  </si>
  <si>
    <t>NO APLICA</t>
  </si>
  <si>
    <t>Machetes de acero 14"</t>
  </si>
  <si>
    <t>Azadones con cabo de madera de 
1.2 a 1.5 m</t>
  </si>
  <si>
    <t>Tierra negra mezclada con cascarilla (Bolsa x 1 kilo)</t>
  </si>
  <si>
    <t>RASTRILLO ESCOBA METALICO</t>
  </si>
  <si>
    <t>MACHETES</t>
  </si>
  <si>
    <t xml:space="preserve">AZADONES CON CABO DE MADERA </t>
  </si>
  <si>
    <t>TIERRA NEGRA MEZCLADA CON CASCARILLA</t>
  </si>
  <si>
    <t>ELECTRODOMESTICOS</t>
  </si>
  <si>
    <t>Nevera cava de fibra de vidrio 30lt</t>
  </si>
  <si>
    <t>Filtro purificador de agua por gravedad 15 lt</t>
  </si>
  <si>
    <t xml:space="preserve">NEVERA CAVA DE FIBRA DE VIDRIO </t>
  </si>
  <si>
    <t>FILTROS PARA PURIFICACION  DE AGUA</t>
  </si>
  <si>
    <t>LENCERIA</t>
  </si>
  <si>
    <t>Espuma elástica de poliuretano de baja densidad (Lamina de 90 cm x 190 cm - 5 cm de espesor)</t>
  </si>
  <si>
    <t xml:space="preserve">Toldillo mosquitero </t>
  </si>
  <si>
    <t>ESPUMA ELÁSTICA DE POLIURETANO DE BAJA DENSIDAD</t>
  </si>
  <si>
    <t>TOLDILLOS (MOSQUITEROS)</t>
  </si>
  <si>
    <t>Textiles</t>
  </si>
  <si>
    <t>Hilo de algodón (Lote por 10 unidades calibre 8.1 )</t>
  </si>
  <si>
    <t>Hilo nylon calibre 20 (Rollo 90 metros. Calibre: 20mm)</t>
  </si>
  <si>
    <t>Hilo nylon calibre 40 (Rollo 90 metros. Calibre:  40mm)</t>
  </si>
  <si>
    <t>Lanas antialérgicas de colores (Madeja de 150 gr.)</t>
  </si>
  <si>
    <t>Tela de fique (Rollo de 10 mt largo x 1,50mt de ancho)</t>
  </si>
  <si>
    <t>Tela de toldillo (Rollo de 10 mt largo x 1,50mt de ancho )</t>
  </si>
  <si>
    <t>Telas de licra en colores variados (Rollo de 3mt. x 1,50mt )</t>
  </si>
  <si>
    <t>Tela royal color blanco (Pieza de 5mt x 3mt)</t>
  </si>
  <si>
    <t>Tela royal color negro (Pieza de 5mt x 3mt)</t>
  </si>
  <si>
    <t>Tela de tul (Rollo de 10 mt x 1,50mt )</t>
  </si>
  <si>
    <t>Caucho de vestuario (plano) (Rollo de 100 mt . 2 cm de ancho)</t>
  </si>
  <si>
    <t>Caucho de vestuario (redondo) (Rollo de 100 mt . 2 cm de ancho)</t>
  </si>
  <si>
    <t>Cinta de tela satín (Rollo de 100 metros x 42 mm. 100% poliéster. Colores: Variados)</t>
  </si>
  <si>
    <t>Retazos de diferentes texturas (fieltro, lency, peluche)</t>
  </si>
  <si>
    <t>HILO DE ALGODÓN</t>
  </si>
  <si>
    <t>HILO NYLON CALIBRE 20</t>
  </si>
  <si>
    <t>HILO NYLON CALIBRE 40</t>
  </si>
  <si>
    <t>LANAS ANTIALÉRGICAS DE COLORES</t>
  </si>
  <si>
    <t>TELA DE FIQUE</t>
  </si>
  <si>
    <t>TELA DE TOLDILLO</t>
  </si>
  <si>
    <t>TELAS DE LICRA EN COLORES VARIADOS</t>
  </si>
  <si>
    <t>TELA ROYAL COLOR BLANCO</t>
  </si>
  <si>
    <t>TELA ROYAL COLOR NEGRO</t>
  </si>
  <si>
    <t>TELA DE TUL</t>
  </si>
  <si>
    <t>PAPELERÍA</t>
  </si>
  <si>
    <t>Rompecabezas 32 piezas</t>
  </si>
  <si>
    <t>Acetato (Paquete de 1/8 x 20 unidades. Calibre 8. Color: transparente)</t>
  </si>
  <si>
    <t>Acuarelas (Paleta  de Acuarela en pasta, colores varios . Caja x 12 unidades)</t>
  </si>
  <si>
    <t>Agujas de coser  (1 paquete de 12 unidades ( tamañosdesde  No. 6 – al No. 10, en acero y punta cónica)</t>
  </si>
  <si>
    <t>Arcilla (Bolsa 1 kilo.  Color en bruto.  )</t>
  </si>
  <si>
    <t>Arena de colores (Bolsa 500 gr. Particulas  de roca disgregadas, pasadas por tamiz obteniendo granos menores a 3 mm. En cualquier textura. )</t>
  </si>
  <si>
    <t>Bombas de látex (Paquetes x 100 unidades de diferente tamaños y colores (pequeño, mediano y gran formato)</t>
  </si>
  <si>
    <t>Borrador  tipo nata )Caja x 20 unidades.)</t>
  </si>
  <si>
    <t>Brochas 1 pulgada (Unidad. Brocha de cerda natural y mango de madera)</t>
  </si>
  <si>
    <t>Brochas  1/2 pulgada (Unidad. Brocha de cerda natural y mango de madera)</t>
  </si>
  <si>
    <t>Cabuya biodegradable. (Cabuya de fique. Rollo de 42 metros. Diámetro: entre 10 a 16 mm.)</t>
  </si>
  <si>
    <t>Cartón cartulina 1/8 (Paquete por 20 unidades. 600 gr y 800 mm de grosor.)</t>
  </si>
  <si>
    <t>Cartón paja 1/8 (Paquete por 20 unidades. 180 gr.)</t>
  </si>
  <si>
    <t>Cartón respaldo (Pliego de 70 cm x 100 cm. Corrugado en el centro y de 2-3 mm.)</t>
  </si>
  <si>
    <t>Cartulina durex 1/8 (Paquete por 20 unidades. 180 gr.)</t>
  </si>
  <si>
    <t>Cartulina blanca (Pliego de 70 cm x 100 cm.  180 gr)</t>
  </si>
  <si>
    <t>Cartulina negra (Pliego de 70 cm x 100 cm.  180 gr)</t>
  </si>
  <si>
    <t>Cinta adhesiva con respaldo en acetato
y adhesivo sintético (Rollo de 30 mt. )</t>
  </si>
  <si>
    <t>Cinta adhesiva de colores (Rollo de 30 mt. )</t>
  </si>
  <si>
    <t>Cinta de enmascarar ancha (Rollo de 50 mt x 48 mm ancho)</t>
  </si>
  <si>
    <t>Cinta de enmascarar mutiproposito (Rollo de 40 mt x 18 mm ancho)</t>
  </si>
  <si>
    <t>Colores doble punta (Caja x 12 unidades.  Minas de 4 mm de diámetro. Madera 100% reforestada. )</t>
  </si>
  <si>
    <t>Colores triangulares (Caja x 12 unidades.  Minas de 4 mm de diámetro. Madera 100% reforestada. )</t>
  </si>
  <si>
    <t>Corcho natural. (Laminas de  90 cm x 60 cm. Densidad 250 kg/m3)</t>
  </si>
  <si>
    <t>Filtros de iluminación (gelatinas) (Paquete x 3 ; Colores surtidos)</t>
  </si>
  <si>
    <t>kit maquillaje artístico para niños (Kit por seis colores)</t>
  </si>
  <si>
    <t>Marcador punta gruesa (Caja x 12 unidades)</t>
  </si>
  <si>
    <t>Marcador tipo plumon (Caja x 12 unidades)</t>
  </si>
  <si>
    <t>Marcador tipo  plumon lavable (Caja x 12 unidades)</t>
  </si>
  <si>
    <t>Masa moldeable (Caja por 5 unidades)</t>
  </si>
  <si>
    <t>Micropunta de pasta línea 0.3 mm (Caja x 12 unidades)</t>
  </si>
  <si>
    <t>Papel fluorescente (Paquete x 25 pliegos)</t>
  </si>
  <si>
    <t>Papel origami (Block 100 hojas tamaño carta)</t>
  </si>
  <si>
    <t>Papel tornasol (Paquete x 25 pliegos. Colores surtidos)</t>
  </si>
  <si>
    <t>Pintura solida lavable-crayon (Caja x 12 unidades)</t>
  </si>
  <si>
    <t>Pintura fluorescente (Frasco 500 gr)</t>
  </si>
  <si>
    <t>Pintura para dedos (Caja x 4 colores de 100 ml )</t>
  </si>
  <si>
    <t>Pitillos de cartón (Caja de 200 unidades)</t>
  </si>
  <si>
    <t>Plumas sintéticas (Bolsa x 1 kilo colores y tamaños surtidos.)</t>
  </si>
  <si>
    <t>Porcelanicrom (Bolsa  x 1 lb)</t>
  </si>
  <si>
    <t>Resaltador desechable de punta biselada (Caja x 12 unidades)</t>
  </si>
  <si>
    <t>Silbatos de piñata (diferentes formas y colores-Bolsa x 12)</t>
  </si>
  <si>
    <t>Tizas no toxicas (Caja x 12 unidades .Colores surtidos)</t>
  </si>
  <si>
    <t>Cuaderno (Cuaderno grapado de 100 hojas cuadriculado)</t>
  </si>
  <si>
    <t>Lapiz (Mina negra de 2 mm  No.2. Mina gruesa. Redondo  con borrador.)</t>
  </si>
  <si>
    <t>Lentes concavos (5 cm y  10 cm  de diámetro)</t>
  </si>
  <si>
    <t>Lentes convexos (5 cm y  10 cm  de diámetro)</t>
  </si>
  <si>
    <t>Lupas redondas ( Instrumento óptico que consta de una lente convergente de corta distancia focal. Presentación: unidad de lupa redonda de 3", con bifocal de 5 x.)</t>
  </si>
  <si>
    <t>Palo de pincho (Caja por 200 unidades.)</t>
  </si>
  <si>
    <t>ROMPECABEZAS 32 PIEZAS</t>
  </si>
  <si>
    <t xml:space="preserve">ACETATO - </t>
  </si>
  <si>
    <t xml:space="preserve">ACUARELAS </t>
  </si>
  <si>
    <t xml:space="preserve">AGUJAS DE COSER - </t>
  </si>
  <si>
    <t xml:space="preserve">ARCILLA </t>
  </si>
  <si>
    <t xml:space="preserve">ARENA DE COLORES </t>
  </si>
  <si>
    <t>BOMBAS DE LÁTEX</t>
  </si>
  <si>
    <t>BORRADOR  TIPO NATA</t>
  </si>
  <si>
    <t>BROCHAS 1 PULGADA</t>
  </si>
  <si>
    <t>BROCHAS  1/2 PULGADA</t>
  </si>
  <si>
    <t xml:space="preserve">CABUYA BIODEGRADABLE. </t>
  </si>
  <si>
    <t>CARTÓN CARTULINA 1/8</t>
  </si>
  <si>
    <t>CARTÓN PAJA 1/8</t>
  </si>
  <si>
    <t>CARTÓN RESPALDO</t>
  </si>
  <si>
    <t>CARTULINA DUREX 1/8</t>
  </si>
  <si>
    <t>CARTULINA BLANCA</t>
  </si>
  <si>
    <t>CARTULINA NEGRA</t>
  </si>
  <si>
    <t>CAUCHO DE VESTUARIO (PLANO)</t>
  </si>
  <si>
    <t>CAUCHO DE VESTUARIO (REDONDO)</t>
  </si>
  <si>
    <t xml:space="preserve">CINTA ADHESIVA CON RESPALDO EN ACETATO
Y ADHESIVO SINTÉTICO
</t>
  </si>
  <si>
    <t>CINTA ADHESIVA DE COLORES</t>
  </si>
  <si>
    <t xml:space="preserve">CINTA DE ENMASCARAR ANCHA
</t>
  </si>
  <si>
    <t>CINTA DE ENMASCARAR MUTIPROPOSITO</t>
  </si>
  <si>
    <t>CINTA DE TELA SATÍN</t>
  </si>
  <si>
    <t>COLORES DOBLE PUNTA</t>
  </si>
  <si>
    <t>COLORES TRIANGULARES</t>
  </si>
  <si>
    <t>CORCHO NATURAL</t>
  </si>
  <si>
    <t>FILTROS DE ILUMINACIÓN (GELATINAS)</t>
  </si>
  <si>
    <t>KIT MAQUILLAJE ARTÍSTICO PARA NIÑOS</t>
  </si>
  <si>
    <t>MARCADOR PUNTA GRUESA</t>
  </si>
  <si>
    <t>MARCADOR TIPO PLUMON</t>
  </si>
  <si>
    <t>MARCADOR TIPO  PLUMON LAVABLE</t>
  </si>
  <si>
    <t>MASA MOLDEABLE</t>
  </si>
  <si>
    <t>MICROPUNTA DE PASTA LÍNEA 0.3 MM</t>
  </si>
  <si>
    <t>PAPEL FLUORESCENTE</t>
  </si>
  <si>
    <t>PAPEL ORIGAMI</t>
  </si>
  <si>
    <t>PAPEL TORNASOL</t>
  </si>
  <si>
    <t>PINTURA SOLIDA LAVABLE-CRAYON</t>
  </si>
  <si>
    <t>PINTURA FLUORESCENTE</t>
  </si>
  <si>
    <t>PINTURA PARA DEDOS</t>
  </si>
  <si>
    <t>PITILLOS DE CARTÓN</t>
  </si>
  <si>
    <t>PLUMAS SINTÉTICAS</t>
  </si>
  <si>
    <t>PORCELANICROM</t>
  </si>
  <si>
    <t>RESALTADOR DESECHABLE DE PUNTA BISELADA</t>
  </si>
  <si>
    <t>RETAZOS DE DIFERENTES TEXTURAS (FIELTRO, LENCY, PELUCHE)</t>
  </si>
  <si>
    <t>SILBATOS DE PIÑATA (DIFERENTES FORMAS Y COLORES)</t>
  </si>
  <si>
    <t>TIZAS NO TOXICAS</t>
  </si>
  <si>
    <t>CUADERNO</t>
  </si>
  <si>
    <t>LAPIZ</t>
  </si>
  <si>
    <t>LENTES CONCAVOS</t>
  </si>
  <si>
    <t>LENTES CONVEXOS</t>
  </si>
  <si>
    <t xml:space="preserve">LUPAS REDONDAS </t>
  </si>
  <si>
    <t>PALO DE PINCHO</t>
  </si>
  <si>
    <t>PEDAGÓGICO</t>
  </si>
  <si>
    <t>Armónicas (Unidad de plastico - Armonica diatonica en cuerpo de plástico y laterales laminados -20 voces)</t>
  </si>
  <si>
    <t>Led de anillo</t>
  </si>
  <si>
    <t>Led de bomba</t>
  </si>
  <si>
    <t>Led de cubo de hielo</t>
  </si>
  <si>
    <t>Viruta de madera (Bolsa x 1 kilo)</t>
  </si>
  <si>
    <t>Cascabeles (Paquete por 100 unidades. Metalicos de 4 cm de ancho)</t>
  </si>
  <si>
    <t>ARMONICAS</t>
  </si>
  <si>
    <t>LED DE ANILLO</t>
  </si>
  <si>
    <t>LED DE BOMBA</t>
  </si>
  <si>
    <t>LED DE CUBO DE HIELO</t>
  </si>
  <si>
    <t>VIRUTA DE MADERA</t>
  </si>
  <si>
    <t>CASCABELES</t>
  </si>
  <si>
    <t>MANUALIDADES</t>
  </si>
  <si>
    <t>Tubo de bambú (Tubo de  5 cm de diámetro y 1 metro de largo, hueco por dentro.)</t>
  </si>
  <si>
    <t>ELEMENTOS DE ASEO  INSTITUCIONAL</t>
  </si>
  <si>
    <t>Bolsas de basura negras industriales - Rollo por 500 unidades. Tamano 85cm X105 cm.</t>
  </si>
  <si>
    <t>Toallas de papel - Rollo por 40 hojas</t>
  </si>
  <si>
    <t>ELEMENTOS DE ASEO PERSONAL</t>
  </si>
  <si>
    <t>Estropajo</t>
  </si>
  <si>
    <t xml:space="preserve">BOLSAS DE BASURA NEGRAS INDUSTRIALES </t>
  </si>
  <si>
    <t xml:space="preserve">TOALLAS DE PAPEL </t>
  </si>
  <si>
    <t>ESTROPAJO</t>
  </si>
  <si>
    <t>Anilinas para alimento colores surtidos de grano fino. (Sobre de 75 gr. Anilina vegetal comestible.Colorante organico en polvo. )</t>
  </si>
  <si>
    <t>Gelatina de sabores (Caja de 160 gr. )</t>
  </si>
  <si>
    <t xml:space="preserve">ANILINAS PARA ALIMENTO COLORES SURTIDOS DE GRANO FINO. </t>
  </si>
  <si>
    <t>GELATINA DE SABORES</t>
  </si>
  <si>
    <t xml:space="preserve">TUBO DE BAMBÚ </t>
  </si>
  <si>
    <t>llave excel</t>
  </si>
  <si>
    <t>area tec</t>
  </si>
  <si>
    <t>PRECIO MACRO 1</t>
  </si>
  <si>
    <t>PRECIO MACRO 2</t>
  </si>
  <si>
    <t>PRECIO MACRO 3</t>
  </si>
  <si>
    <t>PRECIO MACRO 4</t>
  </si>
  <si>
    <t>PRECIO MACRO 5</t>
  </si>
  <si>
    <t>PRECIO MACRO 6</t>
  </si>
  <si>
    <t>PRECIO MACRO 7</t>
  </si>
  <si>
    <t>ALIMENTOS</t>
  </si>
  <si>
    <t>Categoría General utilizada para cotizar</t>
  </si>
  <si>
    <t>Categoría General según FCT</t>
  </si>
  <si>
    <t>DOTACIÓN COCINA</t>
  </si>
  <si>
    <t>DOTACION LENCERIA</t>
  </si>
  <si>
    <t>ELEMENTOS DE ASEO INSTITUCIONAL</t>
  </si>
  <si>
    <t>MODALIDAD PROPIA</t>
  </si>
  <si>
    <t>MODALIDAD PREESCOLAR</t>
  </si>
  <si>
    <t>DOTACIÓN MATERIAL PEDAGÓGICO</t>
  </si>
  <si>
    <t>DOTACIÓN DE CONSUMO</t>
  </si>
  <si>
    <t>GUAYA ENCAUCHETADA</t>
  </si>
  <si>
    <t>HARINA DE TRIGO</t>
  </si>
  <si>
    <t>DATOS DE LAS PLANTILLAS DE PI</t>
  </si>
  <si>
    <t>cuesta entre 20 y 30 mil $</t>
  </si>
  <si>
    <t>cuestan entre 10 y 15 mil</t>
  </si>
  <si>
    <t>HARINA DE TRIGO Bolsa  x 1 kg</t>
  </si>
  <si>
    <t>GUAYA ENCAUCHETADA Rollo de  12 metros Calibre. 0.65 mm</t>
  </si>
  <si>
    <t>https://www.exito.com/browse?Ntt=harina%20de%20trigo</t>
  </si>
  <si>
    <t>https://www.tiendasjumbo.co/busca/?ft=harina</t>
  </si>
  <si>
    <t>https://www.carulla.com/browse?Ntt=harina</t>
  </si>
  <si>
    <t>https://www.exito.com/browse?Ntt=guaya</t>
  </si>
  <si>
    <t>https://www.carulla.com/browse?Ntt=guaya</t>
  </si>
  <si>
    <t>https://www.tiendasjumbo.co/guaya-laptop-star-tec-clave-st-kl-01t-10018508/p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</si>
</sst>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Arial Narrow"/>
      <family val="2"/>
    </font>
    <font>
      <sz val="9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 applyProtection="1">
      <alignment vertical="center" wrapText="1"/>
    </xf>
    <xf numFmtId="0" fontId="2" fillId="0" borderId="0" xfId="0" applyFont="1" applyBorder="1" applyAlignment="1" applyProtection="1">
      <alignment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horizontal="right" vertical="center"/>
    </xf>
    <xf numFmtId="0" fontId="2" fillId="0" borderId="12" xfId="0" applyFont="1" applyFill="1" applyBorder="1" applyAlignment="1" applyProtection="1">
      <alignment horizontal="left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vertical="center" wrapText="1"/>
    </xf>
    <xf numFmtId="9" fontId="2" fillId="3" borderId="12" xfId="2" applyFont="1" applyFill="1" applyBorder="1" applyAlignment="1" applyProtection="1">
      <alignment horizontal="center" vertical="center" wrapText="1"/>
      <protection locked="0" hidden="1"/>
    </xf>
    <xf numFmtId="164" fontId="2" fillId="3" borderId="12" xfId="1" applyNumberFormat="1" applyFont="1" applyFill="1" applyBorder="1" applyAlignment="1" applyProtection="1">
      <alignment horizontal="left" vertical="center" wrapText="1"/>
      <protection locked="0" hidden="1"/>
    </xf>
    <xf numFmtId="164" fontId="2" fillId="0" borderId="12" xfId="1" applyNumberFormat="1" applyFont="1" applyFill="1" applyBorder="1" applyAlignment="1" applyProtection="1">
      <alignment horizontal="left" vertical="center" wrapText="1"/>
    </xf>
    <xf numFmtId="0" fontId="2" fillId="0" borderId="0" xfId="0" applyFont="1" applyFill="1" applyAlignment="1" applyProtection="1">
      <alignment vertical="center" wrapText="1"/>
      <protection hidden="1"/>
    </xf>
    <xf numFmtId="0" fontId="4" fillId="0" borderId="0" xfId="0" applyFont="1" applyFill="1" applyAlignment="1" applyProtection="1">
      <alignment vertical="center" wrapText="1"/>
    </xf>
    <xf numFmtId="0" fontId="5" fillId="0" borderId="0" xfId="0" applyFont="1" applyFill="1" applyAlignment="1" applyProtection="1">
      <alignment vertical="center" wrapText="1"/>
    </xf>
    <xf numFmtId="0" fontId="7" fillId="0" borderId="13" xfId="3" applyFont="1" applyFill="1" applyBorder="1" applyAlignment="1">
      <alignment horizontal="left" vertical="center"/>
    </xf>
    <xf numFmtId="0" fontId="7" fillId="0" borderId="13" xfId="3" applyFont="1" applyFill="1" applyBorder="1" applyAlignment="1" applyProtection="1">
      <alignment horizontal="left" vertical="center"/>
    </xf>
    <xf numFmtId="0" fontId="7" fillId="0" borderId="13" xfId="3" applyFont="1" applyFill="1" applyBorder="1" applyAlignment="1">
      <alignment horizontal="left" vertical="center" wrapText="1"/>
    </xf>
    <xf numFmtId="0" fontId="7" fillId="0" borderId="10" xfId="3" applyFont="1" applyFill="1" applyBorder="1" applyAlignment="1">
      <alignment horizontal="left" vertical="top" wrapText="1"/>
    </xf>
    <xf numFmtId="0" fontId="7" fillId="0" borderId="13" xfId="3" applyFont="1" applyFill="1" applyBorder="1" applyAlignment="1" applyProtection="1">
      <alignment horizontal="left" vertical="center"/>
      <protection hidden="1"/>
    </xf>
    <xf numFmtId="0" fontId="7" fillId="0" borderId="13" xfId="3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12" xfId="0" applyFont="1" applyFill="1" applyBorder="1" applyAlignment="1" applyProtection="1">
      <alignment horizontal="left" vertical="top" wrapText="1"/>
    </xf>
    <xf numFmtId="0" fontId="5" fillId="0" borderId="12" xfId="0" applyFont="1" applyFill="1" applyBorder="1" applyAlignment="1" applyProtection="1">
      <alignment horizontal="left" vertical="center" wrapText="1"/>
    </xf>
    <xf numFmtId="0" fontId="9" fillId="6" borderId="13" xfId="3" applyFont="1" applyFill="1" applyBorder="1" applyAlignment="1">
      <alignment horizontal="left" vertical="center"/>
    </xf>
    <xf numFmtId="0" fontId="9" fillId="6" borderId="10" xfId="3" applyFont="1" applyFill="1" applyBorder="1" applyAlignment="1">
      <alignment horizontal="left" vertical="top"/>
    </xf>
    <xf numFmtId="0" fontId="9" fillId="6" borderId="13" xfId="3" applyFont="1" applyFill="1" applyBorder="1" applyAlignment="1">
      <alignment horizontal="left" vertical="top" wrapText="1"/>
    </xf>
    <xf numFmtId="0" fontId="8" fillId="0" borderId="0" xfId="0" applyFont="1"/>
    <xf numFmtId="165" fontId="0" fillId="0" borderId="0" xfId="0" applyNumberFormat="1"/>
    <xf numFmtId="0" fontId="2" fillId="4" borderId="12" xfId="0" applyFont="1" applyFill="1" applyBorder="1" applyAlignment="1" applyProtection="1">
      <alignment horizontal="left" vertical="center" wrapText="1"/>
    </xf>
    <xf numFmtId="0" fontId="2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2" fillId="7" borderId="12" xfId="0" applyFont="1" applyFill="1" applyBorder="1" applyAlignment="1" applyProtection="1">
      <alignment horizontal="left" vertical="center" wrapText="1"/>
    </xf>
    <xf numFmtId="164" fontId="2" fillId="4" borderId="12" xfId="1" applyNumberFormat="1" applyFont="1" applyFill="1" applyBorder="1" applyAlignment="1" applyProtection="1">
      <alignment horizontal="left" vertical="center" wrapText="1"/>
    </xf>
    <xf numFmtId="164" fontId="2" fillId="4" borderId="12" xfId="1" applyNumberFormat="1" applyFont="1" applyFill="1" applyBorder="1" applyAlignment="1" applyProtection="1">
      <alignment horizontal="left" vertical="center" wrapText="1"/>
      <protection locked="0" hidden="1"/>
    </xf>
    <xf numFmtId="0" fontId="2" fillId="0" borderId="12" xfId="0" applyFont="1" applyBorder="1" applyAlignment="1" applyProtection="1">
      <alignment vertical="center" wrapText="1"/>
    </xf>
    <xf numFmtId="0" fontId="10" fillId="0" borderId="0" xfId="4" applyAlignment="1" applyProtection="1">
      <alignment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3" fillId="0" borderId="5" xfId="0" applyFont="1" applyBorder="1" applyAlignment="1" applyProtection="1">
      <alignment horizontal="center" vertical="center" wrapText="1"/>
    </xf>
    <xf numFmtId="0" fontId="3" fillId="0" borderId="6" xfId="0" applyFont="1" applyBorder="1" applyAlignment="1" applyProtection="1">
      <alignment horizontal="center" vertical="center" wrapText="1"/>
    </xf>
    <xf numFmtId="0" fontId="3" fillId="0" borderId="8" xfId="0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horizontal="center" vertical="center" wrapText="1"/>
    </xf>
    <xf numFmtId="0" fontId="4" fillId="0" borderId="11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</cellXfs>
  <cellStyles count="5">
    <cellStyle name="Hipervínculo" xfId="4" builtinId="8"/>
    <cellStyle name="Moneda" xfId="1" builtinId="4"/>
    <cellStyle name="Normal" xfId="0" builtinId="0"/>
    <cellStyle name="Normal 2" xfId="3" xr:uid="{00000000-0005-0000-0000-000003000000}"/>
    <cellStyle name="Porcentaje" xfId="2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1835943</xdr:colOff>
      <xdr:row>1</xdr:row>
      <xdr:rowOff>54769</xdr:rowOff>
    </xdr:from>
    <xdr:to>
      <xdr:col>23</xdr:col>
      <xdr:colOff>600002</xdr:colOff>
      <xdr:row>5</xdr:row>
      <xdr:rowOff>150019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628613C4-20BC-457B-BC3A-9FCED05C49B2}"/>
            </a:ext>
          </a:extLst>
        </xdr:cNvPr>
        <xdr:cNvSpPr txBox="1"/>
      </xdr:nvSpPr>
      <xdr:spPr>
        <a:xfrm>
          <a:off x="4274343" y="216694"/>
          <a:ext cx="15728084" cy="781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ES" sz="1200" b="1">
              <a:latin typeface="Arial" panose="020B0604020202020204" pitchFamily="34" charset="0"/>
              <a:cs typeface="Arial" panose="020B0604020202020204" pitchFamily="34" charset="0"/>
            </a:rPr>
            <a:t>República de Colombia</a:t>
          </a:r>
        </a:p>
        <a:p>
          <a:pPr algn="ctr"/>
          <a:r>
            <a:rPr lang="es-ES" sz="1200" b="1">
              <a:latin typeface="Arial" panose="020B0604020202020204" pitchFamily="34" charset="0"/>
              <a:cs typeface="Arial" panose="020B0604020202020204" pitchFamily="34" charset="0"/>
            </a:rPr>
            <a:t>Instituto Colombiano de Bienestar Familiar</a:t>
          </a:r>
        </a:p>
        <a:p>
          <a:pPr algn="ctr"/>
          <a:r>
            <a:rPr lang="es-ES" sz="1200" b="1">
              <a:latin typeface="Arial" panose="020B0604020202020204" pitchFamily="34" charset="0"/>
              <a:cs typeface="Arial" panose="020B0604020202020204" pitchFamily="34" charset="0"/>
            </a:rPr>
            <a:t>Cecilia de la Fuente de Lleras </a:t>
          </a:r>
        </a:p>
        <a:p>
          <a:pPr algn="ctr"/>
          <a:r>
            <a:rPr lang="es-ES" sz="1200" b="1">
              <a:latin typeface="Arial" panose="020B0604020202020204" pitchFamily="34" charset="0"/>
              <a:cs typeface="Arial" panose="020B0604020202020204" pitchFamily="34" charset="0"/>
            </a:rPr>
            <a:t>Dirección de Abastecimiento</a:t>
          </a:r>
        </a:p>
      </xdr:txBody>
    </xdr:sp>
    <xdr:clientData/>
  </xdr:twoCellAnchor>
  <xdr:twoCellAnchor editAs="oneCell">
    <xdr:from>
      <xdr:col>2</xdr:col>
      <xdr:colOff>35719</xdr:colOff>
      <xdr:row>1</xdr:row>
      <xdr:rowOff>83343</xdr:rowOff>
    </xdr:from>
    <xdr:to>
      <xdr:col>2</xdr:col>
      <xdr:colOff>813997</xdr:colOff>
      <xdr:row>5</xdr:row>
      <xdr:rowOff>142874</xdr:rowOff>
    </xdr:to>
    <xdr:pic>
      <xdr:nvPicPr>
        <xdr:cNvPr id="3" name="45 Imagen" descr="LOGO-ICBF">
          <a:extLst>
            <a:ext uri="{FF2B5EF4-FFF2-40B4-BE49-F238E27FC236}">
              <a16:creationId xmlns:a16="http://schemas.microsoft.com/office/drawing/2014/main" id="{EBA35585-8F4C-4194-B3B6-92C63FACC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32" y="250031"/>
          <a:ext cx="778278" cy="7739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47625</xdr:colOff>
      <xdr:row>1</xdr:row>
      <xdr:rowOff>57150</xdr:rowOff>
    </xdr:from>
    <xdr:to>
      <xdr:col>25</xdr:col>
      <xdr:colOff>838200</xdr:colOff>
      <xdr:row>5</xdr:row>
      <xdr:rowOff>47625</xdr:rowOff>
    </xdr:to>
    <xdr:pic>
      <xdr:nvPicPr>
        <xdr:cNvPr id="4" name="Imagen 3" descr="Captura de pantalla 2014-10-23 a las 14 36 00">
          <a:extLst>
            <a:ext uri="{FF2B5EF4-FFF2-40B4-BE49-F238E27FC236}">
              <a16:creationId xmlns:a16="http://schemas.microsoft.com/office/drawing/2014/main" id="{E91DBF53-C4BC-4730-8C49-235B43FDE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7300" y="219075"/>
          <a:ext cx="1609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PEC\imprimir\Ajustado_Modelo_de_costos_INPEC_10_01_2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9.30\rub\Documents%20and%20Settings\heidy.guillen\Configuraci&#243;n%20local\Archivos%20temporales%20de%20Internet\Content.Outlook\80LG8T3L\MadresComunitarias_FAMI_Extranjeros_Liliana%20(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IRECCION%20TECNICA%20ICBF\Archivos%20FONADE\COSTEO%20DIAGNOSTICOS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IRECCION%20TECNICA%20ICBF\1.%20Direcci&#243;n%20de%20Logistica%20y%20Abastecimiento\Interventoria%20Adulto%20Mayor%202011\Costeo%20INTERVENTORIA%20PANAM%202011%20Ener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9.31\archivosicbf\Users\Engree.Duica\AppData\Local\Microsoft\Windows\Temporary%20Internet%20Files\Content.Outlook\E4EMGSL4\EQUIPOS%20DE%20METROLOGIA\EQUIPOS%20METROLOGIA%20-%20SDI%200207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diego.quintanilla\Escritorio\Jardines%20Sociales\Estudio%20de%20Costos%20Jardines%20Social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9.30\Disco%20local%20(F)\Datos\2012\ANTEPROYECTO\INGRESOS\BASE%20PND%202011-2014%20-%20PR%20SOCIAL%20feb%201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gbog90\d\DOCUME~1\J0ZAMB~1\CONFIG~1\Temp\PP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Huber.Garcia\Mis%20documentos\Datos\Rafa\PLANTA-2008\AMPLIACION%20PLANTA\DATOS_COSTOS-SUPERNUMERARIOS-401_CUPOS-19-08-20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diego.quintanilla\Escritorio\ICBF\Direcci&#243;n%20de%20Logistica%20y%20Abastecimiento\Consultoria%20Bienestarina\CONSULTORIA%20BIENESTARINA%2031-07-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diego.quintanilla\Escritorio\ICBF\Direcci&#243;n%20de%20Logistica%20y%20Abastecimiento\Encuesta%20Nacional%20de%20Juventud\E.C.%20Encuesta%20Nacional%20de%20Juventu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ndres_Mutis/COSTEOS%20PRIMERA%20INFANCIA/MODELO%20DE%20COSTOS%20PI%20-%20VIGENCIA%202014/Version_1_MODELO_COSTOS_HCB_2014_25_Agosto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diego.quintanilla\Configuraci&#243;n%20local\Archivos%20temporales%20de%20Internet\Content.Outlook\Y3XOUI2P\Revisado_Edilberto_Desayunos_Infantiles_con_Amor_Nov_26_2012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liliana.jaramillo.ICBF\Configuraci&#243;n%20local\Archivos%20temporales%20de%20Internet\OLK5E\Coberturas\Participantes\MODELOS\Copia%20de%20Copia%20de%20MODELO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9.31\archivosicbf\Users\Engree.Duica\AppData\Local\Microsoft\Windows\Temporary%20Internet%20Files\Content.Outlook\E4EMGSL4\DEVUELTOS\EQUIPOS%20DE%20METROLOGIA\SDI\EQUIPOS%20METROLOGIA%20-%20SDI%20020713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CONSOLIDADO_GENERAL_SEDES_PAE_1502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Parametros"/>
      <sheetName val="Precios Alimentos"/>
      <sheetName val="Precios_leche_UHT"/>
      <sheetName val="Costo de Ing de Prep"/>
      <sheetName val="Resumen Preparaciones"/>
      <sheetName val="Factor de Conversión"/>
      <sheetName val="Menú"/>
      <sheetName val="Salarios de Ref"/>
      <sheetName val="Estanda T.H."/>
      <sheetName val="Componentes T.H."/>
      <sheetName val="Centros P y C"/>
      <sheetName val="Hoja1"/>
      <sheetName val="Estandar Menaje"/>
      <sheetName val="Resumen De Menaje"/>
      <sheetName val="Resumen Costos"/>
      <sheetName val="Analisis de Costos"/>
      <sheetName val="Analisis microbiologico"/>
    </sheetNames>
    <sheetDataSet>
      <sheetData sheetId="0"/>
      <sheetData sheetId="1"/>
      <sheetData sheetId="2">
        <row r="5031">
          <cell r="A5031" t="str">
            <v>Aceite girasol</v>
          </cell>
        </row>
        <row r="5032">
          <cell r="A5032" t="str">
            <v>Aceite soya</v>
          </cell>
        </row>
        <row r="5033">
          <cell r="A5033" t="str">
            <v>Aceite vegetal mezcla</v>
          </cell>
        </row>
        <row r="5034">
          <cell r="A5034" t="str">
            <v>Acelga</v>
          </cell>
        </row>
        <row r="5035">
          <cell r="A5035" t="str">
            <v>Aguacate común</v>
          </cell>
        </row>
        <row r="5036">
          <cell r="A5036" t="str">
            <v>Aguacate Hass</v>
          </cell>
        </row>
        <row r="5037">
          <cell r="A5037" t="str">
            <v>Aguacate papelillo</v>
          </cell>
        </row>
        <row r="5038">
          <cell r="A5038" t="str">
            <v>Ahuyama</v>
          </cell>
        </row>
        <row r="5039">
          <cell r="A5039" t="str">
            <v>Ají dulce</v>
          </cell>
        </row>
        <row r="5040">
          <cell r="A5040" t="str">
            <v>Ají topito dulce</v>
          </cell>
        </row>
        <row r="5041">
          <cell r="A5041" t="str">
            <v>Ajo</v>
          </cell>
        </row>
        <row r="5042">
          <cell r="A5042" t="str">
            <v>Ajo importado</v>
          </cell>
        </row>
        <row r="5043">
          <cell r="A5043" t="str">
            <v>Alas de pollo con costillar</v>
          </cell>
        </row>
        <row r="5044">
          <cell r="A5044" t="str">
            <v>Alas de pollo sin costillar</v>
          </cell>
        </row>
        <row r="5045">
          <cell r="A5045" t="str">
            <v>Almejas con concha</v>
          </cell>
        </row>
        <row r="5046">
          <cell r="A5046" t="str">
            <v>Almejas sin concha</v>
          </cell>
        </row>
        <row r="5047">
          <cell r="A5047" t="str">
            <v>Apio</v>
          </cell>
        </row>
        <row r="5048">
          <cell r="A5048" t="str">
            <v>Arracacha amarilla</v>
          </cell>
        </row>
        <row r="5049">
          <cell r="A5049" t="str">
            <v>Arracacha blanca</v>
          </cell>
        </row>
        <row r="5050">
          <cell r="A5050" t="str">
            <v>Arroz de primera</v>
          </cell>
        </row>
        <row r="5051">
          <cell r="A5051" t="str">
            <v>Arroz de segunda</v>
          </cell>
        </row>
        <row r="5052">
          <cell r="A5052" t="str">
            <v>Arroz excelso</v>
          </cell>
        </row>
        <row r="5053">
          <cell r="A5053" t="str">
            <v>Arroz sopa cristal</v>
          </cell>
        </row>
        <row r="5054">
          <cell r="A5054" t="str">
            <v>Arveja amarilla seca importada</v>
          </cell>
        </row>
        <row r="5055">
          <cell r="A5055" t="str">
            <v>Arveja enlatada</v>
          </cell>
        </row>
        <row r="5056">
          <cell r="A5056" t="str">
            <v>Arveja verde en vaina</v>
          </cell>
        </row>
        <row r="5057">
          <cell r="A5057" t="str">
            <v>Arveja verde en vaina pastusa</v>
          </cell>
        </row>
        <row r="5058">
          <cell r="A5058" t="str">
            <v>Arveja verde seca importada</v>
          </cell>
        </row>
        <row r="5059">
          <cell r="A5059" t="str">
            <v>Avena en hojuelas</v>
          </cell>
        </row>
        <row r="5060">
          <cell r="A5060" t="str">
            <v>Avena molida</v>
          </cell>
        </row>
        <row r="5061">
          <cell r="A5061" t="str">
            <v>Azúcar morena</v>
          </cell>
        </row>
        <row r="5062">
          <cell r="A5062" t="str">
            <v>Azúcar refinada</v>
          </cell>
        </row>
        <row r="5063">
          <cell r="A5063" t="str">
            <v>Azúcar sulfitada</v>
          </cell>
        </row>
        <row r="5064">
          <cell r="A5064" t="str">
            <v>Badea</v>
          </cell>
        </row>
        <row r="5065">
          <cell r="A5065" t="str">
            <v>Bagre rayado en postas congelado</v>
          </cell>
        </row>
        <row r="5066">
          <cell r="A5066" t="str">
            <v>Bagre rayado entero congelado</v>
          </cell>
        </row>
        <row r="5067">
          <cell r="A5067" t="str">
            <v>Bagre rayado entero fresco</v>
          </cell>
        </row>
        <row r="5068">
          <cell r="A5068" t="str">
            <v>Banano bocadillo</v>
          </cell>
        </row>
        <row r="5069">
          <cell r="A5069" t="str">
            <v>Banano criollo</v>
          </cell>
        </row>
        <row r="5070">
          <cell r="A5070" t="str">
            <v>Banano Urabá</v>
          </cell>
        </row>
        <row r="5071">
          <cell r="A5071" t="str">
            <v>Berenjena</v>
          </cell>
        </row>
        <row r="5072">
          <cell r="A5072" t="str">
            <v>Blanquillo entero fresco</v>
          </cell>
        </row>
        <row r="5073">
          <cell r="A5073" t="str">
            <v>Bocachico criollo fresco</v>
          </cell>
        </row>
        <row r="5074">
          <cell r="A5074" t="str">
            <v>Bocachico importado congelado</v>
          </cell>
        </row>
        <row r="5075">
          <cell r="A5075" t="str">
            <v>Bocadillo veleño</v>
          </cell>
        </row>
        <row r="5076">
          <cell r="A5076" t="str">
            <v>Borojó</v>
          </cell>
        </row>
        <row r="5077">
          <cell r="A5077" t="str">
            <v>Breva</v>
          </cell>
        </row>
        <row r="5078">
          <cell r="A5078" t="str">
            <v>Brócoli</v>
          </cell>
        </row>
        <row r="5079">
          <cell r="A5079" t="str">
            <v>Cachama de cultivo fresca</v>
          </cell>
        </row>
        <row r="5080">
          <cell r="A5080" t="str">
            <v>Café instantáneo</v>
          </cell>
        </row>
        <row r="5081">
          <cell r="A5081" t="str">
            <v>Café molido</v>
          </cell>
        </row>
        <row r="5082">
          <cell r="A5082" t="str">
            <v>Calabacín</v>
          </cell>
        </row>
        <row r="5083">
          <cell r="A5083" t="str">
            <v>Calabaza</v>
          </cell>
        </row>
        <row r="5084">
          <cell r="A5084" t="str">
            <v>Calamar anillos</v>
          </cell>
        </row>
        <row r="5085">
          <cell r="A5085" t="str">
            <v>Calamar blanco entero</v>
          </cell>
        </row>
        <row r="5086">
          <cell r="A5086" t="str">
            <v>Calamar morado entero</v>
          </cell>
        </row>
        <row r="5087">
          <cell r="A5087" t="str">
            <v>Camarón tigre precocido seco</v>
          </cell>
        </row>
        <row r="5088">
          <cell r="A5088" t="str">
            <v>Camarón tití precocido seco</v>
          </cell>
        </row>
        <row r="5089">
          <cell r="A5089" t="str">
            <v>Capaz Magdalena fresco</v>
          </cell>
        </row>
        <row r="5090">
          <cell r="A5090" t="str">
            <v>Carne de cerdo en canal</v>
          </cell>
        </row>
        <row r="5091">
          <cell r="A5091" t="str">
            <v>Carne de cerdo, brazo con hueso</v>
          </cell>
        </row>
        <row r="5092">
          <cell r="A5092" t="str">
            <v>Carne de cerdo, brazo sin hueso</v>
          </cell>
        </row>
        <row r="5093">
          <cell r="A5093" t="str">
            <v>Carne de cerdo, cabeza de lomo</v>
          </cell>
        </row>
        <row r="5094">
          <cell r="A5094" t="str">
            <v>Carne de cerdo, costilla</v>
          </cell>
        </row>
        <row r="5095">
          <cell r="A5095" t="str">
            <v>Carne de cerdo, espinazo</v>
          </cell>
        </row>
        <row r="5096">
          <cell r="A5096" t="str">
            <v>Carne de cerdo, lomo con hueso</v>
          </cell>
        </row>
        <row r="5097">
          <cell r="A5097" t="str">
            <v>Carne de cerdo, lomo sin hueso</v>
          </cell>
        </row>
        <row r="5098">
          <cell r="A5098" t="str">
            <v>Carne de cerdo, pernil con hueso</v>
          </cell>
        </row>
        <row r="5099">
          <cell r="A5099" t="str">
            <v>Carne de cerdo, pernil sin hueso</v>
          </cell>
        </row>
        <row r="5100">
          <cell r="A5100" t="str">
            <v>Carne de cerdo, tocino barriga</v>
          </cell>
        </row>
        <row r="5101">
          <cell r="A5101" t="str">
            <v>Carne de cerdo, tocino papada</v>
          </cell>
        </row>
        <row r="5102">
          <cell r="A5102" t="str">
            <v>Carne de res en canal</v>
          </cell>
        </row>
        <row r="5103">
          <cell r="A5103" t="str">
            <v>Carne de res molida, murillo</v>
          </cell>
        </row>
        <row r="5104">
          <cell r="A5104" t="str">
            <v>Carne de res, bola de brazo</v>
          </cell>
        </row>
        <row r="5105">
          <cell r="A5105" t="str">
            <v>Carne de res, bola de pierna</v>
          </cell>
        </row>
        <row r="5106">
          <cell r="A5106" t="str">
            <v>Carne de res, bota</v>
          </cell>
        </row>
        <row r="5107">
          <cell r="A5107" t="str">
            <v>Carne de res, cadera</v>
          </cell>
        </row>
        <row r="5108">
          <cell r="A5108" t="str">
            <v>Carne de res, centro de pierna</v>
          </cell>
        </row>
        <row r="5109">
          <cell r="A5109" t="str">
            <v>Carne de res, chatas</v>
          </cell>
        </row>
        <row r="5110">
          <cell r="A5110" t="str">
            <v>Carne de res, cogote</v>
          </cell>
        </row>
        <row r="5111">
          <cell r="A5111" t="str">
            <v>Carne de res, costilla</v>
          </cell>
        </row>
        <row r="5112">
          <cell r="A5112" t="str">
            <v>Carne de res, falda</v>
          </cell>
        </row>
        <row r="5113">
          <cell r="A5113" t="str">
            <v>Carne de res, lomo de brazo</v>
          </cell>
        </row>
        <row r="5114">
          <cell r="A5114" t="str">
            <v>Carne de res, lomo fino</v>
          </cell>
        </row>
        <row r="5115">
          <cell r="A5115" t="str">
            <v>Carne de res, morrillo</v>
          </cell>
        </row>
        <row r="5116">
          <cell r="A5116" t="str">
            <v>Carne de res, muchacho</v>
          </cell>
        </row>
        <row r="5117">
          <cell r="A5117" t="str">
            <v>Carne de res, murillo</v>
          </cell>
        </row>
        <row r="5118">
          <cell r="A5118" t="str">
            <v>Carne de res, pecho</v>
          </cell>
        </row>
        <row r="5119">
          <cell r="A5119" t="str">
            <v>Carne de res, punta de anca</v>
          </cell>
        </row>
        <row r="5120">
          <cell r="A5120" t="str">
            <v>Carne de res, sobrebarriga</v>
          </cell>
        </row>
        <row r="5121">
          <cell r="A5121" t="str">
            <v>Cazuela de mariscos (paquete)</v>
          </cell>
        </row>
        <row r="5122">
          <cell r="A5122" t="str">
            <v>Cebolla cabezona blanca</v>
          </cell>
        </row>
        <row r="5123">
          <cell r="A5123" t="str">
            <v>Cebolla cabezona blanca bogotana</v>
          </cell>
        </row>
        <row r="5124">
          <cell r="A5124" t="str">
            <v>Cebolla cabezona blanca ecuatoriana</v>
          </cell>
        </row>
        <row r="5125">
          <cell r="A5125" t="str">
            <v>Cebolla cabezona blanca importada</v>
          </cell>
        </row>
        <row r="5126">
          <cell r="A5126" t="str">
            <v>Cebolla cabezona blanca pastusa</v>
          </cell>
        </row>
        <row r="5127">
          <cell r="A5127" t="str">
            <v>Cebolla cabezona blanca peruana</v>
          </cell>
        </row>
        <row r="5128">
          <cell r="A5128" t="str">
            <v>Cebolla cabezona roja ecuatoriana</v>
          </cell>
        </row>
        <row r="5129">
          <cell r="A5129" t="str">
            <v>Cebolla cabezona roja importada</v>
          </cell>
        </row>
        <row r="5130">
          <cell r="A5130" t="str">
            <v>Cebolla cabezona roja ocañera</v>
          </cell>
        </row>
        <row r="5131">
          <cell r="A5131" t="str">
            <v>Cebolla cabezona roja peruana</v>
          </cell>
        </row>
        <row r="5132">
          <cell r="A5132" t="str">
            <v>Cebolla junca</v>
          </cell>
        </row>
        <row r="5133">
          <cell r="A5133" t="str">
            <v>Cebolla junca Aquitania</v>
          </cell>
        </row>
        <row r="5134">
          <cell r="A5134" t="str">
            <v>Cebolla junca Berlín</v>
          </cell>
        </row>
        <row r="5135">
          <cell r="A5135" t="str">
            <v>Cebolla junca pastusa</v>
          </cell>
        </row>
        <row r="5136">
          <cell r="A5136" t="str">
            <v>Cebolla junca Tenerife</v>
          </cell>
        </row>
        <row r="5137">
          <cell r="A5137" t="str">
            <v>Cebolla puerro</v>
          </cell>
        </row>
        <row r="5138">
          <cell r="A5138" t="str">
            <v>Cebollín chino</v>
          </cell>
        </row>
        <row r="5139">
          <cell r="A5139" t="str">
            <v>Chocolate amargo</v>
          </cell>
        </row>
        <row r="5140">
          <cell r="A5140" t="str">
            <v>Chocolate dulce</v>
          </cell>
        </row>
        <row r="5141">
          <cell r="A5141" t="str">
            <v>Chocolate instantáneo</v>
          </cell>
        </row>
        <row r="5142">
          <cell r="A5142" t="str">
            <v>Chócolo mazorca</v>
          </cell>
        </row>
        <row r="5143">
          <cell r="A5143" t="str">
            <v>Cidra</v>
          </cell>
        </row>
        <row r="5144">
          <cell r="A5144" t="str">
            <v>Cilantro</v>
          </cell>
        </row>
        <row r="5145">
          <cell r="A5145" t="str">
            <v>Ciruela negra chilena</v>
          </cell>
        </row>
        <row r="5146">
          <cell r="A5146" t="str">
            <v>Ciruela roja</v>
          </cell>
        </row>
        <row r="5147">
          <cell r="A5147" t="str">
            <v>Coco</v>
          </cell>
        </row>
        <row r="5148">
          <cell r="A5148" t="str">
            <v>Coles</v>
          </cell>
        </row>
        <row r="5149">
          <cell r="A5149" t="str">
            <v>Coliflor</v>
          </cell>
        </row>
        <row r="5150">
          <cell r="A5150" t="str">
            <v>Color (bolsita)</v>
          </cell>
        </row>
        <row r="5151">
          <cell r="A5151" t="str">
            <v>Corvina, filete congelado nacional</v>
          </cell>
        </row>
        <row r="5152">
          <cell r="A5152" t="str">
            <v>Cuchuco de cebada</v>
          </cell>
        </row>
        <row r="5153">
          <cell r="A5153" t="str">
            <v>Cuchuco de maíz</v>
          </cell>
        </row>
        <row r="5154">
          <cell r="A5154" t="str">
            <v>Curuba larga</v>
          </cell>
        </row>
        <row r="5155">
          <cell r="A5155" t="str">
            <v>Curuba redonda</v>
          </cell>
        </row>
        <row r="5156">
          <cell r="A5156" t="str">
            <v>Durazno importado</v>
          </cell>
        </row>
        <row r="5157">
          <cell r="A5157" t="str">
            <v>Durazno nacional</v>
          </cell>
        </row>
        <row r="5158">
          <cell r="A5158" t="str">
            <v>Espinaca</v>
          </cell>
        </row>
        <row r="5159">
          <cell r="A5159" t="str">
            <v>Fécula de maíz</v>
          </cell>
        </row>
        <row r="5160">
          <cell r="A5160" t="str">
            <v>Feijoa</v>
          </cell>
        </row>
        <row r="5161">
          <cell r="A5161" t="str">
            <v>Fresa</v>
          </cell>
        </row>
        <row r="5162">
          <cell r="A5162" t="str">
            <v>Fríjol bolón</v>
          </cell>
        </row>
        <row r="5163">
          <cell r="A5163" t="str">
            <v>Fríjol cabeza negra importado</v>
          </cell>
        </row>
        <row r="5164">
          <cell r="A5164" t="str">
            <v>Fríjol cabeza negra nacional</v>
          </cell>
        </row>
        <row r="5165">
          <cell r="A5165" t="str">
            <v>Fríjol calima</v>
          </cell>
        </row>
        <row r="5166">
          <cell r="A5166" t="str">
            <v>Fríjol cargamanto blanco</v>
          </cell>
        </row>
        <row r="5167">
          <cell r="A5167" t="str">
            <v>Fríjol cargamanto rojo</v>
          </cell>
        </row>
        <row r="5168">
          <cell r="A5168" t="str">
            <v>Fríjol enlatado</v>
          </cell>
        </row>
        <row r="5169">
          <cell r="A5169" t="str">
            <v>Fríjol nima calima</v>
          </cell>
        </row>
        <row r="5170">
          <cell r="A5170" t="str">
            <v>Fríjol palomito importado</v>
          </cell>
        </row>
        <row r="5171">
          <cell r="A5171" t="str">
            <v>Fríjol radical</v>
          </cell>
        </row>
        <row r="5172">
          <cell r="A5172" t="str">
            <v>Fríjol Uribe rosado</v>
          </cell>
        </row>
        <row r="5173">
          <cell r="A5173" t="str">
            <v>Fríjol verde bolo</v>
          </cell>
        </row>
        <row r="5174">
          <cell r="A5174" t="str">
            <v>Fríjol verde cargamanto</v>
          </cell>
        </row>
        <row r="5175">
          <cell r="A5175" t="str">
            <v>Fríjol verde en vaina</v>
          </cell>
        </row>
        <row r="5176">
          <cell r="A5176" t="str">
            <v>Fríjol Zaragoza</v>
          </cell>
        </row>
        <row r="5177">
          <cell r="A5177" t="str">
            <v>Galletas dulces redondas con crema</v>
          </cell>
        </row>
        <row r="5178">
          <cell r="A5178" t="str">
            <v>Galletas saladas 3 tacos</v>
          </cell>
        </row>
        <row r="5179">
          <cell r="A5179" t="str">
            <v>Garbanzo importado</v>
          </cell>
        </row>
        <row r="5180">
          <cell r="A5180" t="str">
            <v>Gelatina</v>
          </cell>
        </row>
        <row r="5181">
          <cell r="A5181" t="str">
            <v>Granadilla</v>
          </cell>
        </row>
        <row r="5182">
          <cell r="A5182" t="str">
            <v>Guanábana</v>
          </cell>
        </row>
        <row r="5183">
          <cell r="A5183" t="str">
            <v>Guayaba agria</v>
          </cell>
        </row>
        <row r="5184">
          <cell r="A5184" t="str">
            <v>Guayaba común</v>
          </cell>
        </row>
        <row r="5185">
          <cell r="A5185" t="str">
            <v>Guayaba manzana</v>
          </cell>
        </row>
        <row r="5186">
          <cell r="A5186" t="str">
            <v>Guayaba pera</v>
          </cell>
        </row>
        <row r="5187">
          <cell r="A5187" t="str">
            <v>Gulupa</v>
          </cell>
        </row>
        <row r="5188">
          <cell r="A5188" t="str">
            <v>Haba verde</v>
          </cell>
        </row>
        <row r="5189">
          <cell r="A5189" t="str">
            <v>Habichuela</v>
          </cell>
        </row>
        <row r="5190">
          <cell r="A5190" t="str">
            <v>Habichuela larga</v>
          </cell>
        </row>
        <row r="5191">
          <cell r="A5191" t="str">
            <v>Harina de trigo</v>
          </cell>
        </row>
        <row r="5192">
          <cell r="A5192" t="str">
            <v>Harina precocida de maíz</v>
          </cell>
        </row>
        <row r="5193">
          <cell r="A5193" t="str">
            <v>Higo</v>
          </cell>
        </row>
        <row r="5194">
          <cell r="A5194" t="str">
            <v>Huevo blanco A</v>
          </cell>
        </row>
        <row r="5195">
          <cell r="A5195" t="str">
            <v>Huevo blanco AA</v>
          </cell>
        </row>
        <row r="5196">
          <cell r="A5196" t="str">
            <v>Huevo blanco B</v>
          </cell>
        </row>
        <row r="5197">
          <cell r="A5197" t="str">
            <v>Huevo blanco extra</v>
          </cell>
        </row>
        <row r="5198">
          <cell r="A5198" t="str">
            <v>Huevo rojo A</v>
          </cell>
        </row>
        <row r="5199">
          <cell r="A5199" t="str">
            <v>Huevo rojo AA</v>
          </cell>
        </row>
        <row r="5200">
          <cell r="A5200" t="str">
            <v>Huevo rojo B</v>
          </cell>
        </row>
        <row r="5201">
          <cell r="A5201" t="str">
            <v>Huevo rojo extra</v>
          </cell>
        </row>
        <row r="5202">
          <cell r="A5202" t="str">
            <v>Jugo de frutas</v>
          </cell>
        </row>
        <row r="5203">
          <cell r="A5203" t="str">
            <v>Jugo instantáneo (sobre)</v>
          </cell>
        </row>
        <row r="5204">
          <cell r="A5204" t="str">
            <v>Kiwi</v>
          </cell>
        </row>
        <row r="5205">
          <cell r="A5205" t="str">
            <v>Langostino 16-20</v>
          </cell>
        </row>
        <row r="5206">
          <cell r="A5206" t="str">
            <v>Langostino U12</v>
          </cell>
        </row>
        <row r="5207">
          <cell r="A5207" t="str">
            <v>Leche en polvo</v>
          </cell>
        </row>
        <row r="5208">
          <cell r="A5208" t="str">
            <v>Lechuga Batavia</v>
          </cell>
        </row>
        <row r="5209">
          <cell r="A5209" t="str">
            <v>Lechuga crespa morada</v>
          </cell>
        </row>
        <row r="5210">
          <cell r="A5210" t="str">
            <v>Lechuga crespa verde</v>
          </cell>
        </row>
        <row r="5211">
          <cell r="A5211" t="str">
            <v>Lenteja importada</v>
          </cell>
        </row>
        <row r="5212">
          <cell r="A5212" t="str">
            <v>Limón común</v>
          </cell>
        </row>
        <row r="5213">
          <cell r="A5213" t="str">
            <v>Limón común Ciénaga</v>
          </cell>
        </row>
        <row r="5214">
          <cell r="A5214" t="str">
            <v>Limón común valluno</v>
          </cell>
        </row>
        <row r="5215">
          <cell r="A5215" t="str">
            <v>Limón mandarino</v>
          </cell>
        </row>
        <row r="5216">
          <cell r="A5216" t="str">
            <v>Limón Tahití</v>
          </cell>
        </row>
        <row r="5217">
          <cell r="A5217" t="str">
            <v>Lomitos de atún en lata</v>
          </cell>
        </row>
        <row r="5218">
          <cell r="A5218" t="str">
            <v>Lulo</v>
          </cell>
        </row>
        <row r="5219">
          <cell r="A5219" t="str">
            <v>Maíz amarillo cáscara</v>
          </cell>
        </row>
        <row r="5220">
          <cell r="A5220" t="str">
            <v>Maíz amarillo trillado</v>
          </cell>
        </row>
        <row r="5221">
          <cell r="A5221" t="str">
            <v>Maíz blanco cáscara</v>
          </cell>
        </row>
        <row r="5222">
          <cell r="A5222" t="str">
            <v>Maíz blanco retrillado</v>
          </cell>
        </row>
        <row r="5223">
          <cell r="A5223" t="str">
            <v>Maíz blanco trillado</v>
          </cell>
        </row>
        <row r="5224">
          <cell r="A5224" t="str">
            <v>Maíz pira</v>
          </cell>
        </row>
        <row r="5225">
          <cell r="A5225" t="str">
            <v>Mandarina arrayana</v>
          </cell>
        </row>
        <row r="5226">
          <cell r="A5226" t="str">
            <v>Mandarina común</v>
          </cell>
        </row>
        <row r="5227">
          <cell r="A5227" t="str">
            <v>Mandarina Oneco</v>
          </cell>
        </row>
        <row r="5228">
          <cell r="A5228" t="str">
            <v>Mango común</v>
          </cell>
        </row>
        <row r="5229">
          <cell r="A5229" t="str">
            <v>Mango de azúcar</v>
          </cell>
        </row>
        <row r="5230">
          <cell r="A5230" t="str">
            <v>Mango manzano</v>
          </cell>
        </row>
        <row r="5231">
          <cell r="A5231" t="str">
            <v>Mango reina</v>
          </cell>
        </row>
        <row r="5232">
          <cell r="A5232" t="str">
            <v>Mango Tommy</v>
          </cell>
        </row>
        <row r="5233">
          <cell r="A5233" t="str">
            <v>Manteca</v>
          </cell>
        </row>
        <row r="5234">
          <cell r="A5234" t="str">
            <v>Manzana nacional</v>
          </cell>
        </row>
        <row r="5235">
          <cell r="A5235" t="str">
            <v>Manzana roja importada</v>
          </cell>
        </row>
        <row r="5236">
          <cell r="A5236" t="str">
            <v>Manzana royal gala importada</v>
          </cell>
        </row>
        <row r="5237">
          <cell r="A5237" t="str">
            <v>Manzana verde importada</v>
          </cell>
        </row>
        <row r="5238">
          <cell r="A5238" t="str">
            <v>Maracuyá</v>
          </cell>
        </row>
        <row r="5239">
          <cell r="A5239" t="str">
            <v>Maracuyá antioqueño</v>
          </cell>
        </row>
        <row r="5240">
          <cell r="A5240" t="str">
            <v>Maracuyá huilense</v>
          </cell>
        </row>
        <row r="5241">
          <cell r="A5241" t="str">
            <v>Maracuyá santandereano</v>
          </cell>
        </row>
        <row r="5242">
          <cell r="A5242" t="str">
            <v>Maracuyá valluno</v>
          </cell>
        </row>
        <row r="5243">
          <cell r="A5243" t="str">
            <v>Margarina</v>
          </cell>
        </row>
        <row r="5244">
          <cell r="A5244" t="str">
            <v>Mayonesa doy pack</v>
          </cell>
        </row>
        <row r="5245">
          <cell r="A5245" t="str">
            <v>Melón Cantalup</v>
          </cell>
        </row>
        <row r="5246">
          <cell r="A5246" t="str">
            <v>Menudencias de pollo</v>
          </cell>
        </row>
        <row r="5247">
          <cell r="A5247" t="str">
            <v>Merluza, filete importado</v>
          </cell>
        </row>
        <row r="5248">
          <cell r="A5248" t="str">
            <v>Merluza, filete nacional</v>
          </cell>
        </row>
        <row r="5249">
          <cell r="A5249" t="str">
            <v>Mojarra lora entera congelada</v>
          </cell>
        </row>
        <row r="5250">
          <cell r="A5250" t="str">
            <v>Mojarra lora entera fresca</v>
          </cell>
        </row>
        <row r="5251">
          <cell r="A5251" t="str">
            <v>Mora de Castilla</v>
          </cell>
        </row>
        <row r="5252">
          <cell r="A5252" t="str">
            <v>Muslos de pollo con rabadilla</v>
          </cell>
        </row>
        <row r="5253">
          <cell r="A5253" t="str">
            <v>Muslos de pollo sin rabadilla</v>
          </cell>
        </row>
        <row r="5254">
          <cell r="A5254" t="str">
            <v>Naranja común</v>
          </cell>
        </row>
        <row r="5255">
          <cell r="A5255" t="str">
            <v>Naranja Valencia</v>
          </cell>
        </row>
        <row r="5256">
          <cell r="A5256" t="str">
            <v>Nicuro fresco</v>
          </cell>
        </row>
        <row r="5257">
          <cell r="A5257" t="str">
            <v>Ñame criollo</v>
          </cell>
        </row>
        <row r="5258">
          <cell r="A5258" t="str">
            <v>Ñame diamante</v>
          </cell>
        </row>
        <row r="5259">
          <cell r="A5259" t="str">
            <v>Ñame espino</v>
          </cell>
        </row>
        <row r="5260">
          <cell r="A5260" t="str">
            <v>Palmitos de mar</v>
          </cell>
        </row>
        <row r="5261">
          <cell r="A5261" t="str">
            <v>Panela cuadrada blanca</v>
          </cell>
        </row>
        <row r="5262">
          <cell r="A5262" t="str">
            <v>Panela cuadrada morena</v>
          </cell>
        </row>
        <row r="5263">
          <cell r="A5263" t="str">
            <v>Panela redonda morena</v>
          </cell>
        </row>
        <row r="5264">
          <cell r="A5264" t="str">
            <v>Papa capira</v>
          </cell>
        </row>
        <row r="5265">
          <cell r="A5265" t="str">
            <v>Papa capira carmenia</v>
          </cell>
        </row>
        <row r="5266">
          <cell r="A5266" t="str">
            <v>Papa criolla limpia</v>
          </cell>
        </row>
        <row r="5267">
          <cell r="A5267" t="str">
            <v>Papa criolla para lavar</v>
          </cell>
        </row>
        <row r="5268">
          <cell r="A5268" t="str">
            <v>Papa criolla sucia</v>
          </cell>
        </row>
        <row r="5269">
          <cell r="A5269" t="str">
            <v>Papa frita</v>
          </cell>
        </row>
        <row r="5270">
          <cell r="A5270" t="str">
            <v>Papa ICA-Huila</v>
          </cell>
        </row>
        <row r="5271">
          <cell r="A5271" t="str">
            <v>Papa Morasurco</v>
          </cell>
        </row>
        <row r="5272">
          <cell r="A5272" t="str">
            <v>Papa nevada</v>
          </cell>
        </row>
        <row r="5273">
          <cell r="A5273" t="str">
            <v>Papa parda para lavar</v>
          </cell>
        </row>
        <row r="5274">
          <cell r="A5274" t="str">
            <v>Papa parda pastusa</v>
          </cell>
        </row>
        <row r="5275">
          <cell r="A5275" t="str">
            <v>Papa Puracé</v>
          </cell>
        </row>
        <row r="5276">
          <cell r="A5276" t="str">
            <v>Papa R-12 negra</v>
          </cell>
        </row>
        <row r="5277">
          <cell r="A5277" t="str">
            <v>Papa R-12 roja</v>
          </cell>
        </row>
        <row r="5278">
          <cell r="A5278" t="str">
            <v>Papa roja peruana</v>
          </cell>
        </row>
        <row r="5279">
          <cell r="A5279" t="str">
            <v>Papa ruby</v>
          </cell>
        </row>
        <row r="5280">
          <cell r="A5280" t="str">
            <v>Papa sabanera</v>
          </cell>
        </row>
        <row r="5281">
          <cell r="A5281" t="str">
            <v>Papa San Félix</v>
          </cell>
        </row>
        <row r="5282">
          <cell r="A5282" t="str">
            <v>Papa suprema</v>
          </cell>
        </row>
        <row r="5283">
          <cell r="A5283" t="str">
            <v>Papa tocana</v>
          </cell>
        </row>
        <row r="5284">
          <cell r="A5284" t="str">
            <v>Papa tocarreña</v>
          </cell>
        </row>
        <row r="5285">
          <cell r="A5285" t="str">
            <v>Papa única</v>
          </cell>
        </row>
        <row r="5286">
          <cell r="A5286" t="str">
            <v>Papaya hawaiana</v>
          </cell>
        </row>
        <row r="5287">
          <cell r="A5287" t="str">
            <v>Papaya Maradol</v>
          </cell>
        </row>
        <row r="5288">
          <cell r="A5288" t="str">
            <v>Papaya melona</v>
          </cell>
        </row>
        <row r="5289">
          <cell r="A5289" t="str">
            <v>Papaya redonda</v>
          </cell>
        </row>
        <row r="5290">
          <cell r="A5290" t="str">
            <v>Pargo rojo entero congelado</v>
          </cell>
        </row>
        <row r="5291">
          <cell r="A5291" t="str">
            <v>Pargo rojo entero fresco</v>
          </cell>
        </row>
        <row r="5292">
          <cell r="A5292" t="str">
            <v>Pargo rojo platero</v>
          </cell>
        </row>
        <row r="5293">
          <cell r="A5293" t="str">
            <v>Pastas alimenticias</v>
          </cell>
        </row>
        <row r="5294">
          <cell r="A5294" t="str">
            <v>Patilla</v>
          </cell>
        </row>
        <row r="5295">
          <cell r="A5295" t="str">
            <v>Pechuga de pollo</v>
          </cell>
        </row>
        <row r="5296">
          <cell r="A5296" t="str">
            <v>Pepino cohombro</v>
          </cell>
        </row>
        <row r="5297">
          <cell r="A5297" t="str">
            <v>Pepino de rellenar</v>
          </cell>
        </row>
        <row r="5298">
          <cell r="A5298" t="str">
            <v>Pera importada</v>
          </cell>
        </row>
        <row r="5299">
          <cell r="A5299" t="str">
            <v>Perejil</v>
          </cell>
        </row>
        <row r="5300">
          <cell r="A5300" t="str">
            <v>Pescado cabezas</v>
          </cell>
        </row>
        <row r="5301">
          <cell r="A5301" t="str">
            <v>Pierna pernil con rabadilla</v>
          </cell>
        </row>
        <row r="5302">
          <cell r="A5302" t="str">
            <v>Pierna pernil sin rabadilla</v>
          </cell>
        </row>
        <row r="5303">
          <cell r="A5303" t="str">
            <v>Piernas de pollo</v>
          </cell>
        </row>
        <row r="5304">
          <cell r="A5304" t="str">
            <v>Pimentón</v>
          </cell>
        </row>
        <row r="5305">
          <cell r="A5305" t="str">
            <v>Pimentón verde</v>
          </cell>
        </row>
        <row r="5306">
          <cell r="A5306" t="str">
            <v>Piña gold</v>
          </cell>
        </row>
        <row r="5307">
          <cell r="A5307" t="str">
            <v>Piña manzana</v>
          </cell>
        </row>
        <row r="5308">
          <cell r="A5308" t="str">
            <v>Piña perolera</v>
          </cell>
        </row>
        <row r="5309">
          <cell r="A5309" t="str">
            <v>Pitahaya</v>
          </cell>
        </row>
        <row r="5310">
          <cell r="A5310" t="str">
            <v>Plátano comino</v>
          </cell>
        </row>
        <row r="5311">
          <cell r="A5311" t="str">
            <v>Plátano dominico hartón maduro</v>
          </cell>
        </row>
        <row r="5312">
          <cell r="A5312" t="str">
            <v>Plátano dominico hartón verde</v>
          </cell>
        </row>
        <row r="5313">
          <cell r="A5313" t="str">
            <v>Plátano dominico verde</v>
          </cell>
        </row>
        <row r="5314">
          <cell r="A5314" t="str">
            <v>Plátano guineo</v>
          </cell>
        </row>
        <row r="5315">
          <cell r="A5315" t="str">
            <v>Plátano hartón maduro</v>
          </cell>
        </row>
        <row r="5316">
          <cell r="A5316" t="str">
            <v>Plátano hartón verde</v>
          </cell>
        </row>
        <row r="5317">
          <cell r="A5317" t="str">
            <v>Plátano hartón verde llanero</v>
          </cell>
        </row>
        <row r="5318">
          <cell r="A5318" t="str">
            <v>Pollo entero congelado sin vísceras</v>
          </cell>
        </row>
        <row r="5319">
          <cell r="A5319" t="str">
            <v>Pollo entero fresco con vísceras</v>
          </cell>
        </row>
        <row r="5320">
          <cell r="A5320" t="str">
            <v>Pollo entero fresco sin vísceras</v>
          </cell>
        </row>
        <row r="5321">
          <cell r="A5321" t="str">
            <v>Queso campesino</v>
          </cell>
        </row>
        <row r="5322">
          <cell r="A5322" t="str">
            <v>Queso costeño</v>
          </cell>
        </row>
        <row r="5323">
          <cell r="A5323" t="str">
            <v>Queso cuajada</v>
          </cell>
        </row>
        <row r="5324">
          <cell r="A5324" t="str">
            <v>Queso doble crema</v>
          </cell>
        </row>
        <row r="5325">
          <cell r="A5325" t="str">
            <v>Rabadillas de pollo</v>
          </cell>
        </row>
        <row r="5326">
          <cell r="A5326" t="str">
            <v>Rábano rojo</v>
          </cell>
        </row>
        <row r="5327">
          <cell r="A5327" t="str">
            <v>Remolacha</v>
          </cell>
        </row>
        <row r="5328">
          <cell r="A5328" t="str">
            <v>Remolacha bogotana</v>
          </cell>
        </row>
        <row r="5329">
          <cell r="A5329" t="str">
            <v>Remolacha regional</v>
          </cell>
        </row>
        <row r="5330">
          <cell r="A5330" t="str">
            <v>Repollo blanco</v>
          </cell>
        </row>
        <row r="5331">
          <cell r="A5331" t="str">
            <v>Repollo blanco bogotano</v>
          </cell>
        </row>
        <row r="5332">
          <cell r="A5332" t="str">
            <v>Repollo blanco valluno</v>
          </cell>
        </row>
        <row r="5333">
          <cell r="A5333" t="str">
            <v>Repollo morado</v>
          </cell>
        </row>
        <row r="5334">
          <cell r="A5334" t="str">
            <v>Repollo morado antioqueño</v>
          </cell>
        </row>
        <row r="5335">
          <cell r="A5335" t="str">
            <v>Repollo verde regional</v>
          </cell>
        </row>
        <row r="5336">
          <cell r="A5336" t="str">
            <v>Róbalo, filete congelado</v>
          </cell>
        </row>
        <row r="5337">
          <cell r="A5337" t="str">
            <v>Sal yodada</v>
          </cell>
        </row>
        <row r="5338">
          <cell r="A5338" t="str">
            <v>Salmón, filete congelado</v>
          </cell>
        </row>
        <row r="5339">
          <cell r="A5339" t="str">
            <v>Salsa de tomate doy pack</v>
          </cell>
        </row>
        <row r="5340">
          <cell r="A5340" t="str">
            <v>Sardinas en lata</v>
          </cell>
        </row>
        <row r="5341">
          <cell r="A5341" t="str">
            <v>Sierra entera congelada</v>
          </cell>
        </row>
        <row r="5342">
          <cell r="A5342" t="str">
            <v>Sopa de pollo (caja)</v>
          </cell>
        </row>
        <row r="5343">
          <cell r="A5343" t="str">
            <v>Tangelo</v>
          </cell>
        </row>
        <row r="5344">
          <cell r="A5344" t="str">
            <v>Tilapia roja entera congelada</v>
          </cell>
        </row>
        <row r="5345">
          <cell r="A5345" t="str">
            <v>Tilapia roja entera fresca</v>
          </cell>
        </row>
        <row r="5346">
          <cell r="A5346" t="str">
            <v>Tilapia, filete congelado</v>
          </cell>
        </row>
        <row r="5347">
          <cell r="A5347" t="str">
            <v>Tilapia, lomitos</v>
          </cell>
        </row>
        <row r="5348">
          <cell r="A5348" t="str">
            <v>Tomate chonto</v>
          </cell>
        </row>
        <row r="5349">
          <cell r="A5349" t="str">
            <v>Tomate chonto antioqueño</v>
          </cell>
        </row>
        <row r="5350">
          <cell r="A5350" t="str">
            <v>Tomate chonto valluno</v>
          </cell>
        </row>
        <row r="5351">
          <cell r="A5351" t="str">
            <v>Tomate de árbol</v>
          </cell>
        </row>
        <row r="5352">
          <cell r="A5352" t="str">
            <v>Tomate larga vida</v>
          </cell>
        </row>
        <row r="5353">
          <cell r="A5353" t="str">
            <v>Tomate riñón</v>
          </cell>
        </row>
        <row r="5354">
          <cell r="A5354" t="str">
            <v>Tomate riñón valluno</v>
          </cell>
        </row>
        <row r="5355">
          <cell r="A5355" t="str">
            <v>Tomate Riogrande</v>
          </cell>
        </row>
        <row r="5356">
          <cell r="A5356" t="str">
            <v>Tomate Riogrande bumangués</v>
          </cell>
        </row>
        <row r="5357">
          <cell r="A5357" t="str">
            <v>Tomate Riogrande ocañero</v>
          </cell>
        </row>
        <row r="5358">
          <cell r="A5358" t="str">
            <v>Toyo blanco, filete congelado</v>
          </cell>
        </row>
        <row r="5359">
          <cell r="A5359" t="str">
            <v>Trucha en corte mariposa</v>
          </cell>
        </row>
        <row r="5360">
          <cell r="A5360" t="str">
            <v>Trucha entera fresca</v>
          </cell>
        </row>
        <row r="5361">
          <cell r="A5361" t="str">
            <v>Uchuva con cáscara</v>
          </cell>
        </row>
        <row r="5362">
          <cell r="A5362" t="str">
            <v>Ulluco</v>
          </cell>
        </row>
        <row r="5363">
          <cell r="A5363" t="str">
            <v>Uva importada</v>
          </cell>
        </row>
        <row r="5364">
          <cell r="A5364" t="str">
            <v>Uva Isabela</v>
          </cell>
        </row>
        <row r="5365">
          <cell r="A5365" t="str">
            <v>Uva negra</v>
          </cell>
        </row>
        <row r="5366">
          <cell r="A5366" t="str">
            <v>Uva red globe nacional</v>
          </cell>
        </row>
        <row r="5367">
          <cell r="A5367" t="str">
            <v>Uva roja</v>
          </cell>
        </row>
        <row r="5368">
          <cell r="A5368" t="str">
            <v>Uva verde</v>
          </cell>
        </row>
        <row r="5369">
          <cell r="A5369" t="str">
            <v>Vinagre</v>
          </cell>
        </row>
        <row r="5370">
          <cell r="A5370" t="str">
            <v>Yuca chirosa</v>
          </cell>
        </row>
        <row r="5371">
          <cell r="A5371" t="str">
            <v>Yuca criolla</v>
          </cell>
        </row>
        <row r="5372">
          <cell r="A5372" t="str">
            <v>Yuca ICA</v>
          </cell>
        </row>
        <row r="5373">
          <cell r="A5373" t="str">
            <v>Yuca llanera</v>
          </cell>
        </row>
        <row r="5374">
          <cell r="A5374" t="str">
            <v>Zanahoria</v>
          </cell>
        </row>
        <row r="5375">
          <cell r="A5375" t="str">
            <v>Zanahoria bogotana</v>
          </cell>
        </row>
        <row r="5376">
          <cell r="A5376" t="str">
            <v>Zanahoria</v>
          </cell>
        </row>
        <row r="5377">
          <cell r="A5377" t="str">
            <v>Zanahoria bogotana</v>
          </cell>
        </row>
        <row r="5378">
          <cell r="A5378" t="str">
            <v>Leche entera UHT</v>
          </cell>
        </row>
        <row r="5379">
          <cell r="A5379" t="str">
            <v>Mortadela</v>
          </cell>
        </row>
        <row r="5380">
          <cell r="A5380" t="str">
            <v>Salchicha</v>
          </cell>
        </row>
        <row r="5381">
          <cell r="A5381" t="str">
            <v>Arepa</v>
          </cell>
        </row>
        <row r="5382">
          <cell r="A5382" t="str">
            <v>Calado Mantequilla</v>
          </cell>
        </row>
        <row r="5383">
          <cell r="A5383" t="str">
            <v>Pan Blanco</v>
          </cell>
        </row>
        <row r="5384">
          <cell r="A5384" t="str">
            <v>Pan Integral</v>
          </cell>
        </row>
        <row r="5385">
          <cell r="A5385" t="str">
            <v>Pan queso</v>
          </cell>
        </row>
        <row r="5386">
          <cell r="A5386" t="str">
            <v xml:space="preserve">Mogolla </v>
          </cell>
        </row>
        <row r="5387">
          <cell r="A5387" t="str">
            <v>Mojicón Con azúcar</v>
          </cell>
        </row>
        <row r="5388">
          <cell r="A5388" t="str">
            <v>Pan Tostadas</v>
          </cell>
        </row>
        <row r="5389">
          <cell r="A5389" t="str">
            <v>Mermeladas</v>
          </cell>
        </row>
        <row r="5390">
          <cell r="A5390" t="str">
            <v>Te</v>
          </cell>
        </row>
        <row r="5391">
          <cell r="A5391" t="str">
            <v>Pan coco</v>
          </cell>
        </row>
        <row r="5392">
          <cell r="A5392" t="str">
            <v>Queso campesino</v>
          </cell>
        </row>
        <row r="5393">
          <cell r="A5393" t="str">
            <v>Pan blandito</v>
          </cell>
        </row>
        <row r="5394">
          <cell r="A5394" t="str">
            <v>Calado</v>
          </cell>
        </row>
        <row r="5395">
          <cell r="A5395" t="str">
            <v>Pan mantequilla</v>
          </cell>
        </row>
        <row r="5396">
          <cell r="A5396" t="str">
            <v>Galleta de sal</v>
          </cell>
        </row>
        <row r="5397">
          <cell r="A5397" t="str">
            <v>Arepa de choclo</v>
          </cell>
        </row>
        <row r="5398">
          <cell r="A5398" t="str">
            <v>Salchichon</v>
          </cell>
        </row>
        <row r="5399">
          <cell r="A5399" t="str">
            <v>Jamón</v>
          </cell>
        </row>
        <row r="5400">
          <cell r="A5400" t="str">
            <v>Crema de leche</v>
          </cell>
        </row>
        <row r="5401">
          <cell r="A5401" t="str">
            <v>Guascas</v>
          </cell>
        </row>
        <row r="5402">
          <cell r="A5402" t="str">
            <v>-</v>
          </cell>
        </row>
        <row r="5403">
          <cell r="A5403" t="str">
            <v>-</v>
          </cell>
        </row>
        <row r="5404">
          <cell r="A5404" t="str">
            <v>-</v>
          </cell>
        </row>
        <row r="5405">
          <cell r="A5405" t="str">
            <v>-</v>
          </cell>
        </row>
        <row r="5406">
          <cell r="A5406" t="str">
            <v>-</v>
          </cell>
        </row>
        <row r="5407">
          <cell r="A5407" t="str">
            <v>-</v>
          </cell>
        </row>
        <row r="5408">
          <cell r="A5408" t="str">
            <v>-</v>
          </cell>
        </row>
        <row r="5409">
          <cell r="A5409" t="str">
            <v>-</v>
          </cell>
        </row>
        <row r="5410">
          <cell r="A5410" t="str">
            <v>-</v>
          </cell>
        </row>
        <row r="5411">
          <cell r="A5411" t="str">
            <v>-</v>
          </cell>
        </row>
        <row r="5412">
          <cell r="A5412" t="str">
            <v>-</v>
          </cell>
        </row>
        <row r="5413">
          <cell r="A5413" t="str">
            <v>-</v>
          </cell>
        </row>
        <row r="5414">
          <cell r="A5414" t="str">
            <v>-</v>
          </cell>
        </row>
        <row r="5415">
          <cell r="A5415" t="str">
            <v>-</v>
          </cell>
        </row>
        <row r="5416">
          <cell r="A5416" t="str">
            <v>-</v>
          </cell>
        </row>
        <row r="5417">
          <cell r="A5417" t="str">
            <v>-</v>
          </cell>
        </row>
        <row r="5418">
          <cell r="A5418" t="str">
            <v>-</v>
          </cell>
        </row>
        <row r="5419">
          <cell r="A5419" t="str">
            <v>-</v>
          </cell>
        </row>
        <row r="5420">
          <cell r="A5420" t="str">
            <v>-</v>
          </cell>
        </row>
        <row r="5421">
          <cell r="A5421" t="str">
            <v>-</v>
          </cell>
        </row>
        <row r="5422">
          <cell r="A5422" t="str">
            <v>-</v>
          </cell>
        </row>
        <row r="5423">
          <cell r="A5423" t="str">
            <v>-</v>
          </cell>
        </row>
        <row r="5424">
          <cell r="A5424" t="str">
            <v>-</v>
          </cell>
        </row>
        <row r="5425">
          <cell r="A5425" t="str">
            <v>-</v>
          </cell>
        </row>
        <row r="5426">
          <cell r="A5426" t="str">
            <v>-</v>
          </cell>
        </row>
        <row r="5427">
          <cell r="A5427" t="str">
            <v>-</v>
          </cell>
        </row>
        <row r="5428">
          <cell r="A5428" t="str">
            <v>-</v>
          </cell>
        </row>
        <row r="5429">
          <cell r="A5429" t="str">
            <v>-</v>
          </cell>
        </row>
        <row r="5430">
          <cell r="A5430" t="str">
            <v>-</v>
          </cell>
        </row>
        <row r="5431">
          <cell r="A5431" t="str">
            <v>-</v>
          </cell>
        </row>
        <row r="5432">
          <cell r="A5432" t="str">
            <v>-</v>
          </cell>
        </row>
        <row r="5433">
          <cell r="A5433" t="str">
            <v>-</v>
          </cell>
        </row>
        <row r="5434">
          <cell r="A5434" t="str">
            <v>-</v>
          </cell>
        </row>
        <row r="5435">
          <cell r="A5435" t="str">
            <v>-</v>
          </cell>
        </row>
        <row r="5436">
          <cell r="A5436" t="str">
            <v>-</v>
          </cell>
        </row>
        <row r="5437">
          <cell r="A5437" t="str">
            <v>-</v>
          </cell>
        </row>
        <row r="5438">
          <cell r="A5438" t="str">
            <v>-</v>
          </cell>
        </row>
        <row r="5439">
          <cell r="A5439" t="str">
            <v>-</v>
          </cell>
        </row>
        <row r="5440">
          <cell r="A5440" t="str">
            <v>-</v>
          </cell>
        </row>
        <row r="5441">
          <cell r="A5441" t="str">
            <v>-</v>
          </cell>
        </row>
        <row r="5442">
          <cell r="A5442" t="str">
            <v>-</v>
          </cell>
        </row>
        <row r="5443">
          <cell r="A5443" t="str">
            <v>-</v>
          </cell>
        </row>
        <row r="5444">
          <cell r="A5444" t="str">
            <v>-</v>
          </cell>
        </row>
        <row r="5445">
          <cell r="A5445" t="str">
            <v>-</v>
          </cell>
        </row>
        <row r="5446">
          <cell r="A5446" t="str">
            <v>-</v>
          </cell>
        </row>
        <row r="5447">
          <cell r="A5447" t="str">
            <v>-</v>
          </cell>
        </row>
        <row r="5448">
          <cell r="A5448" t="str">
            <v>-</v>
          </cell>
        </row>
        <row r="5449">
          <cell r="A5449" t="str">
            <v>-</v>
          </cell>
        </row>
        <row r="5450">
          <cell r="A5450" t="str">
            <v>-</v>
          </cell>
        </row>
        <row r="5451">
          <cell r="A5451" t="str">
            <v>-</v>
          </cell>
        </row>
        <row r="5452">
          <cell r="A5452" t="str">
            <v>-</v>
          </cell>
        </row>
        <row r="5453">
          <cell r="A5453" t="str">
            <v>-</v>
          </cell>
        </row>
        <row r="5454">
          <cell r="A5454" t="str">
            <v>-</v>
          </cell>
        </row>
        <row r="5455">
          <cell r="A5455" t="str">
            <v>-</v>
          </cell>
        </row>
        <row r="5456">
          <cell r="A5456" t="str">
            <v>-</v>
          </cell>
        </row>
        <row r="5457">
          <cell r="A5457" t="str">
            <v>-</v>
          </cell>
        </row>
        <row r="5458">
          <cell r="A5458" t="str">
            <v>-</v>
          </cell>
        </row>
        <row r="5459">
          <cell r="A5459" t="str">
            <v>-</v>
          </cell>
        </row>
        <row r="5460">
          <cell r="A5460" t="str">
            <v>-</v>
          </cell>
        </row>
        <row r="5461">
          <cell r="A5461" t="str">
            <v>-</v>
          </cell>
        </row>
        <row r="5462">
          <cell r="A5462" t="str">
            <v>-</v>
          </cell>
        </row>
        <row r="5463">
          <cell r="A5463" t="str">
            <v>-</v>
          </cell>
        </row>
        <row r="5464">
          <cell r="A5464" t="str">
            <v>-</v>
          </cell>
        </row>
        <row r="5465">
          <cell r="A5465" t="str">
            <v>-</v>
          </cell>
        </row>
        <row r="5466">
          <cell r="A5466" t="str">
            <v>-</v>
          </cell>
        </row>
        <row r="5467">
          <cell r="A5467" t="str">
            <v>-</v>
          </cell>
        </row>
        <row r="5468">
          <cell r="A5468" t="str">
            <v>-</v>
          </cell>
        </row>
        <row r="5469">
          <cell r="A5469" t="str">
            <v>-</v>
          </cell>
        </row>
        <row r="5470">
          <cell r="A5470" t="str">
            <v>-</v>
          </cell>
        </row>
        <row r="5471">
          <cell r="A5471" t="str">
            <v>-</v>
          </cell>
        </row>
        <row r="5472">
          <cell r="A5472" t="str">
            <v>-</v>
          </cell>
        </row>
        <row r="5473">
          <cell r="A5473" t="str">
            <v>-</v>
          </cell>
        </row>
        <row r="5474">
          <cell r="A5474" t="str">
            <v>-</v>
          </cell>
        </row>
        <row r="5475">
          <cell r="A5475" t="str">
            <v>-</v>
          </cell>
        </row>
        <row r="5476">
          <cell r="A5476" t="str">
            <v>-</v>
          </cell>
        </row>
        <row r="5477">
          <cell r="A5477" t="str">
            <v>-</v>
          </cell>
        </row>
        <row r="5478">
          <cell r="A5478" t="str">
            <v>-</v>
          </cell>
        </row>
        <row r="5479">
          <cell r="A5479" t="str">
            <v>-</v>
          </cell>
        </row>
        <row r="5480">
          <cell r="A5480" t="str">
            <v>-</v>
          </cell>
        </row>
        <row r="5481">
          <cell r="A5481" t="str">
            <v>-</v>
          </cell>
        </row>
        <row r="5482">
          <cell r="A5482" t="str">
            <v>-</v>
          </cell>
        </row>
        <row r="5483">
          <cell r="A5483" t="str">
            <v>-</v>
          </cell>
        </row>
        <row r="5484">
          <cell r="A5484" t="str">
            <v>-</v>
          </cell>
        </row>
        <row r="5485">
          <cell r="A5485" t="str">
            <v>-</v>
          </cell>
        </row>
        <row r="5486">
          <cell r="A5486" t="str">
            <v>-</v>
          </cell>
        </row>
        <row r="5487">
          <cell r="A5487" t="str">
            <v>-</v>
          </cell>
        </row>
        <row r="5488">
          <cell r="A5488" t="str">
            <v>-</v>
          </cell>
        </row>
        <row r="5489">
          <cell r="A5489" t="str">
            <v>-</v>
          </cell>
        </row>
        <row r="5490">
          <cell r="A5490" t="str">
            <v>-</v>
          </cell>
        </row>
        <row r="5491">
          <cell r="A5491" t="str">
            <v>-</v>
          </cell>
        </row>
        <row r="5492">
          <cell r="A5492" t="str">
            <v>-</v>
          </cell>
        </row>
        <row r="5493">
          <cell r="A5493" t="str">
            <v>-</v>
          </cell>
        </row>
        <row r="5494">
          <cell r="A5494" t="str">
            <v>-</v>
          </cell>
        </row>
        <row r="5495">
          <cell r="A5495" t="str">
            <v>-</v>
          </cell>
        </row>
        <row r="5496">
          <cell r="A5496" t="str">
            <v>-</v>
          </cell>
        </row>
        <row r="5497">
          <cell r="A5497" t="str">
            <v>-</v>
          </cell>
        </row>
        <row r="5498">
          <cell r="A5498" t="str">
            <v>-</v>
          </cell>
        </row>
        <row r="5499">
          <cell r="A5499" t="str">
            <v>-</v>
          </cell>
        </row>
        <row r="5500">
          <cell r="A5500" t="str">
            <v>-</v>
          </cell>
        </row>
        <row r="5501">
          <cell r="A5501" t="str">
            <v>-</v>
          </cell>
        </row>
        <row r="5502">
          <cell r="A5502" t="str">
            <v>-</v>
          </cell>
        </row>
        <row r="5503">
          <cell r="A5503" t="str">
            <v>-</v>
          </cell>
        </row>
        <row r="5504">
          <cell r="A5504" t="str">
            <v>-</v>
          </cell>
        </row>
        <row r="5505">
          <cell r="A5505" t="str">
            <v>-</v>
          </cell>
        </row>
        <row r="5506">
          <cell r="A5506" t="str">
            <v>-</v>
          </cell>
        </row>
        <row r="5507">
          <cell r="A5507" t="str">
            <v>-</v>
          </cell>
        </row>
        <row r="5508">
          <cell r="A5508" t="str">
            <v>-</v>
          </cell>
        </row>
        <row r="5509">
          <cell r="A5509" t="str">
            <v>-</v>
          </cell>
        </row>
        <row r="5510">
          <cell r="A5510" t="str">
            <v>-</v>
          </cell>
        </row>
        <row r="5511">
          <cell r="A5511" t="str">
            <v>-</v>
          </cell>
        </row>
        <row r="5512">
          <cell r="A5512" t="str">
            <v>-</v>
          </cell>
        </row>
        <row r="5513">
          <cell r="A5513" t="str">
            <v>-</v>
          </cell>
        </row>
        <row r="5514">
          <cell r="A5514" t="str">
            <v>-</v>
          </cell>
        </row>
        <row r="5515">
          <cell r="A5515" t="str">
            <v>-</v>
          </cell>
        </row>
        <row r="5516">
          <cell r="A5516" t="str">
            <v>-</v>
          </cell>
        </row>
        <row r="5517">
          <cell r="A5517" t="str">
            <v>-</v>
          </cell>
        </row>
        <row r="5518">
          <cell r="A5518" t="str">
            <v>-</v>
          </cell>
        </row>
        <row r="5519">
          <cell r="A5519" t="str">
            <v>-</v>
          </cell>
        </row>
        <row r="5520">
          <cell r="A5520" t="str">
            <v>-</v>
          </cell>
        </row>
        <row r="5521">
          <cell r="A5521" t="str">
            <v>-</v>
          </cell>
        </row>
        <row r="5522">
          <cell r="A5522" t="str">
            <v>-</v>
          </cell>
        </row>
        <row r="5523">
          <cell r="A5523" t="str">
            <v>-</v>
          </cell>
        </row>
        <row r="5524">
          <cell r="A5524" t="str">
            <v>-</v>
          </cell>
        </row>
        <row r="5525">
          <cell r="A5525" t="str">
            <v>-</v>
          </cell>
        </row>
        <row r="5526">
          <cell r="A5526" t="str">
            <v>-</v>
          </cell>
        </row>
        <row r="5527">
          <cell r="A5527" t="str">
            <v>-</v>
          </cell>
        </row>
        <row r="5528">
          <cell r="A5528" t="str">
            <v>-</v>
          </cell>
        </row>
        <row r="5529">
          <cell r="A5529" t="str">
            <v>-</v>
          </cell>
        </row>
        <row r="5530">
          <cell r="A5530" t="str">
            <v>-</v>
          </cell>
        </row>
        <row r="5531">
          <cell r="A5531" t="str">
            <v>-</v>
          </cell>
        </row>
        <row r="5532">
          <cell r="A5532" t="str">
            <v>-</v>
          </cell>
        </row>
        <row r="5533">
          <cell r="A5533" t="str">
            <v>-</v>
          </cell>
        </row>
        <row r="5534">
          <cell r="A5534" t="str">
            <v>-</v>
          </cell>
        </row>
        <row r="5535">
          <cell r="A5535" t="str">
            <v>-</v>
          </cell>
        </row>
        <row r="5536">
          <cell r="A5536" t="str">
            <v>-</v>
          </cell>
        </row>
        <row r="5537">
          <cell r="A5537" t="str">
            <v>-</v>
          </cell>
        </row>
        <row r="5538">
          <cell r="A5538" t="str">
            <v>-</v>
          </cell>
        </row>
        <row r="5539">
          <cell r="A5539" t="str">
            <v>-</v>
          </cell>
        </row>
        <row r="5540">
          <cell r="A5540" t="str">
            <v>-</v>
          </cell>
        </row>
        <row r="5541">
          <cell r="A5541" t="str">
            <v>-</v>
          </cell>
        </row>
        <row r="5542">
          <cell r="A5542" t="str">
            <v>-</v>
          </cell>
        </row>
        <row r="5543">
          <cell r="A5543" t="str">
            <v>-</v>
          </cell>
        </row>
        <row r="5544">
          <cell r="A5544" t="str">
            <v>-</v>
          </cell>
        </row>
        <row r="5545">
          <cell r="A5545" t="str">
            <v>-</v>
          </cell>
        </row>
        <row r="5546">
          <cell r="A5546" t="str">
            <v>-</v>
          </cell>
        </row>
        <row r="5547">
          <cell r="A5547" t="str">
            <v>-</v>
          </cell>
        </row>
        <row r="5548">
          <cell r="A5548" t="str">
            <v>-</v>
          </cell>
        </row>
        <row r="5549">
          <cell r="A5549" t="str">
            <v>-</v>
          </cell>
        </row>
        <row r="5550">
          <cell r="A5550" t="str">
            <v>-</v>
          </cell>
        </row>
        <row r="5551">
          <cell r="A5551" t="str">
            <v>-</v>
          </cell>
        </row>
        <row r="5552">
          <cell r="A5552" t="str">
            <v>-</v>
          </cell>
        </row>
        <row r="5553">
          <cell r="A5553" t="str">
            <v>-</v>
          </cell>
        </row>
        <row r="5554">
          <cell r="A5554" t="str">
            <v>-</v>
          </cell>
        </row>
        <row r="5555">
          <cell r="A5555" t="str">
            <v>-</v>
          </cell>
        </row>
        <row r="5556">
          <cell r="A5556" t="str">
            <v>-</v>
          </cell>
        </row>
        <row r="5557">
          <cell r="A5557" t="str">
            <v>-</v>
          </cell>
        </row>
        <row r="5558">
          <cell r="A5558" t="str">
            <v>-</v>
          </cell>
        </row>
        <row r="5559">
          <cell r="A5559" t="str">
            <v>-</v>
          </cell>
        </row>
        <row r="5560">
          <cell r="A5560" t="str">
            <v>-</v>
          </cell>
        </row>
        <row r="5561">
          <cell r="A5561" t="str">
            <v>-</v>
          </cell>
        </row>
        <row r="5562">
          <cell r="A5562" t="str">
            <v>-</v>
          </cell>
        </row>
        <row r="5563">
          <cell r="A5563" t="str">
            <v>-</v>
          </cell>
        </row>
        <row r="5564">
          <cell r="A5564" t="str">
            <v>-</v>
          </cell>
        </row>
        <row r="5565">
          <cell r="A5565" t="str">
            <v>-</v>
          </cell>
        </row>
        <row r="5566">
          <cell r="A5566" t="str">
            <v>-</v>
          </cell>
        </row>
        <row r="5567">
          <cell r="A5567" t="str">
            <v>-</v>
          </cell>
        </row>
        <row r="5568">
          <cell r="A5568" t="str">
            <v>-</v>
          </cell>
        </row>
        <row r="5569">
          <cell r="A5569" t="str">
            <v>-</v>
          </cell>
        </row>
        <row r="5570">
          <cell r="A5570" t="str">
            <v>-</v>
          </cell>
        </row>
        <row r="5571">
          <cell r="A5571" t="str">
            <v>-</v>
          </cell>
        </row>
        <row r="5572">
          <cell r="A5572" t="str">
            <v>-</v>
          </cell>
        </row>
        <row r="5573">
          <cell r="A5573" t="str">
            <v>-</v>
          </cell>
        </row>
        <row r="5574">
          <cell r="A5574" t="str">
            <v>-</v>
          </cell>
        </row>
        <row r="5575">
          <cell r="A5575" t="str">
            <v>-</v>
          </cell>
        </row>
        <row r="5576">
          <cell r="A5576" t="str">
            <v>-</v>
          </cell>
        </row>
        <row r="5577">
          <cell r="A5577" t="str">
            <v>-</v>
          </cell>
        </row>
        <row r="5578">
          <cell r="A5578" t="str">
            <v>-</v>
          </cell>
        </row>
        <row r="5579">
          <cell r="A5579" t="str">
            <v>-</v>
          </cell>
        </row>
        <row r="5580">
          <cell r="A5580" t="str">
            <v>-</v>
          </cell>
        </row>
        <row r="5581">
          <cell r="A5581" t="str">
            <v>-</v>
          </cell>
        </row>
        <row r="5582">
          <cell r="A5582" t="str">
            <v>-</v>
          </cell>
        </row>
        <row r="5583">
          <cell r="A5583" t="str">
            <v>-</v>
          </cell>
        </row>
        <row r="5584">
          <cell r="A5584" t="str">
            <v>-</v>
          </cell>
        </row>
        <row r="5585">
          <cell r="A5585" t="str">
            <v>-</v>
          </cell>
        </row>
        <row r="5586">
          <cell r="A5586" t="str">
            <v>-</v>
          </cell>
        </row>
        <row r="5587">
          <cell r="A5587" t="str">
            <v>-</v>
          </cell>
        </row>
        <row r="5588">
          <cell r="A5588" t="str">
            <v>-</v>
          </cell>
        </row>
        <row r="5589">
          <cell r="A5589" t="str">
            <v>-</v>
          </cell>
        </row>
        <row r="5590">
          <cell r="A5590" t="str">
            <v>-</v>
          </cell>
        </row>
        <row r="5591">
          <cell r="A5591" t="str">
            <v>-</v>
          </cell>
        </row>
        <row r="5592">
          <cell r="A5592" t="str">
            <v>-</v>
          </cell>
        </row>
        <row r="5593">
          <cell r="A5593" t="str">
            <v>-</v>
          </cell>
        </row>
        <row r="5594">
          <cell r="A5594" t="str">
            <v>-</v>
          </cell>
        </row>
        <row r="5595">
          <cell r="A5595" t="str">
            <v>-</v>
          </cell>
        </row>
        <row r="5596">
          <cell r="A5596" t="str">
            <v>-</v>
          </cell>
        </row>
        <row r="5597">
          <cell r="A5597" t="str">
            <v>-</v>
          </cell>
        </row>
        <row r="5598">
          <cell r="A5598" t="str">
            <v>-</v>
          </cell>
        </row>
        <row r="5599">
          <cell r="A5599" t="str">
            <v>-</v>
          </cell>
        </row>
        <row r="5600">
          <cell r="A5600" t="str">
            <v>-</v>
          </cell>
        </row>
        <row r="5601">
          <cell r="A5601" t="str">
            <v>-</v>
          </cell>
        </row>
        <row r="5602">
          <cell r="A5602" t="str">
            <v>-</v>
          </cell>
        </row>
        <row r="5603">
          <cell r="A5603" t="str">
            <v>-</v>
          </cell>
        </row>
        <row r="5604">
          <cell r="A5604" t="str">
            <v>-</v>
          </cell>
        </row>
        <row r="5605">
          <cell r="A5605" t="str">
            <v>-</v>
          </cell>
        </row>
        <row r="5606">
          <cell r="A5606" t="str">
            <v>-</v>
          </cell>
        </row>
        <row r="5607">
          <cell r="A5607" t="str">
            <v>-</v>
          </cell>
        </row>
        <row r="5608">
          <cell r="A5608" t="str">
            <v>-</v>
          </cell>
        </row>
        <row r="5609">
          <cell r="A5609" t="str">
            <v>-</v>
          </cell>
        </row>
        <row r="5610">
          <cell r="A5610" t="str">
            <v>-</v>
          </cell>
        </row>
        <row r="5611">
          <cell r="A5611" t="str">
            <v>-</v>
          </cell>
        </row>
        <row r="5612">
          <cell r="A5612" t="str">
            <v>-</v>
          </cell>
        </row>
        <row r="5613">
          <cell r="A5613" t="str">
            <v>-</v>
          </cell>
        </row>
        <row r="5614">
          <cell r="A5614" t="str">
            <v>-</v>
          </cell>
        </row>
        <row r="5615">
          <cell r="A5615" t="str">
            <v>-</v>
          </cell>
        </row>
        <row r="5616">
          <cell r="A5616" t="str">
            <v>-</v>
          </cell>
        </row>
        <row r="5617">
          <cell r="A5617" t="str">
            <v>-</v>
          </cell>
        </row>
        <row r="5618">
          <cell r="A5618" t="str">
            <v>-</v>
          </cell>
        </row>
        <row r="5619">
          <cell r="A5619" t="str">
            <v>-</v>
          </cell>
        </row>
        <row r="5620">
          <cell r="A5620" t="str">
            <v>-</v>
          </cell>
        </row>
        <row r="5621">
          <cell r="A5621" t="str">
            <v>-</v>
          </cell>
        </row>
        <row r="5622">
          <cell r="A5622" t="str">
            <v>-</v>
          </cell>
        </row>
        <row r="5623">
          <cell r="A5623" t="str">
            <v>-</v>
          </cell>
        </row>
        <row r="5624">
          <cell r="A5624" t="str">
            <v>-</v>
          </cell>
        </row>
        <row r="5625">
          <cell r="A5625" t="str">
            <v>-</v>
          </cell>
        </row>
        <row r="5626">
          <cell r="A5626" t="str">
            <v>-</v>
          </cell>
        </row>
        <row r="5627">
          <cell r="A5627" t="str">
            <v>-</v>
          </cell>
        </row>
        <row r="5628">
          <cell r="A5628" t="str">
            <v>-</v>
          </cell>
        </row>
        <row r="5629">
          <cell r="A5629" t="str">
            <v>-</v>
          </cell>
        </row>
        <row r="5630">
          <cell r="A5630" t="str">
            <v>-</v>
          </cell>
        </row>
        <row r="5631">
          <cell r="A5631" t="str">
            <v>-</v>
          </cell>
        </row>
        <row r="5632">
          <cell r="A5632" t="str">
            <v>-</v>
          </cell>
        </row>
        <row r="5633">
          <cell r="A5633" t="str">
            <v>-</v>
          </cell>
        </row>
        <row r="5634">
          <cell r="A5634" t="str">
            <v>-</v>
          </cell>
        </row>
        <row r="5635">
          <cell r="A5635" t="str">
            <v>-</v>
          </cell>
        </row>
        <row r="5636">
          <cell r="A5636" t="str">
            <v>-</v>
          </cell>
        </row>
        <row r="5637">
          <cell r="A5637" t="str">
            <v>-</v>
          </cell>
        </row>
        <row r="5638">
          <cell r="A5638" t="str">
            <v>-</v>
          </cell>
        </row>
        <row r="5639">
          <cell r="A5639" t="str">
            <v>-</v>
          </cell>
        </row>
        <row r="5640">
          <cell r="A5640" t="str">
            <v>-</v>
          </cell>
        </row>
        <row r="5641">
          <cell r="A5641" t="str">
            <v>-</v>
          </cell>
        </row>
        <row r="5642">
          <cell r="A5642" t="str">
            <v>-</v>
          </cell>
        </row>
        <row r="5643">
          <cell r="A5643" t="str">
            <v>-</v>
          </cell>
        </row>
        <row r="5644">
          <cell r="A5644" t="str">
            <v>-</v>
          </cell>
        </row>
        <row r="5645">
          <cell r="A5645" t="str">
            <v>-</v>
          </cell>
        </row>
        <row r="5646">
          <cell r="A5646" t="str">
            <v>-</v>
          </cell>
        </row>
        <row r="5647">
          <cell r="A5647" t="str">
            <v>-</v>
          </cell>
        </row>
        <row r="5648">
          <cell r="A5648" t="str">
            <v>-</v>
          </cell>
        </row>
        <row r="5649">
          <cell r="A5649" t="str">
            <v>-</v>
          </cell>
        </row>
        <row r="5650">
          <cell r="A5650" t="str">
            <v>-</v>
          </cell>
        </row>
        <row r="5651">
          <cell r="A5651" t="str">
            <v>-</v>
          </cell>
        </row>
        <row r="5652">
          <cell r="A5652" t="str">
            <v>-</v>
          </cell>
        </row>
        <row r="5653">
          <cell r="A5653" t="str">
            <v>-</v>
          </cell>
        </row>
        <row r="5654">
          <cell r="A5654" t="str">
            <v>-</v>
          </cell>
        </row>
        <row r="5655">
          <cell r="A5655" t="str">
            <v>-</v>
          </cell>
        </row>
        <row r="5656">
          <cell r="A5656" t="str">
            <v>-</v>
          </cell>
        </row>
        <row r="5657">
          <cell r="A5657" t="str">
            <v>-</v>
          </cell>
        </row>
        <row r="5658">
          <cell r="A5658" t="str">
            <v>-</v>
          </cell>
        </row>
        <row r="5659">
          <cell r="A5659" t="str">
            <v>-</v>
          </cell>
        </row>
        <row r="5660">
          <cell r="A5660" t="str">
            <v>-</v>
          </cell>
        </row>
        <row r="5661">
          <cell r="A5661" t="str">
            <v>-</v>
          </cell>
        </row>
        <row r="5662">
          <cell r="A5662" t="str">
            <v>-</v>
          </cell>
        </row>
        <row r="5663">
          <cell r="A5663" t="str">
            <v>-</v>
          </cell>
        </row>
        <row r="5664">
          <cell r="A5664" t="str">
            <v>-</v>
          </cell>
        </row>
        <row r="5665">
          <cell r="A5665" t="str">
            <v>-</v>
          </cell>
        </row>
        <row r="5666">
          <cell r="A5666" t="str">
            <v>-</v>
          </cell>
        </row>
        <row r="5667">
          <cell r="A5667" t="str">
            <v>-</v>
          </cell>
        </row>
        <row r="5668">
          <cell r="A5668" t="str">
            <v>-</v>
          </cell>
        </row>
        <row r="5669">
          <cell r="A5669" t="str">
            <v>-</v>
          </cell>
        </row>
        <row r="5670">
          <cell r="A5670" t="str">
            <v>-</v>
          </cell>
        </row>
        <row r="5671">
          <cell r="A5671" t="str">
            <v>-</v>
          </cell>
        </row>
        <row r="5672">
          <cell r="A5672" t="str">
            <v>-</v>
          </cell>
        </row>
        <row r="5673">
          <cell r="A5673" t="str">
            <v>-</v>
          </cell>
        </row>
        <row r="5674">
          <cell r="A5674" t="str">
            <v>-</v>
          </cell>
        </row>
        <row r="5675">
          <cell r="A5675" t="str">
            <v>-</v>
          </cell>
        </row>
        <row r="5676">
          <cell r="A5676" t="str">
            <v>-</v>
          </cell>
        </row>
        <row r="5677">
          <cell r="A5677" t="str">
            <v>-</v>
          </cell>
        </row>
        <row r="5678">
          <cell r="A5678" t="str">
            <v>-</v>
          </cell>
        </row>
        <row r="5679">
          <cell r="A5679" t="str">
            <v>-</v>
          </cell>
        </row>
        <row r="5680">
          <cell r="A5680" t="str">
            <v>-</v>
          </cell>
        </row>
        <row r="5681">
          <cell r="A5681" t="str">
            <v>-</v>
          </cell>
        </row>
        <row r="5682">
          <cell r="A5682" t="str">
            <v>-</v>
          </cell>
        </row>
        <row r="5683">
          <cell r="A5683" t="str">
            <v>-</v>
          </cell>
        </row>
        <row r="5684">
          <cell r="A5684" t="str">
            <v>-</v>
          </cell>
        </row>
        <row r="5685">
          <cell r="A5685" t="str">
            <v>-</v>
          </cell>
        </row>
        <row r="5686">
          <cell r="A5686" t="str">
            <v>-</v>
          </cell>
        </row>
        <row r="5687">
          <cell r="A5687" t="str">
            <v>-</v>
          </cell>
        </row>
        <row r="5688">
          <cell r="A5688" t="str">
            <v>-</v>
          </cell>
        </row>
        <row r="5689">
          <cell r="A5689" t="str">
            <v>-</v>
          </cell>
        </row>
        <row r="5690">
          <cell r="A5690" t="str">
            <v>-</v>
          </cell>
        </row>
        <row r="5691">
          <cell r="A5691" t="str">
            <v>-</v>
          </cell>
        </row>
        <row r="5692">
          <cell r="A5692" t="str">
            <v>-</v>
          </cell>
        </row>
        <row r="5693">
          <cell r="A5693" t="str">
            <v>-</v>
          </cell>
        </row>
        <row r="5694">
          <cell r="A5694" t="str">
            <v>-</v>
          </cell>
        </row>
        <row r="5695">
          <cell r="A5695" t="str">
            <v>-</v>
          </cell>
        </row>
        <row r="5696">
          <cell r="A5696" t="str">
            <v>-</v>
          </cell>
        </row>
        <row r="5697">
          <cell r="A5697" t="str">
            <v>-</v>
          </cell>
        </row>
        <row r="5698">
          <cell r="A5698" t="str">
            <v>-</v>
          </cell>
        </row>
        <row r="5699">
          <cell r="A5699" t="str">
            <v>-</v>
          </cell>
        </row>
        <row r="5700">
          <cell r="A5700" t="str">
            <v>-</v>
          </cell>
        </row>
        <row r="5701">
          <cell r="A5701" t="str">
            <v>-</v>
          </cell>
        </row>
        <row r="5702">
          <cell r="A5702" t="str">
            <v>-</v>
          </cell>
        </row>
        <row r="5703">
          <cell r="A5703" t="str">
            <v>-</v>
          </cell>
        </row>
        <row r="5704">
          <cell r="A5704" t="str">
            <v>-</v>
          </cell>
        </row>
        <row r="5705">
          <cell r="A5705" t="str">
            <v>-</v>
          </cell>
        </row>
        <row r="5706">
          <cell r="A5706" t="str">
            <v>-</v>
          </cell>
        </row>
        <row r="5707">
          <cell r="A5707" t="str">
            <v>-</v>
          </cell>
        </row>
        <row r="5708">
          <cell r="A5708" t="str">
            <v>-</v>
          </cell>
        </row>
        <row r="5709">
          <cell r="A5709" t="str">
            <v>-</v>
          </cell>
        </row>
        <row r="5710">
          <cell r="A5710" t="str">
            <v>-</v>
          </cell>
        </row>
        <row r="5711">
          <cell r="A5711" t="str">
            <v>-</v>
          </cell>
        </row>
        <row r="5712">
          <cell r="A5712" t="str">
            <v>-</v>
          </cell>
        </row>
        <row r="5713">
          <cell r="A5713" t="str">
            <v>-</v>
          </cell>
        </row>
        <row r="5714">
          <cell r="A5714" t="str">
            <v>-</v>
          </cell>
        </row>
        <row r="5715">
          <cell r="A5715" t="str">
            <v>-</v>
          </cell>
        </row>
        <row r="5716">
          <cell r="A5716" t="str">
            <v>-</v>
          </cell>
        </row>
        <row r="5717">
          <cell r="A5717" t="str">
            <v>-</v>
          </cell>
        </row>
        <row r="5718">
          <cell r="A5718" t="str">
            <v>-</v>
          </cell>
        </row>
        <row r="5719">
          <cell r="A5719" t="str">
            <v>-</v>
          </cell>
        </row>
        <row r="5720">
          <cell r="A5720" t="str">
            <v>-</v>
          </cell>
        </row>
        <row r="5721">
          <cell r="A5721" t="str">
            <v>-</v>
          </cell>
        </row>
        <row r="5722">
          <cell r="A5722" t="str">
            <v>-</v>
          </cell>
        </row>
        <row r="5723">
          <cell r="A5723" t="str">
            <v>-</v>
          </cell>
        </row>
        <row r="5724">
          <cell r="A5724" t="str">
            <v>-</v>
          </cell>
        </row>
        <row r="5725">
          <cell r="A5725" t="str">
            <v>-</v>
          </cell>
        </row>
        <row r="5726">
          <cell r="A5726" t="str">
            <v>-</v>
          </cell>
        </row>
        <row r="5727">
          <cell r="A5727" t="str">
            <v>-</v>
          </cell>
        </row>
        <row r="5728">
          <cell r="A5728" t="str">
            <v>-</v>
          </cell>
        </row>
        <row r="5729">
          <cell r="A5729" t="str">
            <v>-</v>
          </cell>
        </row>
        <row r="5730">
          <cell r="A5730" t="str">
            <v>-</v>
          </cell>
        </row>
      </sheetData>
      <sheetData sheetId="3"/>
      <sheetData sheetId="4"/>
      <sheetData sheetId="5">
        <row r="5">
          <cell r="C5" t="str">
            <v>Café con leche</v>
          </cell>
        </row>
        <row r="6">
          <cell r="C6" t="str">
            <v>Té con leche</v>
          </cell>
        </row>
        <row r="7">
          <cell r="C7" t="str">
            <v>Chocolate en leche</v>
          </cell>
        </row>
        <row r="8">
          <cell r="C8" t="str">
            <v>Aguadepanela con leche</v>
          </cell>
        </row>
        <row r="9">
          <cell r="C9" t="str">
            <v xml:space="preserve">Avena   </v>
          </cell>
        </row>
        <row r="10">
          <cell r="C10" t="str">
            <v>Fecula de maiz</v>
          </cell>
        </row>
        <row r="11">
          <cell r="C11" t="str">
            <v xml:space="preserve">Colada en leche </v>
          </cell>
        </row>
        <row r="12">
          <cell r="C12" t="str">
            <v>Carne Pechuga De pollo</v>
          </cell>
        </row>
        <row r="13">
          <cell r="C13" t="str">
            <v>Carne MenuDencias De pollo</v>
          </cell>
        </row>
        <row r="14">
          <cell r="C14" t="str">
            <v xml:space="preserve">Huevo </v>
          </cell>
        </row>
        <row r="15">
          <cell r="C15" t="str">
            <v>Embutido MortaDela</v>
          </cell>
        </row>
        <row r="16">
          <cell r="C16" t="str">
            <v>Carne Semigorda De res</v>
          </cell>
        </row>
        <row r="17">
          <cell r="C17" t="str">
            <v>Queso Semiblando con crema</v>
          </cell>
        </row>
        <row r="18">
          <cell r="C18" t="str">
            <v>Embutido Salchicha</v>
          </cell>
        </row>
        <row r="19">
          <cell r="C19" t="str">
            <v xml:space="preserve">Salchichón </v>
          </cell>
        </row>
        <row r="20">
          <cell r="C20" t="str">
            <v>Arepa Maíz</v>
          </cell>
        </row>
        <row r="21">
          <cell r="C21" t="str">
            <v>Calado Mantequilla</v>
          </cell>
        </row>
        <row r="22">
          <cell r="C22" t="str">
            <v>Pan Blanco</v>
          </cell>
        </row>
        <row r="23">
          <cell r="C23" t="str">
            <v>Pan Integral</v>
          </cell>
        </row>
        <row r="24">
          <cell r="C24" t="str">
            <v>Pan queso</v>
          </cell>
        </row>
        <row r="25">
          <cell r="C25" t="str">
            <v xml:space="preserve">Mogolla </v>
          </cell>
        </row>
        <row r="26">
          <cell r="C26" t="str">
            <v>Mojicón Con azúcar</v>
          </cell>
        </row>
        <row r="27">
          <cell r="C27" t="str">
            <v>Pan Tostadas</v>
          </cell>
        </row>
        <row r="28">
          <cell r="C28" t="str">
            <v>Frutas</v>
          </cell>
        </row>
        <row r="29">
          <cell r="C29" t="str">
            <v>Azúcar</v>
          </cell>
        </row>
        <row r="30">
          <cell r="C30" t="str">
            <v>Chocolate</v>
          </cell>
        </row>
        <row r="31">
          <cell r="C31" t="str">
            <v>Mermeladas</v>
          </cell>
        </row>
        <row r="32">
          <cell r="C32" t="str">
            <v>Panela</v>
          </cell>
        </row>
        <row r="33">
          <cell r="C33" t="str">
            <v>Aceite Soya</v>
          </cell>
        </row>
        <row r="34">
          <cell r="C34" t="str">
            <v>Caldo de carne</v>
          </cell>
        </row>
        <row r="35">
          <cell r="C35" t="str">
            <v>Caldo de menudencias</v>
          </cell>
        </row>
        <row r="36">
          <cell r="C36" t="str">
            <v>Pan coco</v>
          </cell>
        </row>
        <row r="37">
          <cell r="C37" t="str">
            <v>Queso campesino</v>
          </cell>
        </row>
        <row r="38">
          <cell r="C38" t="str">
            <v>Calado</v>
          </cell>
        </row>
        <row r="39">
          <cell r="C39" t="str">
            <v>Caldo de pollo</v>
          </cell>
        </row>
        <row r="40">
          <cell r="C40" t="str">
            <v>Queso doble crema</v>
          </cell>
        </row>
        <row r="41">
          <cell r="C41" t="str">
            <v>Pan mantequilla</v>
          </cell>
        </row>
        <row r="42">
          <cell r="C42" t="str">
            <v>Galleta de sal</v>
          </cell>
        </row>
        <row r="43">
          <cell r="C43" t="str">
            <v>Arepa de choclo</v>
          </cell>
        </row>
        <row r="44">
          <cell r="C44" t="str">
            <v>Changua con huevo</v>
          </cell>
        </row>
        <row r="45">
          <cell r="C45" t="str">
            <v>Jamón</v>
          </cell>
        </row>
        <row r="46">
          <cell r="C46" t="str">
            <v>Otros</v>
          </cell>
        </row>
        <row r="47">
          <cell r="C47" t="str">
            <v>Otros</v>
          </cell>
        </row>
        <row r="48">
          <cell r="C48" t="str">
            <v>Otros</v>
          </cell>
        </row>
        <row r="49">
          <cell r="C49" t="str">
            <v>Otros</v>
          </cell>
        </row>
        <row r="50">
          <cell r="C50" t="str">
            <v>Otros</v>
          </cell>
        </row>
        <row r="52">
          <cell r="C52" t="str">
            <v>Sopa de arroz</v>
          </cell>
        </row>
        <row r="53">
          <cell r="C53" t="str">
            <v>Sopa de guandul</v>
          </cell>
        </row>
        <row r="54">
          <cell r="C54" t="str">
            <v>Sopa de avena</v>
          </cell>
        </row>
        <row r="55">
          <cell r="C55" t="str">
            <v>Sopa de pasta</v>
          </cell>
        </row>
        <row r="56">
          <cell r="C56" t="str">
            <v>Sopa de frijoles</v>
          </cell>
        </row>
        <row r="57">
          <cell r="C57" t="str">
            <v>Sopa de cuchuco</v>
          </cell>
        </row>
        <row r="58">
          <cell r="C58" t="str">
            <v>Sopa de lentejas</v>
          </cell>
        </row>
        <row r="59">
          <cell r="C59" t="str">
            <v>Sopa de harina de maíz amarillo</v>
          </cell>
        </row>
        <row r="60">
          <cell r="C60" t="str">
            <v>Sopa de cuchuco de trigo</v>
          </cell>
        </row>
        <row r="61">
          <cell r="C61" t="str">
            <v>Mute santandereano</v>
          </cell>
        </row>
        <row r="62">
          <cell r="C62" t="str">
            <v>Mazamorra chiquita</v>
          </cell>
        </row>
        <row r="63">
          <cell r="C63" t="str">
            <v>Sopa de garbanzo</v>
          </cell>
        </row>
        <row r="64">
          <cell r="C64" t="str">
            <v>Sopa de colí</v>
          </cell>
        </row>
        <row r="65">
          <cell r="C65" t="str">
            <v>Sopa de plátano</v>
          </cell>
        </row>
        <row r="66">
          <cell r="C66" t="str">
            <v>Sopa de mute</v>
          </cell>
        </row>
        <row r="67">
          <cell r="C67" t="str">
            <v>Sopa de arracacha</v>
          </cell>
        </row>
        <row r="68">
          <cell r="C68" t="str">
            <v>Sopa de ñame</v>
          </cell>
        </row>
        <row r="69">
          <cell r="C69" t="str">
            <v>Sopa de verduras</v>
          </cell>
        </row>
        <row r="70">
          <cell r="C70" t="str">
            <v>Pechuga De pollo</v>
          </cell>
        </row>
        <row r="71">
          <cell r="C71" t="str">
            <v>Semigorda De cerdo</v>
          </cell>
        </row>
        <row r="72">
          <cell r="C72" t="str">
            <v>Semigorda De res</v>
          </cell>
        </row>
        <row r="73">
          <cell r="C73" t="str">
            <v>Atún</v>
          </cell>
        </row>
        <row r="74">
          <cell r="C74" t="str">
            <v>Pescado</v>
          </cell>
        </row>
        <row r="75">
          <cell r="C75" t="str">
            <v>Sardina</v>
          </cell>
        </row>
        <row r="76">
          <cell r="C76" t="str">
            <v>Arroz Blanco</v>
          </cell>
        </row>
        <row r="77">
          <cell r="C77" t="str">
            <v>Arracacha Amarilla</v>
          </cell>
        </row>
        <row r="78">
          <cell r="C78" t="str">
            <v>Ñame 0</v>
          </cell>
        </row>
        <row r="79">
          <cell r="C79" t="str">
            <v>Papa Común</v>
          </cell>
        </row>
        <row r="80">
          <cell r="C80" t="str">
            <v>Papa Criolla</v>
          </cell>
        </row>
        <row r="81">
          <cell r="C81" t="str">
            <v>Yuca 0</v>
          </cell>
        </row>
        <row r="82">
          <cell r="C82" t="str">
            <v>Plátano Hartón</v>
          </cell>
        </row>
        <row r="83">
          <cell r="C83" t="str">
            <v>Ensalada 1</v>
          </cell>
        </row>
        <row r="84">
          <cell r="C84" t="str">
            <v>Ensalada 2</v>
          </cell>
        </row>
        <row r="85">
          <cell r="C85" t="str">
            <v>Ensalada 3</v>
          </cell>
        </row>
        <row r="86">
          <cell r="C86" t="str">
            <v>Ensalada 4</v>
          </cell>
        </row>
        <row r="87">
          <cell r="C87" t="str">
            <v>Ensalada 5</v>
          </cell>
        </row>
        <row r="88">
          <cell r="C88" t="str">
            <v>Ensalada 6</v>
          </cell>
        </row>
        <row r="89">
          <cell r="C89" t="str">
            <v>Ensalada 7</v>
          </cell>
        </row>
        <row r="90">
          <cell r="C90" t="str">
            <v>Ensalada 8</v>
          </cell>
        </row>
        <row r="91">
          <cell r="C91" t="str">
            <v>Ensalada 9</v>
          </cell>
        </row>
        <row r="92">
          <cell r="C92" t="str">
            <v>Ensalada 10</v>
          </cell>
        </row>
        <row r="93">
          <cell r="C93" t="str">
            <v>Ensalada 11</v>
          </cell>
        </row>
        <row r="94">
          <cell r="C94" t="str">
            <v>Ensalada 12</v>
          </cell>
        </row>
        <row r="95">
          <cell r="C95" t="str">
            <v>Ensalada 13</v>
          </cell>
        </row>
        <row r="96">
          <cell r="C96" t="str">
            <v>Ensalada 14</v>
          </cell>
        </row>
        <row r="97">
          <cell r="C97" t="str">
            <v>Mayonesa Con sal</v>
          </cell>
        </row>
        <row r="98">
          <cell r="C98" t="str">
            <v>Crema De leche</v>
          </cell>
        </row>
        <row r="99">
          <cell r="C99" t="str">
            <v>Aceite Vegetal</v>
          </cell>
        </row>
        <row r="100">
          <cell r="C100" t="str">
            <v>jugo Fresa</v>
          </cell>
        </row>
        <row r="101">
          <cell r="C101" t="str">
            <v>jugo Guayaba</v>
          </cell>
        </row>
        <row r="102">
          <cell r="C102" t="str">
            <v>jugo Lulo</v>
          </cell>
        </row>
        <row r="103">
          <cell r="C103" t="str">
            <v>jugo Mango</v>
          </cell>
        </row>
        <row r="104">
          <cell r="C104" t="str">
            <v>jugo Maracuyá</v>
          </cell>
        </row>
        <row r="105">
          <cell r="C105" t="str">
            <v>jugo Mora</v>
          </cell>
        </row>
        <row r="106">
          <cell r="C106" t="str">
            <v>jugo Tomate de árbol</v>
          </cell>
        </row>
        <row r="107">
          <cell r="C107" t="str">
            <v>Jugo de fruta</v>
          </cell>
        </row>
        <row r="108">
          <cell r="C108" t="str">
            <v>Azúcar</v>
          </cell>
        </row>
        <row r="109">
          <cell r="C109" t="str">
            <v>Panela</v>
          </cell>
        </row>
        <row r="110">
          <cell r="C110" t="str">
            <v>Aceite Soya</v>
          </cell>
        </row>
        <row r="111">
          <cell r="C111" t="str">
            <v>Tomate Chonto</v>
          </cell>
        </row>
        <row r="112">
          <cell r="C112" t="str">
            <v>Cebolla Cabezona</v>
          </cell>
        </row>
        <row r="113">
          <cell r="C113" t="str">
            <v>Aceite Soya-</v>
          </cell>
        </row>
        <row r="114">
          <cell r="C114" t="str">
            <v>Guisos</v>
          </cell>
        </row>
        <row r="115">
          <cell r="C115" t="str">
            <v>Sopa de ajiaco</v>
          </cell>
        </row>
        <row r="116">
          <cell r="C116" t="str">
            <v>Pernil de pollo</v>
          </cell>
        </row>
        <row r="117">
          <cell r="C117" t="str">
            <v>Sopa de torrejas</v>
          </cell>
        </row>
        <row r="118">
          <cell r="C118" t="str">
            <v xml:space="preserve">Cascabeles </v>
          </cell>
        </row>
        <row r="119">
          <cell r="C119" t="str">
            <v>Carne de cerdo</v>
          </cell>
        </row>
        <row r="120">
          <cell r="C120" t="str">
            <v>Mojarra</v>
          </cell>
        </row>
        <row r="121">
          <cell r="C121" t="str">
            <v>Sancocho (papa, yuca, plátano)</v>
          </cell>
        </row>
        <row r="122">
          <cell r="C122" t="str">
            <v>Sobrebarriga</v>
          </cell>
        </row>
        <row r="123">
          <cell r="C123" t="str">
            <v>Mixto de res y de pollo</v>
          </cell>
        </row>
        <row r="124">
          <cell r="C124" t="str">
            <v>Mazamorra dulce</v>
          </cell>
        </row>
        <row r="125">
          <cell r="C125" t="str">
            <v>Sopa de cebada perlada</v>
          </cell>
        </row>
        <row r="126">
          <cell r="C126" t="str">
            <v>Cazuela de lentejas</v>
          </cell>
        </row>
        <row r="127">
          <cell r="C127" t="str">
            <v>Otros</v>
          </cell>
        </row>
        <row r="128">
          <cell r="C128" t="str">
            <v>Cazuela de frijoles</v>
          </cell>
        </row>
        <row r="129">
          <cell r="C129" t="str">
            <v>Pico de gallo</v>
          </cell>
        </row>
        <row r="130">
          <cell r="C130" t="str">
            <v>Sancocho de gallina tipico</v>
          </cell>
        </row>
        <row r="131">
          <cell r="C131" t="str">
            <v>Sopa de pajarilla</v>
          </cell>
        </row>
        <row r="132">
          <cell r="C132" t="str">
            <v>Filete de merluza</v>
          </cell>
        </row>
        <row r="133">
          <cell r="C133" t="str">
            <v>Sopa de pollo</v>
          </cell>
        </row>
        <row r="134">
          <cell r="C134" t="str">
            <v>Sopa de carne</v>
          </cell>
        </row>
        <row r="135">
          <cell r="C135" t="str">
            <v>Sopa de mondongo con garbanzos</v>
          </cell>
        </row>
        <row r="136">
          <cell r="C136" t="str">
            <v xml:space="preserve">Sopa de la huerta </v>
          </cell>
        </row>
        <row r="137">
          <cell r="C137" t="str">
            <v>Otros</v>
          </cell>
        </row>
        <row r="138">
          <cell r="C138" t="str">
            <v>Otros</v>
          </cell>
        </row>
        <row r="139">
          <cell r="C139" t="str">
            <v>Otros</v>
          </cell>
        </row>
        <row r="140">
          <cell r="C140" t="str">
            <v>Otros</v>
          </cell>
        </row>
        <row r="141">
          <cell r="C141" t="str">
            <v>Otros</v>
          </cell>
        </row>
      </sheetData>
      <sheetData sheetId="6"/>
      <sheetData sheetId="7"/>
      <sheetData sheetId="8">
        <row r="6">
          <cell r="B6" t="str">
            <v>Directivo 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10">
          <cell r="A110" t="str">
            <v>Sensorial</v>
          </cell>
        </row>
        <row r="111">
          <cell r="A111" t="str">
            <v>Densidad</v>
          </cell>
        </row>
        <row r="112">
          <cell r="A112" t="str">
            <v>Acidez como ácido láctico</v>
          </cell>
        </row>
        <row r="113">
          <cell r="A113" t="str">
            <v>PH</v>
          </cell>
        </row>
        <row r="114">
          <cell r="A114" t="str">
            <v>Volúmen por ración</v>
          </cell>
        </row>
        <row r="115">
          <cell r="A115" t="str">
            <v>Peso por ración</v>
          </cell>
        </row>
        <row r="116">
          <cell r="A116" t="str">
            <v>Extracto seco no graso</v>
          </cell>
        </row>
        <row r="117">
          <cell r="A117" t="str">
            <v>Indice insolubilidad</v>
          </cell>
        </row>
        <row r="118">
          <cell r="A118" t="str">
            <v>Vitamina A</v>
          </cell>
        </row>
        <row r="119">
          <cell r="A119" t="str">
            <v>Vitamina D</v>
          </cell>
        </row>
        <row r="120">
          <cell r="A120" t="str">
            <v>°Brix</v>
          </cell>
        </row>
        <row r="121">
          <cell r="A121" t="str">
            <v>Zinc</v>
          </cell>
        </row>
        <row r="122">
          <cell r="A122" t="str">
            <v>Hierro</v>
          </cell>
        </row>
        <row r="123">
          <cell r="A123" t="str">
            <v>Sodio (cloruro de)</v>
          </cell>
        </row>
        <row r="124">
          <cell r="A124" t="str">
            <v>Arsénico</v>
          </cell>
        </row>
        <row r="125">
          <cell r="A125" t="str">
            <v>Cloro</v>
          </cell>
        </row>
        <row r="126">
          <cell r="A126" t="str">
            <v>Plomo</v>
          </cell>
        </row>
        <row r="127">
          <cell r="A127" t="str">
            <v>Cobre</v>
          </cell>
        </row>
        <row r="128">
          <cell r="A128" t="str">
            <v>Cadmio</v>
          </cell>
        </row>
        <row r="129">
          <cell r="A129" t="str">
            <v>Mercurio</v>
          </cell>
        </row>
        <row r="130">
          <cell r="A130" t="str">
            <v>Metilmercurio</v>
          </cell>
        </row>
        <row r="131">
          <cell r="A131" t="str">
            <v>Iodo</v>
          </cell>
        </row>
        <row r="132">
          <cell r="A132" t="str">
            <v>Fluor</v>
          </cell>
        </row>
        <row r="133">
          <cell r="A133" t="str">
            <v>Fósforo, cromo</v>
          </cell>
        </row>
        <row r="134">
          <cell r="A134" t="str">
            <v>Ácido Fólico</v>
          </cell>
        </row>
        <row r="135">
          <cell r="A135" t="str">
            <v>Proteínas</v>
          </cell>
        </row>
        <row r="136">
          <cell r="A136" t="str">
            <v>Carbohidratos</v>
          </cell>
        </row>
        <row r="137">
          <cell r="A137" t="str">
            <v>Grasas</v>
          </cell>
        </row>
        <row r="138">
          <cell r="A138" t="str">
            <v>Cenizas</v>
          </cell>
        </row>
        <row r="139">
          <cell r="A139" t="str">
            <v>Mesófilos</v>
          </cell>
        </row>
        <row r="140">
          <cell r="A140" t="str">
            <v>Coliformes Totales</v>
          </cell>
        </row>
        <row r="141">
          <cell r="A141" t="str">
            <v>E. Coli</v>
          </cell>
        </row>
        <row r="142">
          <cell r="A142" t="str">
            <v xml:space="preserve">Salmonella </v>
          </cell>
        </row>
        <row r="143">
          <cell r="A143" t="str">
            <v>Mohos y levaduras</v>
          </cell>
        </row>
        <row r="144">
          <cell r="A144" t="str">
            <v>Esporas Clostridium sulfito reductoras</v>
          </cell>
        </row>
        <row r="145">
          <cell r="A145" t="str">
            <v>Staphylococcus aureus coagulasa positivos</v>
          </cell>
        </row>
        <row r="146">
          <cell r="A146" t="str">
            <v>Bacillus Cereus</v>
          </cell>
        </row>
        <row r="147">
          <cell r="A147" t="str">
            <v>Listeria monocytogenes</v>
          </cell>
        </row>
        <row r="148">
          <cell r="A148" t="str">
            <v>Esterilidad Comercial</v>
          </cell>
        </row>
        <row r="149">
          <cell r="A149" t="str">
            <v>Humedad</v>
          </cell>
        </row>
        <row r="150">
          <cell r="A150" t="str">
            <v>%granos partidos</v>
          </cell>
        </row>
        <row r="151">
          <cell r="A151" t="str">
            <v>%granos yesados</v>
          </cell>
        </row>
        <row r="152">
          <cell r="A152" t="str">
            <v>%granos rojos</v>
          </cell>
        </row>
        <row r="153">
          <cell r="A153" t="str">
            <v>%impurezas</v>
          </cell>
        </row>
        <row r="154">
          <cell r="A154" t="str">
            <v>Índice de refracción</v>
          </cell>
        </row>
        <row r="155">
          <cell r="A155" t="str">
            <v>Índice de peróxidos</v>
          </cell>
        </row>
        <row r="156">
          <cell r="A156" t="str">
            <v>Perfil lipídico</v>
          </cell>
        </row>
        <row r="157">
          <cell r="A157" t="str">
            <v xml:space="preserve"> Aflatoxinas B1</v>
          </cell>
        </row>
        <row r="158">
          <cell r="A158" t="str">
            <v xml:space="preserve"> Aflatoxinas B2</v>
          </cell>
        </row>
        <row r="159">
          <cell r="A159" t="str">
            <v>Aflatoxinas M1</v>
          </cell>
        </row>
        <row r="160">
          <cell r="A160" t="str">
            <v>Aflatoxinas M2</v>
          </cell>
        </row>
        <row r="161">
          <cell r="A161" t="str">
            <v>Aflatoxinas G1</v>
          </cell>
        </row>
        <row r="162">
          <cell r="A162" t="str">
            <v xml:space="preserve"> Aflatoxinas  G2</v>
          </cell>
        </row>
        <row r="163">
          <cell r="A163" t="str">
            <v>Residuos de plaguicidas</v>
          </cell>
        </row>
        <row r="164">
          <cell r="A164" t="str">
            <v>Propionato</v>
          </cell>
        </row>
        <row r="165">
          <cell r="A165" t="str">
            <v xml:space="preserve"> Acido Sorbico y sus sales</v>
          </cell>
        </row>
        <row r="166">
          <cell r="A166" t="str">
            <v>Acido benzoico y sus sales</v>
          </cell>
        </row>
        <row r="167">
          <cell r="A167" t="str">
            <v>Calcio</v>
          </cell>
        </row>
        <row r="168">
          <cell r="A168" t="str">
            <v>Vitamina C</v>
          </cell>
        </row>
        <row r="169">
          <cell r="A169" t="str">
            <v>Tiamina (vitamina B1)</v>
          </cell>
        </row>
        <row r="170">
          <cell r="A170" t="str">
            <v>Niacina</v>
          </cell>
        </row>
        <row r="171">
          <cell r="A171" t="str">
            <v xml:space="preserve">Rivoflavina (vitamina B2) </v>
          </cell>
        </row>
        <row r="172">
          <cell r="A172" t="str">
            <v>Vitamina B12</v>
          </cell>
        </row>
        <row r="173">
          <cell r="A173" t="str">
            <v>Granulometria</v>
          </cell>
        </row>
        <row r="174">
          <cell r="A174" t="str">
            <v>Vitamina B6</v>
          </cell>
        </row>
        <row r="175">
          <cell r="A175" t="str">
            <v>Pollo, carne, pescado o huevo y verdura cocida</v>
          </cell>
        </row>
        <row r="176">
          <cell r="A176" t="str">
            <v>Ensalada Cruda (Cuando no haya verdura cocida)</v>
          </cell>
        </row>
        <row r="177">
          <cell r="A177" t="str">
            <v>Jugos de fruta</v>
          </cell>
        </row>
        <row r="178">
          <cell r="A178" t="str">
            <v>Leche servida (Cuando no haya jugo)</v>
          </cell>
        </row>
        <row r="179">
          <cell r="A179" t="str">
            <v>Agua Potable</v>
          </cell>
        </row>
        <row r="180">
          <cell r="A180" t="str">
            <v>Frotis de manos limpias</v>
          </cell>
        </row>
        <row r="181">
          <cell r="A181" t="str">
            <v>Frotis de superficie</v>
          </cell>
        </row>
        <row r="182">
          <cell r="A182" t="str">
            <v>Ambientes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dreComunitariaFAMI"/>
      <sheetName val="BENEFICIARIOEXTRANJEROFAMI"/>
      <sheetName val="LISTAS"/>
    </sheetNames>
    <sheetDataSet>
      <sheetData sheetId="0" refreshError="1"/>
      <sheetData sheetId="1" refreshError="1"/>
      <sheetData sheetId="2">
        <row r="2">
          <cell r="E2" t="str">
            <v>ANALISIS Y DESARROLLO DE SISTEMAS DE INFORMACION</v>
          </cell>
          <cell r="F2">
            <v>0</v>
          </cell>
          <cell r="G2">
            <v>0</v>
          </cell>
          <cell r="J2" t="str">
            <v>CZ BARRIOS UNIDOS</v>
          </cell>
        </row>
        <row r="3">
          <cell r="E3" t="str">
            <v>APLICACION DE TECNOLOGIAS EN UNIDADES DE INFORMACION</v>
          </cell>
          <cell r="F3">
            <v>1</v>
          </cell>
          <cell r="G3">
            <v>1</v>
          </cell>
          <cell r="J3" t="str">
            <v>CZ BOSA</v>
          </cell>
        </row>
        <row r="4">
          <cell r="E4" t="str">
            <v>DISEÑO DE SITIOS DE WEB</v>
          </cell>
          <cell r="F4">
            <v>2</v>
          </cell>
          <cell r="G4">
            <v>2</v>
          </cell>
          <cell r="J4" t="str">
            <v>CZ CIUDAD BOLIVAR</v>
          </cell>
        </row>
        <row r="5">
          <cell r="E5" t="str">
            <v>SOPORTE / INSTALACION DE REDES</v>
          </cell>
          <cell r="F5">
            <v>3</v>
          </cell>
          <cell r="G5">
            <v>3</v>
          </cell>
          <cell r="J5" t="str">
            <v>CZ ENGATIVA</v>
          </cell>
        </row>
        <row r="6">
          <cell r="E6" t="str">
            <v>MANTENIMIENTO DE EQUIPOS PARA RADIO Y TELEVISION</v>
          </cell>
          <cell r="F6">
            <v>4</v>
          </cell>
          <cell r="G6">
            <v>4</v>
          </cell>
          <cell r="J6" t="str">
            <v>CZ FONTIBON</v>
          </cell>
        </row>
        <row r="7">
          <cell r="E7" t="str">
            <v>PROGRAMACION DE SOFTWARE</v>
          </cell>
          <cell r="F7">
            <v>5</v>
          </cell>
          <cell r="G7">
            <v>5</v>
          </cell>
          <cell r="J7" t="str">
            <v>CZ KENNEDY</v>
          </cell>
        </row>
        <row r="8">
          <cell r="E8" t="str">
            <v>RADIO Y TELEVISION</v>
          </cell>
          <cell r="F8">
            <v>6</v>
          </cell>
          <cell r="G8">
            <v>6</v>
          </cell>
          <cell r="H8" t="str">
            <v>TECNICO</v>
          </cell>
          <cell r="J8" t="str">
            <v>CZ MARTIRES</v>
          </cell>
        </row>
        <row r="9">
          <cell r="E9" t="str">
            <v>ENSAMBLE Y MANTENIMIENTO DE EQUIPO DE COMPUTO</v>
          </cell>
          <cell r="F9">
            <v>7</v>
          </cell>
          <cell r="G9">
            <v>7</v>
          </cell>
          <cell r="H9" t="str">
            <v>TECNOLOGO</v>
          </cell>
          <cell r="J9" t="str">
            <v>CZ POPAYAN</v>
          </cell>
        </row>
        <row r="10">
          <cell r="E10" t="str">
            <v xml:space="preserve">SISTEMAS </v>
          </cell>
          <cell r="F10">
            <v>8</v>
          </cell>
          <cell r="G10">
            <v>8</v>
          </cell>
          <cell r="H10" t="str">
            <v>PROFESIONAL</v>
          </cell>
          <cell r="J10" t="str">
            <v>CZ PUENTE ARANDA</v>
          </cell>
        </row>
        <row r="11">
          <cell r="E11" t="str">
            <v>INFORMATICA Y REDES</v>
          </cell>
          <cell r="F11">
            <v>9</v>
          </cell>
          <cell r="G11">
            <v>9</v>
          </cell>
          <cell r="H11" t="str">
            <v>NINGUNO</v>
          </cell>
          <cell r="J11" t="str">
            <v>CZ RAFAEL URIBE</v>
          </cell>
        </row>
        <row r="12">
          <cell r="E12" t="str">
            <v>PROFESIONAL EN SISTEMAS E INFORMATICA</v>
          </cell>
          <cell r="F12">
            <v>10</v>
          </cell>
          <cell r="G12">
            <v>10</v>
          </cell>
          <cell r="J12" t="str">
            <v>CZ REVIVIR</v>
          </cell>
        </row>
        <row r="13">
          <cell r="E13" t="str">
            <v>PROFESIONAL EN TELEINFORMATICA</v>
          </cell>
          <cell r="F13">
            <v>11</v>
          </cell>
          <cell r="G13">
            <v>11</v>
          </cell>
          <cell r="H13" t="str">
            <v>SI</v>
          </cell>
          <cell r="J13" t="str">
            <v>CZ SAN CRISTOBAL SUR</v>
          </cell>
        </row>
        <row r="14">
          <cell r="E14" t="str">
            <v>TELECOMUNICACIONES</v>
          </cell>
          <cell r="F14">
            <v>12</v>
          </cell>
          <cell r="G14">
            <v>12</v>
          </cell>
          <cell r="H14" t="str">
            <v>NO</v>
          </cell>
          <cell r="J14" t="str">
            <v>CZ SANTA FE</v>
          </cell>
        </row>
        <row r="15">
          <cell r="E15" t="str">
            <v>MANTENIMIENTO DE COMPUTADORES</v>
          </cell>
          <cell r="F15">
            <v>13</v>
          </cell>
          <cell r="G15">
            <v>13</v>
          </cell>
          <cell r="J15" t="str">
            <v>CZ SUBA</v>
          </cell>
        </row>
        <row r="16">
          <cell r="E16" t="str">
            <v>IMPRESION FLEXOGRAFICA</v>
          </cell>
          <cell r="F16">
            <v>14</v>
          </cell>
          <cell r="G16">
            <v>14</v>
          </cell>
          <cell r="J16" t="str">
            <v>CZ TUNJUELITO</v>
          </cell>
        </row>
        <row r="17">
          <cell r="E17" t="str">
            <v>DISEÑO ARQUITECTONICO CON AUTOCAD</v>
          </cell>
          <cell r="F17">
            <v>15</v>
          </cell>
          <cell r="G17">
            <v>15</v>
          </cell>
          <cell r="J17" t="str">
            <v>CZ USAQUEN</v>
          </cell>
        </row>
        <row r="18">
          <cell r="E18" t="str">
            <v>TALLA EN PIEDRA</v>
          </cell>
          <cell r="F18">
            <v>16</v>
          </cell>
          <cell r="J18" t="str">
            <v>CZ USME</v>
          </cell>
        </row>
        <row r="19">
          <cell r="E19" t="str">
            <v>DIBUJO ASISTIDO POR COMPUTADOR</v>
          </cell>
          <cell r="F19">
            <v>17</v>
          </cell>
        </row>
        <row r="20">
          <cell r="E20" t="str">
            <v>JOYERIA</v>
          </cell>
          <cell r="F20">
            <v>18</v>
          </cell>
        </row>
        <row r="21">
          <cell r="E21" t="str">
            <v>IMPRESION OFFSET</v>
          </cell>
          <cell r="F21">
            <v>19</v>
          </cell>
        </row>
        <row r="22">
          <cell r="E22" t="str">
            <v>DISEÑO DE MODAS</v>
          </cell>
          <cell r="F22">
            <v>20</v>
          </cell>
        </row>
        <row r="23">
          <cell r="E23" t="str">
            <v>DISEÑO GRAFICO</v>
          </cell>
          <cell r="F23">
            <v>21</v>
          </cell>
        </row>
        <row r="24">
          <cell r="E24" t="str">
            <v>DISEÑO Y FABRICACION DE  CALZADO</v>
          </cell>
          <cell r="F24">
            <v>22</v>
          </cell>
        </row>
        <row r="25">
          <cell r="E25" t="str">
            <v>ESTAMPACION TEXTIL</v>
          </cell>
          <cell r="F25">
            <v>23</v>
          </cell>
        </row>
        <row r="26">
          <cell r="E26" t="str">
            <v>SCREEN Y SERIGRAFIA</v>
          </cell>
          <cell r="F26">
            <v>24</v>
          </cell>
        </row>
        <row r="27">
          <cell r="E27" t="str">
            <v>COCINA</v>
          </cell>
          <cell r="F27">
            <v>25</v>
          </cell>
        </row>
        <row r="28">
          <cell r="E28" t="str">
            <v>CONFECCION</v>
          </cell>
          <cell r="F28">
            <v>26</v>
          </cell>
        </row>
        <row r="29">
          <cell r="E29" t="str">
            <v>PROCESAMIENTO DE CARNICOS</v>
          </cell>
          <cell r="F29">
            <v>27</v>
          </cell>
        </row>
        <row r="30">
          <cell r="E30" t="str">
            <v>PANADERIA Y PASTELERIA</v>
          </cell>
          <cell r="F30">
            <v>28</v>
          </cell>
        </row>
        <row r="31">
          <cell r="E31" t="str">
            <v>PROCESAMIENTO DE FRUTAS Y HORTALIZAS</v>
          </cell>
          <cell r="F31">
            <v>29</v>
          </cell>
        </row>
        <row r="32">
          <cell r="E32" t="str">
            <v>MARROQUINERIA</v>
          </cell>
          <cell r="F32">
            <v>30</v>
          </cell>
        </row>
        <row r="33">
          <cell r="E33" t="str">
            <v>TAPICERIA</v>
          </cell>
        </row>
        <row r="34">
          <cell r="E34" t="str">
            <v>EBANISTERIA / CARPINTERIA</v>
          </cell>
        </row>
        <row r="35">
          <cell r="E35" t="str">
            <v>PROCESAMIENTO DE  LACTEOS</v>
          </cell>
        </row>
        <row r="36">
          <cell r="E36" t="str">
            <v>MAQUINA PLANA</v>
          </cell>
        </row>
        <row r="37">
          <cell r="E37" t="str">
            <v>CULTIVO Y COSECHA</v>
          </cell>
        </row>
        <row r="38">
          <cell r="E38" t="str">
            <v>ARTESANIAS</v>
          </cell>
        </row>
        <row r="39">
          <cell r="E39" t="str">
            <v>INSTALACION Y MANTENIMIENTO DE EQUIPOS</v>
          </cell>
        </row>
        <row r="40">
          <cell r="E40" t="str">
            <v>OPERACION DE EQUIPOS PESADOS</v>
          </cell>
        </row>
        <row r="41">
          <cell r="E41" t="str">
            <v>ELECTRONICA</v>
          </cell>
        </row>
        <row r="42">
          <cell r="E42" t="str">
            <v>CARROCERIA Y PINTURA AUTOMOTRIZ</v>
          </cell>
        </row>
        <row r="43">
          <cell r="E43" t="str">
            <v>ELECTRICIDAD</v>
          </cell>
        </row>
        <row r="44">
          <cell r="E44" t="str">
            <v>MECANICA AUTOMOTRIZ</v>
          </cell>
        </row>
        <row r="45">
          <cell r="E45" t="str">
            <v>SOLDADURA</v>
          </cell>
        </row>
        <row r="46">
          <cell r="E46" t="str">
            <v>EXPLOTACIONES AGROPECUARIAS</v>
          </cell>
        </row>
        <row r="47">
          <cell r="E47" t="str">
            <v>TOPOGRAFIA</v>
          </cell>
        </row>
        <row r="48">
          <cell r="E48" t="str">
            <v>VIGILANCIA Y CONTROL DEL AMBIENTE</v>
          </cell>
        </row>
        <row r="49">
          <cell r="E49" t="str">
            <v>CONSTRUCCION</v>
          </cell>
        </row>
        <row r="50">
          <cell r="E50" t="str">
            <v>GUIANZA TURISTICA</v>
          </cell>
        </row>
        <row r="51">
          <cell r="E51" t="str">
            <v>MAYORDOMIA DE EMPRESAS GANADERAS</v>
          </cell>
        </row>
        <row r="52">
          <cell r="E52" t="str">
            <v>MESA Y BAR</v>
          </cell>
        </row>
        <row r="53">
          <cell r="E53" t="str">
            <v>RECREACION</v>
          </cell>
        </row>
        <row r="54">
          <cell r="E54" t="str">
            <v>ADMINISTRACION DE EMPRESAS</v>
          </cell>
        </row>
        <row r="55">
          <cell r="E55" t="str">
            <v>COMERCIO INTERNACIONAL</v>
          </cell>
        </row>
        <row r="56">
          <cell r="E56" t="str">
            <v>TRANSPORTE</v>
          </cell>
        </row>
        <row r="57">
          <cell r="E57" t="str">
            <v>ASEADORES ESPECIALIZADOS</v>
          </cell>
        </row>
        <row r="58">
          <cell r="E58" t="str">
            <v>LABORES ADMINISTRATIVAS</v>
          </cell>
        </row>
        <row r="59">
          <cell r="E59" t="str">
            <v>AUXILIAR DE ENFERMERIA</v>
          </cell>
        </row>
        <row r="60">
          <cell r="E60" t="str">
            <v>SECRETARIADO</v>
          </cell>
        </row>
        <row r="61">
          <cell r="E61" t="str">
            <v>VENTA  DE PRODUCTOS Y SERVICIOS</v>
          </cell>
        </row>
        <row r="62">
          <cell r="E62" t="str">
            <v>ESTETICA Y COSMETOLOGIA</v>
          </cell>
        </row>
        <row r="63">
          <cell r="E63" t="str">
            <v>HOTELERIA Y TURISMO</v>
          </cell>
        </row>
        <row r="64">
          <cell r="E64" t="str">
            <v>CONTABILIDAD</v>
          </cell>
        </row>
        <row r="65">
          <cell r="E65" t="str">
            <v>FORMACION Y ATENCION A LA PRIMERA INFANCIA (MADRES COMUNITARIAS ICBF)</v>
          </cell>
        </row>
        <row r="66">
          <cell r="E66" t="str">
            <v>MANIPULACION DE ALIMENTOS</v>
          </cell>
        </row>
        <row r="67">
          <cell r="E67" t="str">
            <v>PEDAGOGIA HUMANA-COMPLEMENTARIA</v>
          </cell>
        </row>
        <row r="68">
          <cell r="E68" t="str">
            <v>PEDAGOGIA INFANTIL-COMPLEMENTARIA</v>
          </cell>
        </row>
        <row r="69">
          <cell r="E69" t="str">
            <v>NO ESTA INTERESADO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ifa MT"/>
      <sheetName val="FP"/>
      <sheetName val="PERSONAL"/>
      <sheetName val="IMPUESTOS"/>
      <sheetName val="AIU"/>
      <sheetName val="TOTAL OBRA"/>
      <sheetName val="FM (2)"/>
      <sheetName val="COSTEO FM"/>
      <sheetName val="IPC"/>
      <sheetName val="Ensayos Laboratorio"/>
    </sheetNames>
    <sheetDataSet>
      <sheetData sheetId="0" refreshError="1"/>
      <sheetData sheetId="1" refreshError="1"/>
      <sheetData sheetId="2">
        <row r="12">
          <cell r="P12">
            <v>4245565.5348864151</v>
          </cell>
        </row>
        <row r="34">
          <cell r="P34">
            <v>105452.59802046463</v>
          </cell>
        </row>
        <row r="46">
          <cell r="P46">
            <v>0</v>
          </cell>
        </row>
        <row r="58">
          <cell r="P58">
            <v>0</v>
          </cell>
        </row>
        <row r="69">
          <cell r="P69">
            <v>473876.25</v>
          </cell>
        </row>
        <row r="88">
          <cell r="P88">
            <v>1000000</v>
          </cell>
        </row>
        <row r="93">
          <cell r="P93">
            <v>470000</v>
          </cell>
        </row>
        <row r="100">
          <cell r="P100">
            <v>0</v>
          </cell>
        </row>
        <row r="122">
          <cell r="P122">
            <v>0</v>
          </cell>
        </row>
      </sheetData>
      <sheetData sheetId="3">
        <row r="10">
          <cell r="F10">
            <v>47260486.611418962</v>
          </cell>
        </row>
        <row r="16">
          <cell r="E16">
            <v>6000000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Datos Generales"/>
      <sheetName val="PM1"/>
      <sheetName val="PM2"/>
      <sheetName val="PM3"/>
      <sheetName val="Resumen"/>
      <sheetName val="Estr.General"/>
      <sheetName val="Salarios FP"/>
      <sheetName val="Microbiologicos"/>
      <sheetName val="Costo Adminst."/>
      <sheetName val="Visitas"/>
      <sheetName val="Incumplimientos"/>
      <sheetName val="Patrimonio"/>
      <sheetName val="Municipios"/>
      <sheetName val="Clasif.munip"/>
      <sheetName val="Formato P.E"/>
      <sheetName val="F.M"/>
    </sheetNames>
    <sheetDataSet>
      <sheetData sheetId="0"/>
      <sheetData sheetId="1"/>
      <sheetData sheetId="2">
        <row r="10">
          <cell r="G10">
            <v>20</v>
          </cell>
        </row>
        <row r="24">
          <cell r="G24">
            <v>6</v>
          </cell>
        </row>
      </sheetData>
      <sheetData sheetId="3"/>
      <sheetData sheetId="4"/>
      <sheetData sheetId="5"/>
      <sheetData sheetId="6"/>
      <sheetData sheetId="7">
        <row r="5">
          <cell r="G5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 GENERAL Y FINANCIERA"/>
      <sheetName val="INFO EXPERIENCIA"/>
      <sheetName val="INFO DE PRODUCTOS"/>
      <sheetName val="lista"/>
    </sheetNames>
    <sheetDataSet>
      <sheetData sheetId="0"/>
      <sheetData sheetId="1"/>
      <sheetData sheetId="2"/>
      <sheetData sheetId="3">
        <row r="2">
          <cell r="A2" t="str">
            <v>Importado</v>
          </cell>
        </row>
        <row r="3">
          <cell r="A3" t="str">
            <v>Nacional</v>
          </cell>
        </row>
        <row r="6">
          <cell r="A6" t="str">
            <v>Si</v>
          </cell>
        </row>
        <row r="7">
          <cell r="A7" t="str">
            <v>No</v>
          </cell>
        </row>
        <row r="11">
          <cell r="A11" t="str">
            <v>Estatal</v>
          </cell>
        </row>
        <row r="12">
          <cell r="A12" t="str">
            <v>Privada</v>
          </cell>
        </row>
        <row r="13">
          <cell r="A13" t="str">
            <v>Mixta</v>
          </cell>
        </row>
        <row r="15">
          <cell r="A15" t="str">
            <v>Unión Temporal</v>
          </cell>
        </row>
        <row r="16">
          <cell r="A16" t="str">
            <v>Consorcio</v>
          </cell>
        </row>
        <row r="17">
          <cell r="A17" t="str">
            <v>Individual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índice"/>
      <sheetName val="Tal Humano"/>
      <sheetName val="JS Seguimiento Evaluación"/>
      <sheetName val="Resumen de Costos"/>
      <sheetName val="tabla de Viaticos"/>
      <sheetName val="Cotización tiq Aereos"/>
    </sheetNames>
    <sheetDataSet>
      <sheetData sheetId="0"/>
      <sheetData sheetId="1">
        <row r="10">
          <cell r="B10" t="str">
            <v>Supervisores</v>
          </cell>
        </row>
      </sheetData>
      <sheetData sheetId="2"/>
      <sheetData sheetId="3">
        <row r="9">
          <cell r="H9">
            <v>178802722.29566669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-ajustada"/>
      <sheetName val="Hoja3"/>
      <sheetName val="DIFERENCIAS SENA"/>
      <sheetName val="Tablas"/>
      <sheetName val="TD 1"/>
      <sheetName val="TD 2"/>
      <sheetName val="TD3"/>
      <sheetName val="Hoja2"/>
      <sheetName val="Pto Proyect Trabajo MPS"/>
      <sheetName val="Pto Proyect Salud MPS"/>
      <sheetName val="Cuadro Plan de Inversiones"/>
      <sheetName val="RESUMEN P.I. ENERO 17"/>
      <sheetName val="Hoja1"/>
      <sheetName val="Hoja4"/>
      <sheetName val="Pto Proyect Subdireccion Empleo"/>
      <sheetName val="Pto Proyect Subd Salud"/>
      <sheetName val="Aprob-Solicit"/>
    </sheetNames>
    <sheetDataSet>
      <sheetData sheetId="0"/>
      <sheetData sheetId="1"/>
      <sheetData sheetId="2"/>
      <sheetData sheetId="3">
        <row r="2">
          <cell r="B2" t="str">
            <v>Central</v>
          </cell>
          <cell r="D2" t="str">
            <v>Nación</v>
          </cell>
          <cell r="E2" t="str">
            <v>1.1 Innovación para la prosperidad</v>
          </cell>
          <cell r="F2" t="str">
            <v>1.1.1 Conocimiento e innovacion</v>
          </cell>
          <cell r="G2" t="str">
            <v>1. Crecimiento sostenible y competitividad</v>
          </cell>
        </row>
        <row r="3">
          <cell r="D3" t="str">
            <v>Propios</v>
          </cell>
          <cell r="E3" t="str">
            <v>1.2 Competitividad y crecimiento de la productividad</v>
          </cell>
          <cell r="F3" t="str">
            <v>1.1.2 Emprendimiento empresarial</v>
          </cell>
          <cell r="G3" t="str">
            <v>2. Igualdad de oportunidades para la prosperidad social</v>
          </cell>
        </row>
        <row r="4">
          <cell r="D4" t="str">
            <v>SGP</v>
          </cell>
          <cell r="E4" t="str">
            <v>1.3 Locomotoras para el crecimiento y la generación de empleo</v>
          </cell>
          <cell r="F4" t="str">
            <v>1.1.3 Propiedad intelectual, instrumento de innovación</v>
          </cell>
          <cell r="G4" t="str">
            <v>3. Consolidación de la Paz</v>
          </cell>
        </row>
        <row r="5">
          <cell r="D5" t="str">
            <v>Funcionamiento</v>
          </cell>
          <cell r="E5" t="str">
            <v>2.1 Política Integral de desarrollo y protección social</v>
          </cell>
          <cell r="F5" t="str">
            <v>1.1.4 Promoción y protección de la competencia en los mercados</v>
          </cell>
          <cell r="G5" t="str">
            <v>4. Sostenibilidad ambiental y prevención del riesgo</v>
          </cell>
        </row>
        <row r="6">
          <cell r="D6" t="str">
            <v>Cooperación internacional</v>
          </cell>
          <cell r="E6" t="str">
            <v>2.2 Promoción social</v>
          </cell>
          <cell r="F6" t="str">
            <v>1.2.1 Desarrollo de competencias y formalización para la prosperidad</v>
          </cell>
          <cell r="G6" t="str">
            <v>5. Soportes transversales de la prosperidad democrática</v>
          </cell>
        </row>
        <row r="7">
          <cell r="D7" t="str">
            <v>EICE</v>
          </cell>
          <cell r="E7" t="str">
            <v>2.3 Políticas diferenciadas para la inclusión social</v>
          </cell>
          <cell r="F7" t="str">
            <v>1.2.2 Infraestructura para la competitividad</v>
          </cell>
        </row>
        <row r="8">
          <cell r="D8" t="str">
            <v>E. Territoriales</v>
          </cell>
          <cell r="E8" t="str">
            <v>3.1 Seguridad – orden público y seguridad ciudadana</v>
          </cell>
          <cell r="F8" t="str">
            <v>1.2.3 Apoyos transversales a la competitividad</v>
          </cell>
        </row>
        <row r="9">
          <cell r="D9" t="str">
            <v>Privado</v>
          </cell>
          <cell r="E9" t="str">
            <v>3.2 Justicia</v>
          </cell>
          <cell r="F9" t="str">
            <v>1.3.1 Nuevos sectores basados en la innovación</v>
          </cell>
        </row>
        <row r="10">
          <cell r="D10" t="str">
            <v>Privado con capital público</v>
          </cell>
          <cell r="E10" t="str">
            <v>3.3 Derechos humanos, derecho internacional humanitario y justicia transicional</v>
          </cell>
          <cell r="F10" t="str">
            <v>1.3.2 Agropecuaria y desarrollo rural</v>
          </cell>
        </row>
        <row r="11">
          <cell r="E11" t="str">
            <v>4.1 Gestión ambiental para el desarrollo sostenible</v>
          </cell>
          <cell r="F11" t="str">
            <v>1.3.3 Infraestructura de transporte</v>
          </cell>
        </row>
        <row r="12">
          <cell r="E12" t="str">
            <v>4.2 Gestión del riesgo de desastres: Buen gobierno para comunidades seguras</v>
          </cell>
          <cell r="F12" t="str">
            <v>1.3.4 Desarrollo minero y expansión energética</v>
          </cell>
        </row>
        <row r="13">
          <cell r="E13" t="str">
            <v>4.3 Respuesta a la ola invernal</v>
          </cell>
          <cell r="F13" t="str">
            <v>1.3.5 Vivienda y ciudades amables</v>
          </cell>
        </row>
        <row r="14">
          <cell r="E14" t="str">
            <v>4.4 Canasta y eficiencia energética</v>
          </cell>
          <cell r="F14" t="str">
            <v>2.1.1 Primera infancia</v>
          </cell>
        </row>
        <row r="15">
          <cell r="E15" t="str">
            <v>5.1 Buen gobierno, lucha contra la corrupción y participación ciudadana</v>
          </cell>
          <cell r="F15" t="str">
            <v>2.1.2 Niñez, adolescencia y juventud</v>
          </cell>
        </row>
        <row r="16">
          <cell r="E16" t="str">
            <v xml:space="preserve">5.2 Relevancia internacional </v>
          </cell>
          <cell r="F16" t="str">
            <v>2.1.3 Formación de capital humano</v>
          </cell>
        </row>
        <row r="17">
          <cell r="E17" t="str">
            <v>5.3 Apoyos transversales al desarrollo regional</v>
          </cell>
          <cell r="F17" t="str">
            <v>2.1.4 Acceso y calidad en salud: universal y sostenible</v>
          </cell>
        </row>
        <row r="18">
          <cell r="F18" t="str">
            <v>2.1.5 Empleabilidad, emprendimiento y generación de ingresos</v>
          </cell>
        </row>
        <row r="19">
          <cell r="F19" t="str">
            <v>2.1.6 Promoción de la cultura</v>
          </cell>
        </row>
        <row r="20">
          <cell r="F20" t="str">
            <v>2.1.7 Deporte y recreación</v>
          </cell>
        </row>
        <row r="21">
          <cell r="F21" t="str">
            <v>2.2.1 Red para la superación de la pobreza extrema</v>
          </cell>
        </row>
        <row r="22">
          <cell r="F22" t="str">
            <v>2.2.2 Política para la población victima del desplazamiento forzado por la violencia</v>
          </cell>
        </row>
        <row r="23">
          <cell r="F23" t="str">
            <v>2.3.1 Grupos étnicos</v>
          </cell>
        </row>
        <row r="24">
          <cell r="F24" t="str">
            <v>2.3.2 Género</v>
          </cell>
        </row>
        <row r="25">
          <cell r="F25" t="str">
            <v>5.1.1 Buen gobierno</v>
          </cell>
        </row>
        <row r="26">
          <cell r="F26" t="str">
            <v>5.1.2 Estrategias contra la corrupción</v>
          </cell>
        </row>
        <row r="27">
          <cell r="F27" t="str">
            <v>5.1.3 Participación ciudadana y capital social</v>
          </cell>
        </row>
        <row r="28">
          <cell r="F28" t="str">
            <v>5.2.1 Inserción productiva a los mercados internacionales</v>
          </cell>
        </row>
        <row r="29">
          <cell r="F29" t="str">
            <v>5.2.2 Política internacional</v>
          </cell>
        </row>
        <row r="30">
          <cell r="F30" t="str">
            <v>5.2.3 Políticas de desarrollo fronterizo</v>
          </cell>
        </row>
        <row r="31">
          <cell r="F31" t="str">
            <v>5.3.1 Fortalecimiento institucional de los entes territoriales y relación Nación-Territorio</v>
          </cell>
        </row>
        <row r="32">
          <cell r="F32" t="str">
            <v>5.3.2 Consolidación del sistema de ciudades</v>
          </cell>
        </row>
        <row r="33">
          <cell r="F33" t="str">
            <v>5.3.3 Planes de consolidación</v>
          </cell>
        </row>
        <row r="34">
          <cell r="F34" t="str">
            <v>5.3.4 Turismo como motor del desarrollo regional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mFuncionario"/>
      <sheetName val="ActividadRE"/>
      <sheetName val="DeseanCapacitacionEn"/>
      <sheetName val="Empresa"/>
      <sheetName val="EstadoMadCabFamilia"/>
      <sheetName val="Funcionario"/>
      <sheetName val="GruporUPS"/>
      <sheetName val="Indemnizacion"/>
      <sheetName val="InfLaboral"/>
      <sheetName val="LimitacionAuditiva"/>
      <sheetName val="LimitacionFisicaOMental"/>
      <sheetName val="LimitacionVisual"/>
      <sheetName val="MadreCabezaFamilia"/>
      <sheetName val="NivelEducacionBasica"/>
      <sheetName val="NivelEducacionSuperior"/>
      <sheetName val="PagoRE"/>
      <sheetName val="PMCL"/>
      <sheetName val="ProximoPension"/>
      <sheetName val="RECapacitacion"/>
      <sheetName val="REContPrivada"/>
      <sheetName val="Seguimiento"/>
      <sheetName val="TipoEmpres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a_Super"/>
      <sheetName val="Planta_Super (2)"/>
      <sheetName val="Costo_401-Final-Año"/>
      <sheetName val="Costo_Final-14-10-09"/>
      <sheetName val="Resm-22-10-09"/>
      <sheetName val="Hoja17"/>
      <sheetName val="11-08-2009"/>
      <sheetName val="Costo_Final-Fase V"/>
      <sheetName val="Costo_Final-Fase VI"/>
      <sheetName val="Costo_Final-Asap_3-GRA-2 Y 5"/>
      <sheetName val="RESM_Costo-Supern-26-05-09"/>
      <sheetName val="RESM_Costo-Supern (4)"/>
      <sheetName val="RESM_Costo-Supern"/>
      <sheetName val="RESM_Costo-Supern (2)"/>
      <sheetName val="RESM_Costo-Supern (3)"/>
      <sheetName val="Costo_Final-Año-714"/>
      <sheetName val="Fase V_VI-Grad-15"/>
      <sheetName val="Fase V_VI-Grad-13-5"/>
      <sheetName val="Vlr_traslado-4-05-09"/>
      <sheetName val="DATOS-ESC-2-VAC-295_05-09"/>
      <sheetName val="RESM_COSTOS_ESC-1"/>
      <sheetName val="RESM_COSTOS_ESC-2"/>
      <sheetName val="COSTO_ASAP"/>
      <sheetName val="Incrementos_Salarial"/>
      <sheetName val="Historico-Supern"/>
      <sheetName val="Costo_Final-Seis Meses"/>
      <sheetName val="Costo_Final-Mes"/>
      <sheetName val="Costo_Final-Año"/>
      <sheetName val="Hoja6"/>
      <sheetName val="Hoja3"/>
      <sheetName val="Resm Cupo"/>
      <sheetName val="Resm Cupo (2)"/>
      <sheetName val="Hoja4"/>
      <sheetName val="Hoja2"/>
      <sheetName val="Equi-Psico-Costos-23-10-09"/>
      <sheetName val="Hoja7"/>
      <sheetName val="Hoja1"/>
      <sheetName val="Hoja8"/>
      <sheetName val="Hoja12"/>
      <sheetName val="Datos-seis M"/>
      <sheetName val="Hoja13"/>
      <sheetName val="20-01-2010"/>
      <sheetName val="Hoja11"/>
      <sheetName val="Hoja10"/>
      <sheetName val="Hoja14"/>
      <sheetName val="Hoja15"/>
      <sheetName val="Hoja9"/>
      <sheetName val="Resm_Dtos-Just-Vig_Fut-2010"/>
      <sheetName val="Hoja16 (2)"/>
      <sheetName val="Hoja7 (2)"/>
      <sheetName val="D_FAMILIA-244-30-DIAS"/>
      <sheetName val="Costo_Final-7-12-09"/>
      <sheetName val="Hoja16"/>
      <sheetName val="Hoja5"/>
      <sheetName val="Hoja18"/>
      <sheetName val="Hoja18 (2)"/>
      <sheetName val="Costo-Super-Proy140-23-03-2010"/>
      <sheetName val="Costo-Super-Sede Nal-23-03-10"/>
      <sheetName val="Resm-23-03-10"/>
      <sheetName val="Hoja22"/>
      <sheetName val="2-07-2010"/>
      <sheetName val="Costo_Nomina_30-06-10-Super"/>
      <sheetName val="Hoja23"/>
      <sheetName val="Hoja21"/>
      <sheetName val="Costo_Nomina_30-09-10-Super"/>
      <sheetName val="Hoja9 (2)"/>
      <sheetName val="Hoja9 (3)"/>
      <sheetName val="Traslados-Super-2010"/>
      <sheetName val="Hoja19"/>
      <sheetName val="Hoja20"/>
      <sheetName val="Hoja24"/>
      <sheetName val="Costo_Nomina_31-12-10-Super"/>
      <sheetName val="PROGRA-PAC-NOV-10"/>
      <sheetName val="Traslados-Super-2010-10-19"/>
      <sheetName val="2011"/>
      <sheetName val="Costos-325-2011"/>
      <sheetName val="Hoja2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índice"/>
      <sheetName val="Tal Humano"/>
      <sheetName val="Resumen de Costos"/>
      <sheetName val="tabla de Viaticos"/>
      <sheetName val="Cotización tiq Aereos"/>
    </sheetNames>
    <sheetDataSet>
      <sheetData sheetId="0"/>
      <sheetData sheetId="1"/>
      <sheetData sheetId="2">
        <row r="15">
          <cell r="J15">
            <v>4</v>
          </cell>
        </row>
      </sheetData>
      <sheetData sheetId="3"/>
      <sheetData sheetId="4">
        <row r="11">
          <cell r="G11">
            <v>479191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o Total"/>
      <sheetName val="Salarios de Referencia"/>
      <sheetName val="Talento Humano"/>
      <sheetName val="Transporte y Viaticos"/>
      <sheetName val="Hoja2"/>
      <sheetName val="Hoja1"/>
      <sheetName val="Hoja3"/>
    </sheetNames>
    <sheetDataSet>
      <sheetData sheetId="0"/>
      <sheetData sheetId="1">
        <row r="7">
          <cell r="B7" t="str">
            <v>Directivo 1</v>
          </cell>
        </row>
        <row r="8">
          <cell r="B8" t="str">
            <v>Directivo 2</v>
          </cell>
        </row>
        <row r="9">
          <cell r="B9" t="str">
            <v>Directivo 3</v>
          </cell>
        </row>
        <row r="10">
          <cell r="B10" t="str">
            <v>Directivo 4</v>
          </cell>
        </row>
        <row r="11">
          <cell r="B11" t="str">
            <v>Directivo 5</v>
          </cell>
        </row>
        <row r="12">
          <cell r="B12" t="str">
            <v>Directivo 6</v>
          </cell>
        </row>
        <row r="13">
          <cell r="B13" t="str">
            <v>Directivo 7</v>
          </cell>
        </row>
        <row r="14">
          <cell r="B14" t="str">
            <v>Directivo 8</v>
          </cell>
        </row>
        <row r="15">
          <cell r="B15" t="str">
            <v>Directivo 9</v>
          </cell>
        </row>
        <row r="16">
          <cell r="B16" t="str">
            <v>Directivo 10</v>
          </cell>
        </row>
        <row r="17">
          <cell r="B17" t="str">
            <v>Directivo 11</v>
          </cell>
        </row>
        <row r="18">
          <cell r="B18" t="str">
            <v>Directivo 12</v>
          </cell>
        </row>
        <row r="19">
          <cell r="B19" t="str">
            <v>Directivo 13</v>
          </cell>
        </row>
        <row r="20">
          <cell r="B20" t="str">
            <v>Directivo 14</v>
          </cell>
        </row>
        <row r="21">
          <cell r="B21" t="str">
            <v>Directivo 15</v>
          </cell>
        </row>
        <row r="22">
          <cell r="B22" t="str">
            <v>Directivo 16</v>
          </cell>
        </row>
        <row r="23">
          <cell r="B23" t="str">
            <v>Directivo 17</v>
          </cell>
        </row>
        <row r="24">
          <cell r="B24" t="str">
            <v>Directivo 18</v>
          </cell>
        </row>
        <row r="25">
          <cell r="B25" t="str">
            <v>Directivo 19</v>
          </cell>
        </row>
        <row r="26">
          <cell r="B26" t="str">
            <v>Directivo 20</v>
          </cell>
        </row>
        <row r="27">
          <cell r="B27" t="str">
            <v>Directivo 21</v>
          </cell>
        </row>
        <row r="28">
          <cell r="B28" t="str">
            <v>Directivo 22</v>
          </cell>
        </row>
        <row r="29">
          <cell r="B29" t="str">
            <v>Directivo 23</v>
          </cell>
        </row>
        <row r="30">
          <cell r="B30" t="str">
            <v>Directivo 24</v>
          </cell>
        </row>
        <row r="31">
          <cell r="B31" t="str">
            <v>Directivo 25</v>
          </cell>
        </row>
        <row r="32">
          <cell r="B32" t="str">
            <v>Directivo 26</v>
          </cell>
        </row>
        <row r="33">
          <cell r="B33" t="str">
            <v>Directivo 27</v>
          </cell>
        </row>
        <row r="34">
          <cell r="B34" t="str">
            <v>asesor 1</v>
          </cell>
        </row>
        <row r="35">
          <cell r="B35" t="str">
            <v>asesor 2</v>
          </cell>
        </row>
        <row r="36">
          <cell r="B36" t="str">
            <v>asesor 3</v>
          </cell>
        </row>
        <row r="37">
          <cell r="B37" t="str">
            <v>asesor 4</v>
          </cell>
        </row>
        <row r="38">
          <cell r="B38" t="str">
            <v>asesor 5</v>
          </cell>
        </row>
        <row r="39">
          <cell r="B39" t="str">
            <v>asesor 6</v>
          </cell>
        </row>
        <row r="40">
          <cell r="B40" t="str">
            <v>asesor 7</v>
          </cell>
        </row>
        <row r="41">
          <cell r="B41" t="str">
            <v>asesor 8</v>
          </cell>
        </row>
        <row r="42">
          <cell r="B42" t="str">
            <v>asesor 9</v>
          </cell>
        </row>
        <row r="43">
          <cell r="B43" t="str">
            <v>asesor 10</v>
          </cell>
        </row>
        <row r="44">
          <cell r="B44" t="str">
            <v>asesor 11</v>
          </cell>
        </row>
        <row r="45">
          <cell r="B45" t="str">
            <v>asesor 12</v>
          </cell>
        </row>
        <row r="46">
          <cell r="B46" t="str">
            <v>asesor 13</v>
          </cell>
        </row>
        <row r="47">
          <cell r="B47" t="str">
            <v>asesor 14</v>
          </cell>
        </row>
        <row r="48">
          <cell r="B48" t="str">
            <v>asesor 15</v>
          </cell>
        </row>
        <row r="49">
          <cell r="B49" t="str">
            <v>asesor 16</v>
          </cell>
        </row>
        <row r="50">
          <cell r="B50" t="str">
            <v>asesor 17</v>
          </cell>
        </row>
        <row r="51">
          <cell r="B51" t="str">
            <v>asesor 18</v>
          </cell>
        </row>
        <row r="52">
          <cell r="B52" t="str">
            <v>profesional  1</v>
          </cell>
        </row>
        <row r="53">
          <cell r="B53" t="str">
            <v>profesional  2</v>
          </cell>
        </row>
        <row r="54">
          <cell r="B54" t="str">
            <v>profesional  3</v>
          </cell>
        </row>
        <row r="55">
          <cell r="B55" t="str">
            <v>profesional  4</v>
          </cell>
        </row>
        <row r="56">
          <cell r="B56" t="str">
            <v>profesional  5</v>
          </cell>
        </row>
        <row r="57">
          <cell r="B57" t="str">
            <v>profesional  6</v>
          </cell>
        </row>
        <row r="58">
          <cell r="B58" t="str">
            <v>profesional  7</v>
          </cell>
        </row>
        <row r="59">
          <cell r="B59" t="str">
            <v>profesional  8</v>
          </cell>
        </row>
        <row r="60">
          <cell r="B60" t="str">
            <v>profesional  9</v>
          </cell>
        </row>
        <row r="61">
          <cell r="B61" t="str">
            <v>profesional  10</v>
          </cell>
        </row>
        <row r="62">
          <cell r="B62" t="str">
            <v>profesional  11</v>
          </cell>
        </row>
        <row r="63">
          <cell r="B63" t="str">
            <v>profesional  12</v>
          </cell>
        </row>
        <row r="64">
          <cell r="B64" t="str">
            <v>profesional  13</v>
          </cell>
        </row>
        <row r="65">
          <cell r="B65" t="str">
            <v>profesional  14</v>
          </cell>
        </row>
        <row r="66">
          <cell r="B66" t="str">
            <v>profesional  15</v>
          </cell>
        </row>
        <row r="67">
          <cell r="B67" t="str">
            <v>profesional  16</v>
          </cell>
        </row>
        <row r="68">
          <cell r="B68" t="str">
            <v>profesional  17</v>
          </cell>
        </row>
        <row r="69">
          <cell r="B69" t="str">
            <v>profesional  18</v>
          </cell>
        </row>
        <row r="70">
          <cell r="B70" t="str">
            <v>profesional  19</v>
          </cell>
        </row>
        <row r="71">
          <cell r="B71" t="str">
            <v>profesional  20</v>
          </cell>
        </row>
        <row r="72">
          <cell r="B72" t="str">
            <v>profesional  21</v>
          </cell>
        </row>
        <row r="73">
          <cell r="B73" t="str">
            <v>profesional  22</v>
          </cell>
        </row>
        <row r="74">
          <cell r="B74" t="str">
            <v>profesional  23</v>
          </cell>
        </row>
        <row r="75">
          <cell r="B75" t="str">
            <v>profesional  24</v>
          </cell>
        </row>
        <row r="76">
          <cell r="B76" t="str">
            <v>tecnico 1</v>
          </cell>
        </row>
        <row r="77">
          <cell r="B77" t="str">
            <v>tecnico  2</v>
          </cell>
        </row>
        <row r="78">
          <cell r="B78" t="str">
            <v>tecnico  3</v>
          </cell>
        </row>
        <row r="79">
          <cell r="B79" t="str">
            <v>tecnico  4</v>
          </cell>
        </row>
        <row r="80">
          <cell r="B80" t="str">
            <v>tecnico  5</v>
          </cell>
        </row>
        <row r="81">
          <cell r="B81" t="str">
            <v>tecnico  6</v>
          </cell>
        </row>
        <row r="82">
          <cell r="B82" t="str">
            <v>tecnico  7</v>
          </cell>
        </row>
        <row r="83">
          <cell r="B83" t="str">
            <v>tecnico  8</v>
          </cell>
        </row>
        <row r="84">
          <cell r="B84" t="str">
            <v>tecnico  9</v>
          </cell>
        </row>
        <row r="85">
          <cell r="B85" t="str">
            <v>tecnico  10</v>
          </cell>
        </row>
        <row r="86">
          <cell r="B86" t="str">
            <v>tecnico  11</v>
          </cell>
        </row>
        <row r="87">
          <cell r="B87" t="str">
            <v>tecnico  12</v>
          </cell>
        </row>
        <row r="88">
          <cell r="B88" t="str">
            <v>tecnico  13</v>
          </cell>
        </row>
        <row r="89">
          <cell r="B89" t="str">
            <v>tecnico  14</v>
          </cell>
        </row>
        <row r="90">
          <cell r="B90" t="str">
            <v>tecnico  15</v>
          </cell>
        </row>
        <row r="91">
          <cell r="B91" t="str">
            <v>tecnico  16</v>
          </cell>
        </row>
        <row r="92">
          <cell r="B92" t="str">
            <v>tecnico  17</v>
          </cell>
        </row>
        <row r="93">
          <cell r="B93" t="str">
            <v>tecnico  18</v>
          </cell>
        </row>
        <row r="94">
          <cell r="B94" t="str">
            <v>asistencial  1</v>
          </cell>
        </row>
        <row r="95">
          <cell r="B95" t="str">
            <v>asistencial  2</v>
          </cell>
        </row>
        <row r="96">
          <cell r="B96" t="str">
            <v>asistencial  3</v>
          </cell>
        </row>
        <row r="97">
          <cell r="B97" t="str">
            <v>asistencial  4</v>
          </cell>
        </row>
        <row r="98">
          <cell r="B98" t="str">
            <v>asistencial  5</v>
          </cell>
        </row>
        <row r="99">
          <cell r="B99" t="str">
            <v>asistencial  6</v>
          </cell>
        </row>
        <row r="100">
          <cell r="B100" t="str">
            <v>asistencial  7</v>
          </cell>
        </row>
        <row r="101">
          <cell r="B101" t="str">
            <v>asistencial  8</v>
          </cell>
        </row>
        <row r="102">
          <cell r="B102" t="str">
            <v>asistencial  9</v>
          </cell>
        </row>
        <row r="103">
          <cell r="B103" t="str">
            <v>asistencial  10</v>
          </cell>
        </row>
        <row r="104">
          <cell r="B104" t="str">
            <v>asistencial  11</v>
          </cell>
        </row>
        <row r="105">
          <cell r="B105" t="str">
            <v>asistencial  12</v>
          </cell>
        </row>
        <row r="106">
          <cell r="B106" t="str">
            <v>asistencial  13</v>
          </cell>
        </row>
        <row r="107">
          <cell r="B107" t="str">
            <v>asistencial  14</v>
          </cell>
        </row>
        <row r="108">
          <cell r="B108" t="str">
            <v>asistencial  15</v>
          </cell>
        </row>
        <row r="109">
          <cell r="B109" t="str">
            <v>asistencial  16</v>
          </cell>
        </row>
        <row r="110">
          <cell r="B110" t="str">
            <v>asistencial  17</v>
          </cell>
        </row>
        <row r="111">
          <cell r="B111" t="str">
            <v>asistencial  18</v>
          </cell>
        </row>
        <row r="112">
          <cell r="B112" t="str">
            <v>asistencial  19</v>
          </cell>
        </row>
        <row r="113">
          <cell r="B113" t="str">
            <v>asistencial  20</v>
          </cell>
        </row>
        <row r="114">
          <cell r="B114" t="str">
            <v>asistencial  21</v>
          </cell>
        </row>
        <row r="115">
          <cell r="B115" t="str">
            <v>asistencial  22</v>
          </cell>
        </row>
        <row r="116">
          <cell r="B116" t="str">
            <v>asistencial  23</v>
          </cell>
        </row>
        <row r="117">
          <cell r="B117" t="str">
            <v>asistencial  24</v>
          </cell>
        </row>
        <row r="118">
          <cell r="B118" t="str">
            <v>asistencial  25</v>
          </cell>
        </row>
        <row r="119">
          <cell r="B119" t="str">
            <v>asistencial  26</v>
          </cell>
        </row>
        <row r="120">
          <cell r="B120" t="str">
            <v>SMMLV</v>
          </cell>
        </row>
      </sheetData>
      <sheetData sheetId="2"/>
      <sheetData sheetId="3"/>
      <sheetData sheetId="4"/>
      <sheetData sheetId="5"/>
      <sheetData sheetId="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os_Generales"/>
      <sheetName val="Dat_Entrada_TH_CDI"/>
      <sheetName val="Indicadores Proy Precios"/>
      <sheetName val="Salarios de Ref"/>
      <sheetName val="Dat Entrada_Elem_Vid_Precio_JS"/>
      <sheetName val="Calculos Proporc_JS"/>
      <sheetName val="JARDIN SOCIAL"/>
      <sheetName val="INDICE"/>
      <sheetName val="D.C. Modalidad Institucional"/>
      <sheetName val="Dat Ent_Elem_Vid_Precio_CDI´s"/>
      <sheetName val="Calculos Proporc_CDI´s"/>
      <sheetName val="CDI_INSTITUCIONAL"/>
      <sheetName val="Dat Entrada_Elem_Vid_Precio_HA"/>
      <sheetName val="Calculos Proporc_HA"/>
      <sheetName val="HOGAR AGRUPADO"/>
      <sheetName val="Dat Entrada_Elem_Vid_Precio_HM"/>
      <sheetName val="Calculos Proporc_HM"/>
      <sheetName val="HOGAR MULTIPLE"/>
      <sheetName val="Dat Entrada_Elem_Vid_Precio_HCB"/>
      <sheetName val="Calculos Proporc_HCB_y_FAMI"/>
      <sheetName val="HCB_FAMILIAR_TC"/>
      <sheetName val="HCB_FAMILIAR_MT"/>
      <sheetName val="HCB_FAMI"/>
      <sheetName val="______"/>
      <sheetName val="Cantid_minutas_y_raciones"/>
      <sheetName val="Hoja índice_Alimentos"/>
      <sheetName val="CUDRO RESUMEN para Canasta"/>
      <sheetName val="Resumen costos 100% "/>
      <sheetName val="PARA COSTOS 6 a 8 meses"/>
      <sheetName val="6  8 meses CON BIENESTARINA"/>
      <sheetName val="PARA COSTOS 9 a 11 meses"/>
      <sheetName val="9  11 meses CON BIENESTARINA"/>
      <sheetName val="PARA COSTOS 1 a 3 años"/>
      <sheetName val="1 a 3 años CON BIENESTARINA"/>
      <sheetName val="PARA COSTOS 4 a 5 años"/>
      <sheetName val="4 a 5 años CON BIENESTARINA"/>
      <sheetName val="Fuente precios SIPSA"/>
      <sheetName val="Fuente precios Otros productos"/>
      <sheetName val="HCB_Tradicional_6_a_11_meses"/>
      <sheetName val="HCB_Tradicional_1_a_3_años"/>
      <sheetName val="HCB_Tradicional_4_a_5_años"/>
    </sheetNames>
    <sheetDataSet>
      <sheetData sheetId="0">
        <row r="44">
          <cell r="C44">
            <v>616000</v>
          </cell>
        </row>
      </sheetData>
      <sheetData sheetId="1">
        <row r="7">
          <cell r="A7" t="str">
            <v>Coordinador(a)</v>
          </cell>
        </row>
      </sheetData>
      <sheetData sheetId="2"/>
      <sheetData sheetId="3">
        <row r="6">
          <cell r="B6" t="str">
            <v>Directivo 1</v>
          </cell>
        </row>
        <row r="7">
          <cell r="B7" t="str">
            <v>Directivo 2</v>
          </cell>
        </row>
        <row r="8">
          <cell r="B8" t="str">
            <v>Directivo 3</v>
          </cell>
        </row>
        <row r="9">
          <cell r="B9" t="str">
            <v>Directivo 4</v>
          </cell>
        </row>
        <row r="10">
          <cell r="B10" t="str">
            <v>Directivo 5</v>
          </cell>
        </row>
        <row r="11">
          <cell r="B11" t="str">
            <v>Directivo 6</v>
          </cell>
        </row>
        <row r="12">
          <cell r="B12" t="str">
            <v>Directivo 7</v>
          </cell>
        </row>
        <row r="13">
          <cell r="B13" t="str">
            <v>Directivo 8</v>
          </cell>
        </row>
        <row r="14">
          <cell r="B14" t="str">
            <v>Directivo 9</v>
          </cell>
        </row>
        <row r="15">
          <cell r="B15" t="str">
            <v>Directivo 10</v>
          </cell>
        </row>
        <row r="16">
          <cell r="B16" t="str">
            <v>Directivo 11</v>
          </cell>
        </row>
        <row r="17">
          <cell r="B17" t="str">
            <v>Directivo 12</v>
          </cell>
        </row>
        <row r="18">
          <cell r="B18" t="str">
            <v>Directivo 13</v>
          </cell>
        </row>
        <row r="19">
          <cell r="B19" t="str">
            <v>Directivo 14</v>
          </cell>
        </row>
        <row r="20">
          <cell r="B20" t="str">
            <v>Directivo 15</v>
          </cell>
        </row>
        <row r="21">
          <cell r="B21" t="str">
            <v>Directivo 16</v>
          </cell>
        </row>
        <row r="22">
          <cell r="B22" t="str">
            <v>Directivo 17</v>
          </cell>
        </row>
        <row r="23">
          <cell r="B23" t="str">
            <v>Directivo 18</v>
          </cell>
        </row>
        <row r="24">
          <cell r="B24" t="str">
            <v>Directivo 19</v>
          </cell>
        </row>
        <row r="25">
          <cell r="B25" t="str">
            <v>Directivo 20</v>
          </cell>
        </row>
        <row r="26">
          <cell r="B26" t="str">
            <v>Directivo 21</v>
          </cell>
        </row>
        <row r="27">
          <cell r="B27" t="str">
            <v>Directivo 22</v>
          </cell>
        </row>
        <row r="28">
          <cell r="B28" t="str">
            <v>Directivo 23</v>
          </cell>
        </row>
        <row r="29">
          <cell r="B29" t="str">
            <v>Directivo 24</v>
          </cell>
        </row>
        <row r="30">
          <cell r="B30" t="str">
            <v>Directivo 25</v>
          </cell>
        </row>
        <row r="31">
          <cell r="B31" t="str">
            <v>Directivo 26</v>
          </cell>
        </row>
        <row r="32">
          <cell r="B32" t="str">
            <v>Directivo 27</v>
          </cell>
        </row>
        <row r="33">
          <cell r="B33" t="str">
            <v>Directivo 28</v>
          </cell>
        </row>
        <row r="34">
          <cell r="B34" t="str">
            <v>Asesor 1</v>
          </cell>
        </row>
        <row r="35">
          <cell r="B35" t="str">
            <v>Asesor 2</v>
          </cell>
        </row>
        <row r="36">
          <cell r="B36" t="str">
            <v>Asesor 3</v>
          </cell>
        </row>
        <row r="37">
          <cell r="B37" t="str">
            <v>Asesor 4</v>
          </cell>
        </row>
        <row r="38">
          <cell r="B38" t="str">
            <v>Asesor 5</v>
          </cell>
        </row>
        <row r="39">
          <cell r="B39" t="str">
            <v>Asesor 6</v>
          </cell>
        </row>
        <row r="40">
          <cell r="B40" t="str">
            <v>Asesor 7</v>
          </cell>
        </row>
        <row r="41">
          <cell r="B41" t="str">
            <v>Asesor 8</v>
          </cell>
        </row>
        <row r="42">
          <cell r="B42" t="str">
            <v>Asesor 9</v>
          </cell>
        </row>
        <row r="43">
          <cell r="B43" t="str">
            <v>Asesor 10</v>
          </cell>
        </row>
        <row r="44">
          <cell r="B44" t="str">
            <v>Asesor 11</v>
          </cell>
        </row>
        <row r="45">
          <cell r="B45" t="str">
            <v>Asesor 12</v>
          </cell>
        </row>
        <row r="46">
          <cell r="B46" t="str">
            <v>Asesor 13</v>
          </cell>
        </row>
        <row r="47">
          <cell r="B47" t="str">
            <v>Asesor 14</v>
          </cell>
        </row>
        <row r="48">
          <cell r="B48" t="str">
            <v>Asesor 15</v>
          </cell>
        </row>
        <row r="49">
          <cell r="B49" t="str">
            <v>Asesor 16</v>
          </cell>
        </row>
        <row r="50">
          <cell r="B50" t="str">
            <v>Asesor 17</v>
          </cell>
        </row>
        <row r="51">
          <cell r="B51" t="str">
            <v>Asesor 18</v>
          </cell>
        </row>
        <row r="52">
          <cell r="B52" t="str">
            <v>Profesional  1</v>
          </cell>
        </row>
        <row r="53">
          <cell r="B53" t="str">
            <v>Profesional  2</v>
          </cell>
        </row>
        <row r="54">
          <cell r="B54" t="str">
            <v>Profesional  3</v>
          </cell>
        </row>
        <row r="55">
          <cell r="B55" t="str">
            <v>Profesional  4</v>
          </cell>
        </row>
        <row r="56">
          <cell r="B56" t="str">
            <v>Profesional  5</v>
          </cell>
        </row>
        <row r="57">
          <cell r="B57" t="str">
            <v>Profesional  6</v>
          </cell>
        </row>
        <row r="58">
          <cell r="B58" t="str">
            <v>Profesional  7</v>
          </cell>
        </row>
        <row r="59">
          <cell r="B59" t="str">
            <v>Profesional  8</v>
          </cell>
        </row>
        <row r="60">
          <cell r="B60" t="str">
            <v>Profesional  9</v>
          </cell>
        </row>
        <row r="61">
          <cell r="B61" t="str">
            <v>Profesional  10</v>
          </cell>
        </row>
        <row r="62">
          <cell r="B62" t="str">
            <v>Profesional  11</v>
          </cell>
        </row>
        <row r="63">
          <cell r="B63" t="str">
            <v>Profesional  12</v>
          </cell>
        </row>
        <row r="64">
          <cell r="B64" t="str">
            <v>Profesional  13</v>
          </cell>
        </row>
        <row r="65">
          <cell r="B65" t="str">
            <v>Profesional  14</v>
          </cell>
        </row>
        <row r="66">
          <cell r="B66" t="str">
            <v>Profesional  15</v>
          </cell>
        </row>
        <row r="67">
          <cell r="B67" t="str">
            <v>Profesional  16</v>
          </cell>
        </row>
        <row r="68">
          <cell r="B68" t="str">
            <v>Profesional  17</v>
          </cell>
        </row>
        <row r="69">
          <cell r="B69" t="str">
            <v>Profesional  18</v>
          </cell>
        </row>
        <row r="70">
          <cell r="B70" t="str">
            <v>Profesional  19</v>
          </cell>
        </row>
        <row r="71">
          <cell r="B71" t="str">
            <v>Profesional  20</v>
          </cell>
        </row>
        <row r="72">
          <cell r="B72" t="str">
            <v>Profesional  21</v>
          </cell>
        </row>
        <row r="73">
          <cell r="B73" t="str">
            <v>Profesional  22</v>
          </cell>
        </row>
        <row r="74">
          <cell r="B74" t="str">
            <v>Profesional  23</v>
          </cell>
        </row>
        <row r="75">
          <cell r="B75" t="str">
            <v>Profesional  24</v>
          </cell>
        </row>
        <row r="76">
          <cell r="B76" t="str">
            <v>Técnico 1</v>
          </cell>
        </row>
        <row r="77">
          <cell r="B77" t="str">
            <v>Técnico 2</v>
          </cell>
        </row>
        <row r="78">
          <cell r="B78" t="str">
            <v>Técnico 3</v>
          </cell>
        </row>
        <row r="79">
          <cell r="B79" t="str">
            <v>Técnico 4</v>
          </cell>
        </row>
        <row r="80">
          <cell r="B80" t="str">
            <v>Técnico 5</v>
          </cell>
        </row>
        <row r="81">
          <cell r="B81" t="str">
            <v>Técnico 6</v>
          </cell>
        </row>
        <row r="82">
          <cell r="B82" t="str">
            <v>Técnico 7</v>
          </cell>
        </row>
        <row r="83">
          <cell r="B83" t="str">
            <v>Técnico 8</v>
          </cell>
        </row>
        <row r="84">
          <cell r="B84" t="str">
            <v>Técnico 9</v>
          </cell>
        </row>
        <row r="85">
          <cell r="B85" t="str">
            <v>Técnico 10</v>
          </cell>
        </row>
        <row r="86">
          <cell r="B86" t="str">
            <v>Técnico 11</v>
          </cell>
        </row>
        <row r="87">
          <cell r="B87" t="str">
            <v>Técnico 12</v>
          </cell>
        </row>
        <row r="88">
          <cell r="B88" t="str">
            <v>Técnico 13</v>
          </cell>
        </row>
        <row r="89">
          <cell r="B89" t="str">
            <v>Técnico 14</v>
          </cell>
        </row>
        <row r="90">
          <cell r="B90" t="str">
            <v>Técnico 15</v>
          </cell>
        </row>
        <row r="91">
          <cell r="B91" t="str">
            <v>Técnico 16</v>
          </cell>
        </row>
        <row r="92">
          <cell r="B92" t="str">
            <v>Técnico 17</v>
          </cell>
        </row>
        <row r="93">
          <cell r="B93" t="str">
            <v>Técnico 18</v>
          </cell>
        </row>
        <row r="94">
          <cell r="B94" t="str">
            <v>Asistencial  1</v>
          </cell>
        </row>
        <row r="95">
          <cell r="B95" t="str">
            <v>Asistencial  2</v>
          </cell>
        </row>
        <row r="96">
          <cell r="B96" t="str">
            <v>Asistencial  3</v>
          </cell>
        </row>
        <row r="97">
          <cell r="B97" t="str">
            <v>Asistencial  4</v>
          </cell>
        </row>
        <row r="98">
          <cell r="B98" t="str">
            <v>Asistencial  5</v>
          </cell>
        </row>
        <row r="99">
          <cell r="B99" t="str">
            <v>Asistencial  6</v>
          </cell>
        </row>
        <row r="100">
          <cell r="B100" t="str">
            <v>Asistencial  7</v>
          </cell>
        </row>
        <row r="101">
          <cell r="B101" t="str">
            <v>Asistencial  8</v>
          </cell>
        </row>
        <row r="102">
          <cell r="B102" t="str">
            <v>Asistencial  9</v>
          </cell>
        </row>
        <row r="103">
          <cell r="B103" t="str">
            <v>Asistencial  10</v>
          </cell>
        </row>
        <row r="104">
          <cell r="B104" t="str">
            <v>Asistencial  11</v>
          </cell>
        </row>
        <row r="105">
          <cell r="B105" t="str">
            <v>Asistencial  12</v>
          </cell>
        </row>
        <row r="106">
          <cell r="B106" t="str">
            <v>Asistencial  13</v>
          </cell>
        </row>
        <row r="107">
          <cell r="B107" t="str">
            <v>Asistencial  14</v>
          </cell>
        </row>
        <row r="108">
          <cell r="B108" t="str">
            <v>Asistencial  15</v>
          </cell>
        </row>
        <row r="109">
          <cell r="B109" t="str">
            <v>Asistencial  16</v>
          </cell>
        </row>
        <row r="110">
          <cell r="B110" t="str">
            <v>Asistencial  17</v>
          </cell>
        </row>
        <row r="111">
          <cell r="B111" t="str">
            <v>Asistencial  18</v>
          </cell>
        </row>
        <row r="112">
          <cell r="B112" t="str">
            <v>Asistencial  19</v>
          </cell>
        </row>
        <row r="113">
          <cell r="B113" t="str">
            <v>Asistencial  20</v>
          </cell>
        </row>
        <row r="114">
          <cell r="B114" t="str">
            <v>Asistencial  21</v>
          </cell>
        </row>
        <row r="115">
          <cell r="B115" t="str">
            <v>Asistencial  22</v>
          </cell>
        </row>
        <row r="116">
          <cell r="B116" t="str">
            <v>Asistencial  23</v>
          </cell>
        </row>
        <row r="117">
          <cell r="B117" t="str">
            <v>Asistencial  24</v>
          </cell>
        </row>
        <row r="118">
          <cell r="B118" t="str">
            <v>Asistencial  25</v>
          </cell>
        </row>
        <row r="119">
          <cell r="B119" t="str">
            <v>Asistencial  26</v>
          </cell>
        </row>
        <row r="120">
          <cell r="B120" t="str">
            <v>SMMLV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índice"/>
      <sheetName val="Indices empleados y Parametros"/>
      <sheetName val="RESUMEN "/>
      <sheetName val="Logistica Integral"/>
      <sheetName val="Logistica No Integral"/>
      <sheetName val="Impuestos y comisiones"/>
      <sheetName val="Cantidades y Ctos Prod Totales"/>
      <sheetName val="Tot_Frecuencias x Ciclo-Leche "/>
      <sheetName val="Total lacteo_galletas_bienest_A"/>
      <sheetName val="Calculo und regionalizado_A"/>
      <sheetName val="Frecuencia Lacteos "/>
      <sheetName val="Tot_Frecuencias x Ciclo-Acompañ"/>
      <sheetName val="Frecuencia Acompañante"/>
      <sheetName val="Costos Unitarios Acompañante"/>
      <sheetName val="Materiales_Acompañantes"/>
      <sheetName val="Formulacion_Prod_Acompañan"/>
      <sheetName val="Costos Unitarios Lacteos"/>
      <sheetName val="Materiales Productos Lacteos"/>
      <sheetName val="Formulacion_Productos_Lacteos"/>
      <sheetName val="Macros y Cobertura"/>
      <sheetName val="Cobertura"/>
      <sheetName val="FT_26_Nov_2012"/>
      <sheetName val="Los precios Leche --&gt;"/>
      <sheetName val="Precios historicos Leche-MADR"/>
      <sheetName val="Proyección valor Lacteo MADR"/>
      <sheetName val="Fuente negociac. y new prod--&gt;"/>
      <sheetName val="NEGO 1er SEM 2012"/>
      <sheetName val="NEGO 1ro y 2do Sem x Dpto"/>
      <sheetName val="Formulacion New productos"/>
      <sheetName val="COSTO COMISIÓN "/>
      <sheetName val="Con BMC--&gt;"/>
      <sheetName val="Logistica CON_BMC"/>
      <sheetName val="Productos CON_BMC "/>
      <sheetName val="Con 650 benef --&gt;"/>
      <sheetName val="Total lacteo_galletas_bienest_B"/>
      <sheetName val="Calculo und regionalizado_B"/>
      <sheetName val="Estados financieros --&gt;"/>
      <sheetName val="An Financ E.S."/>
      <sheetName val="Cotizaciones_Logistica"/>
      <sheetName val="Proyecto plieg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Capitales"/>
      <sheetName val="Hoja1"/>
      <sheetName val="Todo"/>
      <sheetName val="TODO_PARA_INVERSION"/>
      <sheetName val="PILOTO"/>
      <sheetName val="Resumen Programa"/>
      <sheetName val="Participantes Pais"/>
      <sheetName val="Participantes menor de 100"/>
      <sheetName val="Amazonas"/>
      <sheetName val="Antioquia"/>
      <sheetName val="Arauca"/>
      <sheetName val="Atlantico"/>
      <sheetName val="Bogota"/>
      <sheetName val="Bolivar"/>
      <sheetName val="Boyaca"/>
      <sheetName val="Caldas"/>
      <sheetName val="Caqueta"/>
      <sheetName val="Casanare"/>
      <sheetName val="Cauca"/>
      <sheetName val="Cesar"/>
      <sheetName val="Choco"/>
      <sheetName val="Cordoba"/>
      <sheetName val="Cundinamarca"/>
      <sheetName val="Guainia"/>
      <sheetName val="Guaviare"/>
      <sheetName val="Huila"/>
      <sheetName val="La Guajira"/>
      <sheetName val="Magdalena"/>
      <sheetName val="Meta"/>
      <sheetName val="Nariño"/>
      <sheetName val="Nte de Sder"/>
      <sheetName val="Putumayo"/>
      <sheetName val="Quindio"/>
      <sheetName val="Risaralda"/>
      <sheetName val="San Andres"/>
      <sheetName val="Santander"/>
      <sheetName val="Sucre"/>
      <sheetName val="Tolima"/>
      <sheetName val="Valle"/>
      <sheetName val="Vaupes"/>
      <sheetName val="Vichada"/>
      <sheetName val="Participantes Capital Operador"/>
      <sheetName val="Resumen Capitales por Operador"/>
      <sheetName val="Participantes Capitales"/>
      <sheetName val="Participantes_Operador"/>
      <sheetName val="Participantes_Depto"/>
      <sheetName val="Resumen por Depto"/>
      <sheetName val="Participantes_Operador_Dpto"/>
    </sheetNames>
    <sheetDataSet>
      <sheetData sheetId="0"/>
      <sheetData sheetId="1"/>
      <sheetData sheetId="2"/>
      <sheetData sheetId="3"/>
      <sheetData sheetId="4" refreshError="1">
        <row r="2">
          <cell r="A2" t="str">
            <v>05045</v>
          </cell>
          <cell r="B2" t="str">
            <v>ANTIOQUIA</v>
          </cell>
          <cell r="C2" t="str">
            <v>APARTADÓ</v>
          </cell>
          <cell r="D2">
            <v>764</v>
          </cell>
          <cell r="E2">
            <v>469</v>
          </cell>
          <cell r="F2">
            <v>295</v>
          </cell>
          <cell r="G2">
            <v>290</v>
          </cell>
          <cell r="H2">
            <v>304</v>
          </cell>
        </row>
        <row r="3">
          <cell r="A3" t="str">
            <v>05475</v>
          </cell>
          <cell r="B3" t="str">
            <v>ANTIOQUIA</v>
          </cell>
          <cell r="C3" t="str">
            <v>MURINDÓ</v>
          </cell>
          <cell r="D3">
            <v>30</v>
          </cell>
          <cell r="E3">
            <v>0</v>
          </cell>
          <cell r="F3">
            <v>30</v>
          </cell>
          <cell r="G3">
            <v>77</v>
          </cell>
          <cell r="H3">
            <v>10</v>
          </cell>
        </row>
        <row r="4">
          <cell r="A4">
            <v>81065</v>
          </cell>
          <cell r="B4" t="str">
            <v>ARAUCA</v>
          </cell>
          <cell r="C4" t="str">
            <v>ARAUQUITA</v>
          </cell>
          <cell r="D4">
            <v>647</v>
          </cell>
          <cell r="E4">
            <v>215</v>
          </cell>
          <cell r="F4">
            <v>432</v>
          </cell>
          <cell r="G4">
            <v>141</v>
          </cell>
          <cell r="H4">
            <v>171</v>
          </cell>
        </row>
        <row r="5">
          <cell r="A5">
            <v>81300</v>
          </cell>
          <cell r="B5" t="str">
            <v>ARAUCA</v>
          </cell>
          <cell r="C5" t="str">
            <v>FORTUL</v>
          </cell>
          <cell r="D5">
            <v>267</v>
          </cell>
          <cell r="E5">
            <v>120</v>
          </cell>
          <cell r="F5">
            <v>147</v>
          </cell>
          <cell r="G5">
            <v>108</v>
          </cell>
          <cell r="H5">
            <v>59</v>
          </cell>
        </row>
        <row r="6">
          <cell r="A6">
            <v>81736</v>
          </cell>
          <cell r="B6" t="str">
            <v>ARAUCA</v>
          </cell>
          <cell r="C6" t="str">
            <v>SARAVENA</v>
          </cell>
          <cell r="D6">
            <v>543</v>
          </cell>
          <cell r="E6">
            <v>477</v>
          </cell>
          <cell r="F6">
            <v>66</v>
          </cell>
          <cell r="G6">
            <v>176</v>
          </cell>
          <cell r="H6">
            <v>224</v>
          </cell>
        </row>
        <row r="7">
          <cell r="A7">
            <v>81794</v>
          </cell>
          <cell r="B7" t="str">
            <v>ARAUCA</v>
          </cell>
          <cell r="C7" t="str">
            <v>TAME</v>
          </cell>
          <cell r="D7">
            <v>374</v>
          </cell>
          <cell r="E7">
            <v>213</v>
          </cell>
          <cell r="F7">
            <v>161</v>
          </cell>
          <cell r="G7">
            <v>328</v>
          </cell>
          <cell r="H7">
            <v>155</v>
          </cell>
        </row>
        <row r="8">
          <cell r="A8">
            <v>18150</v>
          </cell>
          <cell r="B8" t="str">
            <v>CAQUETÁ</v>
          </cell>
          <cell r="C8" t="str">
            <v>CARTAGENA DEL CHAIRÁ</v>
          </cell>
          <cell r="D8">
            <v>158</v>
          </cell>
          <cell r="E8">
            <v>100</v>
          </cell>
          <cell r="F8">
            <v>58</v>
          </cell>
          <cell r="G8">
            <v>199</v>
          </cell>
          <cell r="H8">
            <v>65</v>
          </cell>
        </row>
        <row r="9">
          <cell r="A9">
            <v>18753</v>
          </cell>
          <cell r="B9" t="str">
            <v>CAQUETÁ</v>
          </cell>
          <cell r="C9" t="str">
            <v>SAN VICENTE DEL CAGUÁN</v>
          </cell>
          <cell r="D9">
            <v>574</v>
          </cell>
          <cell r="E9">
            <v>150</v>
          </cell>
          <cell r="F9">
            <v>424</v>
          </cell>
          <cell r="G9">
            <v>182</v>
          </cell>
          <cell r="H9">
            <v>155</v>
          </cell>
        </row>
        <row r="10">
          <cell r="A10">
            <v>19142</v>
          </cell>
          <cell r="B10" t="str">
            <v>CAUCA</v>
          </cell>
          <cell r="C10" t="str">
            <v>CALOTO</v>
          </cell>
          <cell r="D10">
            <v>643</v>
          </cell>
          <cell r="E10">
            <v>423</v>
          </cell>
          <cell r="F10">
            <v>220</v>
          </cell>
          <cell r="G10">
            <v>193</v>
          </cell>
          <cell r="H10">
            <v>189</v>
          </cell>
        </row>
        <row r="11">
          <cell r="A11">
            <v>19212</v>
          </cell>
          <cell r="B11" t="str">
            <v>CAUCA</v>
          </cell>
          <cell r="C11" t="str">
            <v>CORINTO</v>
          </cell>
          <cell r="D11">
            <v>220</v>
          </cell>
          <cell r="E11">
            <v>133</v>
          </cell>
          <cell r="F11">
            <v>87</v>
          </cell>
          <cell r="G11">
            <v>124</v>
          </cell>
          <cell r="H11">
            <v>96</v>
          </cell>
        </row>
        <row r="12">
          <cell r="A12">
            <v>19364</v>
          </cell>
          <cell r="B12" t="str">
            <v>CAUCA</v>
          </cell>
          <cell r="C12" t="str">
            <v>JAMBALÓ</v>
          </cell>
          <cell r="D12">
            <v>7</v>
          </cell>
          <cell r="E12">
            <v>0</v>
          </cell>
          <cell r="F12">
            <v>7</v>
          </cell>
          <cell r="G12">
            <v>65</v>
          </cell>
          <cell r="H12">
            <v>10</v>
          </cell>
        </row>
        <row r="13">
          <cell r="A13">
            <v>19573</v>
          </cell>
          <cell r="B13" t="str">
            <v>CAUCA</v>
          </cell>
          <cell r="C13" t="str">
            <v>PUERTO TEJADA</v>
          </cell>
          <cell r="D13">
            <v>359</v>
          </cell>
          <cell r="E13">
            <v>300</v>
          </cell>
          <cell r="F13">
            <v>59</v>
          </cell>
          <cell r="G13">
            <v>129</v>
          </cell>
          <cell r="H13">
            <v>226</v>
          </cell>
        </row>
        <row r="14">
          <cell r="A14">
            <v>19821</v>
          </cell>
          <cell r="B14" t="str">
            <v>CAUCA</v>
          </cell>
          <cell r="C14" t="str">
            <v>TORIBIO</v>
          </cell>
          <cell r="D14">
            <v>0</v>
          </cell>
          <cell r="E14">
            <v>0</v>
          </cell>
          <cell r="F14">
            <v>0</v>
          </cell>
          <cell r="G14">
            <v>151</v>
          </cell>
          <cell r="H14">
            <v>10</v>
          </cell>
        </row>
        <row r="15">
          <cell r="A15">
            <v>20238</v>
          </cell>
          <cell r="B15" t="str">
            <v>CESAR</v>
          </cell>
          <cell r="C15" t="str">
            <v>EL COPEY</v>
          </cell>
          <cell r="D15">
            <v>371</v>
          </cell>
          <cell r="E15">
            <v>250</v>
          </cell>
          <cell r="F15">
            <v>121</v>
          </cell>
          <cell r="G15">
            <v>122</v>
          </cell>
          <cell r="H15">
            <v>123</v>
          </cell>
        </row>
        <row r="16">
          <cell r="A16">
            <v>20570</v>
          </cell>
          <cell r="B16" t="str">
            <v>CESAR</v>
          </cell>
          <cell r="C16" t="str">
            <v>PUEBLO BELLO</v>
          </cell>
          <cell r="D16">
            <v>301</v>
          </cell>
          <cell r="E16">
            <v>191</v>
          </cell>
          <cell r="F16">
            <v>110</v>
          </cell>
          <cell r="G16">
            <v>105</v>
          </cell>
          <cell r="H16">
            <v>57</v>
          </cell>
        </row>
        <row r="17">
          <cell r="A17">
            <v>20001</v>
          </cell>
          <cell r="B17" t="str">
            <v>CESAR</v>
          </cell>
          <cell r="C17" t="str">
            <v>VALLEDUPAR</v>
          </cell>
          <cell r="D17">
            <v>3018</v>
          </cell>
          <cell r="E17">
            <v>2070</v>
          </cell>
          <cell r="F17">
            <v>948</v>
          </cell>
          <cell r="G17">
            <v>1043</v>
          </cell>
          <cell r="H17">
            <v>1372</v>
          </cell>
        </row>
        <row r="18">
          <cell r="A18">
            <v>27006</v>
          </cell>
          <cell r="B18" t="str">
            <v>CHOCÓ</v>
          </cell>
          <cell r="C18" t="str">
            <v>ACANDÍ</v>
          </cell>
          <cell r="D18">
            <v>184</v>
          </cell>
          <cell r="E18">
            <v>120</v>
          </cell>
          <cell r="F18">
            <v>64</v>
          </cell>
          <cell r="G18">
            <v>227</v>
          </cell>
          <cell r="H18">
            <v>17</v>
          </cell>
        </row>
        <row r="19">
          <cell r="A19">
            <v>27086</v>
          </cell>
          <cell r="B19" t="str">
            <v>CHOCÓ</v>
          </cell>
          <cell r="C19" t="str">
            <v>BELÉN DE BAJIRÁ</v>
          </cell>
          <cell r="D19">
            <v>59</v>
          </cell>
          <cell r="E19">
            <v>59</v>
          </cell>
          <cell r="F19">
            <v>0</v>
          </cell>
          <cell r="G19">
            <v>0</v>
          </cell>
          <cell r="H19">
            <v>10</v>
          </cell>
        </row>
        <row r="20">
          <cell r="A20">
            <v>27099</v>
          </cell>
          <cell r="B20" t="str">
            <v>CHOCÓ</v>
          </cell>
          <cell r="C20" t="str">
            <v>BOJAYÁ (BELLAVISTA)</v>
          </cell>
          <cell r="D20">
            <v>132</v>
          </cell>
          <cell r="E20">
            <v>0</v>
          </cell>
          <cell r="F20">
            <v>132</v>
          </cell>
          <cell r="G20">
            <v>196</v>
          </cell>
          <cell r="H20">
            <v>10</v>
          </cell>
        </row>
        <row r="21">
          <cell r="A21">
            <v>27150</v>
          </cell>
          <cell r="B21" t="str">
            <v>CHOCÓ</v>
          </cell>
          <cell r="C21" t="str">
            <v>CARMEN DEL DARIÉN</v>
          </cell>
          <cell r="D21">
            <v>67</v>
          </cell>
          <cell r="E21">
            <v>0</v>
          </cell>
          <cell r="F21">
            <v>67</v>
          </cell>
          <cell r="G21">
            <v>53</v>
          </cell>
          <cell r="H21">
            <v>16</v>
          </cell>
        </row>
        <row r="22">
          <cell r="A22">
            <v>27245</v>
          </cell>
          <cell r="B22" t="str">
            <v>CHOCÓ</v>
          </cell>
          <cell r="C22" t="str">
            <v>EL CARMEN DE ATRATO</v>
          </cell>
          <cell r="D22">
            <v>99</v>
          </cell>
          <cell r="E22">
            <v>54</v>
          </cell>
          <cell r="F22">
            <v>45</v>
          </cell>
          <cell r="G22">
            <v>119</v>
          </cell>
          <cell r="H22">
            <v>26</v>
          </cell>
        </row>
        <row r="23">
          <cell r="A23">
            <v>27615</v>
          </cell>
          <cell r="B23" t="str">
            <v>CHOCÓ</v>
          </cell>
          <cell r="C23" t="str">
            <v>RIOSUCIO</v>
          </cell>
          <cell r="D23">
            <v>198</v>
          </cell>
          <cell r="E23">
            <v>0</v>
          </cell>
          <cell r="F23">
            <v>198</v>
          </cell>
          <cell r="G23">
            <v>44</v>
          </cell>
          <cell r="H23">
            <v>44</v>
          </cell>
        </row>
        <row r="24">
          <cell r="A24">
            <v>27800</v>
          </cell>
          <cell r="B24" t="str">
            <v>CHOCÓ</v>
          </cell>
          <cell r="C24" t="str">
            <v>UNGUÍA</v>
          </cell>
          <cell r="D24">
            <v>206</v>
          </cell>
          <cell r="E24">
            <v>130</v>
          </cell>
          <cell r="F24">
            <v>76</v>
          </cell>
          <cell r="G24">
            <v>54</v>
          </cell>
          <cell r="H24">
            <v>27</v>
          </cell>
        </row>
        <row r="25">
          <cell r="A25">
            <v>23807</v>
          </cell>
          <cell r="B25" t="str">
            <v>CÓRDOBA</v>
          </cell>
          <cell r="C25" t="str">
            <v>TIERRALTA</v>
          </cell>
          <cell r="D25">
            <v>1190</v>
          </cell>
          <cell r="E25">
            <v>780</v>
          </cell>
          <cell r="F25">
            <v>410</v>
          </cell>
          <cell r="G25">
            <v>583</v>
          </cell>
          <cell r="H25">
            <v>372</v>
          </cell>
        </row>
        <row r="26">
          <cell r="A26">
            <v>23855</v>
          </cell>
          <cell r="B26" t="str">
            <v>CÓRDOBA</v>
          </cell>
          <cell r="C26" t="str">
            <v>VALENCIA</v>
          </cell>
          <cell r="D26">
            <v>686</v>
          </cell>
          <cell r="E26">
            <v>84</v>
          </cell>
          <cell r="F26">
            <v>602</v>
          </cell>
          <cell r="G26">
            <v>252</v>
          </cell>
          <cell r="H26">
            <v>151</v>
          </cell>
        </row>
        <row r="27">
          <cell r="A27">
            <v>95015</v>
          </cell>
          <cell r="B27" t="str">
            <v>GUAVIARE</v>
          </cell>
          <cell r="C27" t="str">
            <v>CALAMAR</v>
          </cell>
          <cell r="D27">
            <v>104</v>
          </cell>
          <cell r="E27">
            <v>25</v>
          </cell>
          <cell r="F27">
            <v>79</v>
          </cell>
          <cell r="G27">
            <v>65</v>
          </cell>
          <cell r="H27">
            <v>14</v>
          </cell>
        </row>
        <row r="28">
          <cell r="A28">
            <v>95200</v>
          </cell>
          <cell r="B28" t="str">
            <v>GUAVIARE</v>
          </cell>
          <cell r="C28" t="str">
            <v>MIRAFLORES</v>
          </cell>
          <cell r="D28">
            <v>106</v>
          </cell>
          <cell r="E28">
            <v>0</v>
          </cell>
          <cell r="F28">
            <v>106</v>
          </cell>
          <cell r="G28">
            <v>73</v>
          </cell>
          <cell r="H28">
            <v>21</v>
          </cell>
        </row>
        <row r="29">
          <cell r="A29">
            <v>44090</v>
          </cell>
          <cell r="B29" t="str">
            <v>LA GUAJIRA</v>
          </cell>
          <cell r="C29" t="str">
            <v>DIBULLA</v>
          </cell>
          <cell r="D29">
            <v>81</v>
          </cell>
          <cell r="E29">
            <v>0</v>
          </cell>
          <cell r="F29">
            <v>81</v>
          </cell>
          <cell r="G29">
            <v>130</v>
          </cell>
          <cell r="H29">
            <v>81</v>
          </cell>
        </row>
        <row r="30">
          <cell r="A30">
            <v>44650</v>
          </cell>
          <cell r="B30" t="str">
            <v>LA GUAJIRA</v>
          </cell>
          <cell r="C30" t="str">
            <v>SAN JUAN DEL CESAR</v>
          </cell>
          <cell r="D30">
            <v>573</v>
          </cell>
          <cell r="E30">
            <v>362</v>
          </cell>
          <cell r="F30">
            <v>211</v>
          </cell>
          <cell r="G30">
            <v>193</v>
          </cell>
          <cell r="H30">
            <v>198</v>
          </cell>
        </row>
        <row r="31">
          <cell r="A31">
            <v>47053</v>
          </cell>
          <cell r="B31" t="str">
            <v>MAGDALENA</v>
          </cell>
          <cell r="C31" t="str">
            <v>ARACATACA</v>
          </cell>
          <cell r="D31">
            <v>599</v>
          </cell>
          <cell r="E31">
            <v>550</v>
          </cell>
          <cell r="F31">
            <v>49</v>
          </cell>
          <cell r="G31">
            <v>111</v>
          </cell>
          <cell r="H31">
            <v>149</v>
          </cell>
        </row>
        <row r="32">
          <cell r="A32">
            <v>47189</v>
          </cell>
          <cell r="B32" t="str">
            <v>MAGDALENA</v>
          </cell>
          <cell r="C32" t="str">
            <v>CIÉNAGA</v>
          </cell>
          <cell r="D32">
            <v>1945</v>
          </cell>
          <cell r="E32">
            <v>1050</v>
          </cell>
          <cell r="F32">
            <v>895</v>
          </cell>
          <cell r="G32">
            <v>571</v>
          </cell>
          <cell r="H32">
            <v>588</v>
          </cell>
        </row>
        <row r="33">
          <cell r="A33">
            <v>47288</v>
          </cell>
          <cell r="B33" t="str">
            <v>MAGDALENA</v>
          </cell>
          <cell r="C33" t="str">
            <v>FUNDACIÓN</v>
          </cell>
          <cell r="D33">
            <v>875</v>
          </cell>
          <cell r="E33">
            <v>500</v>
          </cell>
          <cell r="F33">
            <v>375</v>
          </cell>
          <cell r="G33">
            <v>195</v>
          </cell>
          <cell r="H33">
            <v>142</v>
          </cell>
        </row>
        <row r="34">
          <cell r="A34">
            <v>50350</v>
          </cell>
          <cell r="B34" t="str">
            <v>META</v>
          </cell>
          <cell r="C34" t="str">
            <v>LA MACARENA</v>
          </cell>
          <cell r="D34">
            <v>132</v>
          </cell>
          <cell r="E34">
            <v>43</v>
          </cell>
          <cell r="F34">
            <v>89</v>
          </cell>
          <cell r="G34">
            <v>83</v>
          </cell>
          <cell r="H34">
            <v>26</v>
          </cell>
        </row>
        <row r="35">
          <cell r="A35">
            <v>50370</v>
          </cell>
          <cell r="B35" t="str">
            <v>META</v>
          </cell>
          <cell r="C35" t="str">
            <v>LA URIBE</v>
          </cell>
          <cell r="D35">
            <v>178</v>
          </cell>
          <cell r="E35">
            <v>23</v>
          </cell>
          <cell r="F35">
            <v>155</v>
          </cell>
          <cell r="G35">
            <v>36</v>
          </cell>
          <cell r="H35">
            <v>27</v>
          </cell>
        </row>
        <row r="36">
          <cell r="A36">
            <v>50590</v>
          </cell>
          <cell r="B36" t="str">
            <v>META</v>
          </cell>
          <cell r="C36" t="str">
            <v>PUERTO RICO</v>
          </cell>
          <cell r="D36">
            <v>164</v>
          </cell>
          <cell r="E36">
            <v>100</v>
          </cell>
          <cell r="F36">
            <v>64</v>
          </cell>
          <cell r="G36">
            <v>76</v>
          </cell>
          <cell r="H36">
            <v>40</v>
          </cell>
        </row>
        <row r="37">
          <cell r="A37">
            <v>50711</v>
          </cell>
          <cell r="B37" t="str">
            <v>META</v>
          </cell>
          <cell r="C37" t="str">
            <v>VISTAHERMOSA</v>
          </cell>
          <cell r="D37">
            <v>284</v>
          </cell>
          <cell r="E37">
            <v>200</v>
          </cell>
          <cell r="F37">
            <v>84</v>
          </cell>
          <cell r="G37">
            <v>104</v>
          </cell>
          <cell r="H37">
            <v>72</v>
          </cell>
        </row>
        <row r="38">
          <cell r="A38">
            <v>52835</v>
          </cell>
          <cell r="B38" t="str">
            <v>NARIÑO</v>
          </cell>
          <cell r="C38" t="str">
            <v>TUMACO</v>
          </cell>
          <cell r="D38">
            <v>1940</v>
          </cell>
          <cell r="E38">
            <v>989</v>
          </cell>
          <cell r="F38">
            <v>951</v>
          </cell>
          <cell r="G38">
            <v>404</v>
          </cell>
          <cell r="H38">
            <v>516</v>
          </cell>
        </row>
        <row r="39">
          <cell r="A39">
            <v>54003</v>
          </cell>
          <cell r="B39" t="str">
            <v>NORTE DE SANTANDER</v>
          </cell>
          <cell r="C39" t="str">
            <v>ABREGO</v>
          </cell>
          <cell r="D39">
            <v>484</v>
          </cell>
          <cell r="E39">
            <v>147</v>
          </cell>
          <cell r="F39">
            <v>337</v>
          </cell>
          <cell r="G39">
            <v>306</v>
          </cell>
          <cell r="H39">
            <v>142</v>
          </cell>
        </row>
        <row r="40">
          <cell r="A40">
            <v>54206</v>
          </cell>
          <cell r="B40" t="str">
            <v>NORTE DE SANTANDER</v>
          </cell>
          <cell r="C40" t="str">
            <v>CONVENCIÓN</v>
          </cell>
          <cell r="D40">
            <v>276</v>
          </cell>
          <cell r="E40">
            <v>50</v>
          </cell>
          <cell r="F40">
            <v>226</v>
          </cell>
          <cell r="G40">
            <v>142</v>
          </cell>
          <cell r="H40">
            <v>104</v>
          </cell>
        </row>
        <row r="41">
          <cell r="A41">
            <v>54245</v>
          </cell>
          <cell r="B41" t="str">
            <v>NORTE DE SANTANDER</v>
          </cell>
          <cell r="C41" t="str">
            <v>EL CARMEN</v>
          </cell>
          <cell r="D41">
            <v>337</v>
          </cell>
          <cell r="E41">
            <v>98</v>
          </cell>
          <cell r="F41">
            <v>239</v>
          </cell>
          <cell r="G41">
            <v>73</v>
          </cell>
          <cell r="H41">
            <v>81</v>
          </cell>
        </row>
        <row r="42">
          <cell r="A42">
            <v>54250</v>
          </cell>
          <cell r="B42" t="str">
            <v>NORTE DE SANTANDER</v>
          </cell>
          <cell r="C42" t="str">
            <v>EL TARRA</v>
          </cell>
          <cell r="D42">
            <v>152</v>
          </cell>
          <cell r="E42">
            <v>128</v>
          </cell>
          <cell r="F42">
            <v>24</v>
          </cell>
          <cell r="G42">
            <v>126</v>
          </cell>
          <cell r="H42">
            <v>35</v>
          </cell>
        </row>
        <row r="43">
          <cell r="A43">
            <v>54344</v>
          </cell>
          <cell r="B43" t="str">
            <v>NORTE DE SANTANDER</v>
          </cell>
          <cell r="C43" t="str">
            <v>HACARÍ</v>
          </cell>
          <cell r="D43">
            <v>164</v>
          </cell>
          <cell r="E43">
            <v>21</v>
          </cell>
          <cell r="F43">
            <v>143</v>
          </cell>
          <cell r="G43">
            <v>58</v>
          </cell>
          <cell r="H43">
            <v>33</v>
          </cell>
        </row>
        <row r="44">
          <cell r="A44">
            <v>54398</v>
          </cell>
          <cell r="B44" t="str">
            <v>NORTE DE SANTANDER</v>
          </cell>
          <cell r="C44" t="str">
            <v>LA PLAYA</v>
          </cell>
          <cell r="D44">
            <v>112</v>
          </cell>
          <cell r="E44">
            <v>0</v>
          </cell>
          <cell r="F44">
            <v>112</v>
          </cell>
          <cell r="G44">
            <v>143</v>
          </cell>
          <cell r="H44">
            <v>43</v>
          </cell>
        </row>
        <row r="45">
          <cell r="A45">
            <v>54498</v>
          </cell>
          <cell r="B45" t="str">
            <v>NORTE DE SANTANDER</v>
          </cell>
          <cell r="C45" t="str">
            <v>OCAÑA</v>
          </cell>
          <cell r="D45">
            <v>1368</v>
          </cell>
          <cell r="E45">
            <v>1251</v>
          </cell>
          <cell r="F45">
            <v>117</v>
          </cell>
          <cell r="G45">
            <v>541</v>
          </cell>
          <cell r="H45">
            <v>579</v>
          </cell>
        </row>
        <row r="46">
          <cell r="A46">
            <v>54670</v>
          </cell>
          <cell r="B46" t="str">
            <v>NORTE DE SANTANDER</v>
          </cell>
          <cell r="C46" t="str">
            <v>SAN CALIXTO</v>
          </cell>
          <cell r="D46">
            <v>180</v>
          </cell>
          <cell r="E46">
            <v>0</v>
          </cell>
          <cell r="F46">
            <v>180</v>
          </cell>
          <cell r="G46">
            <v>130</v>
          </cell>
          <cell r="H46">
            <v>28</v>
          </cell>
        </row>
        <row r="47">
          <cell r="A47">
            <v>54800</v>
          </cell>
          <cell r="B47" t="str">
            <v>NORTE DE SANTANDER</v>
          </cell>
          <cell r="C47" t="str">
            <v>TEORAMA</v>
          </cell>
          <cell r="D47">
            <v>224</v>
          </cell>
          <cell r="E47">
            <v>71</v>
          </cell>
          <cell r="F47">
            <v>153</v>
          </cell>
          <cell r="G47">
            <v>78</v>
          </cell>
          <cell r="H47">
            <v>55</v>
          </cell>
        </row>
        <row r="48">
          <cell r="A48">
            <v>54810</v>
          </cell>
          <cell r="B48" t="str">
            <v>NORTE DE SANTANDER</v>
          </cell>
          <cell r="C48" t="str">
            <v>TIBÚ</v>
          </cell>
          <cell r="D48">
            <v>593</v>
          </cell>
          <cell r="E48">
            <v>420</v>
          </cell>
          <cell r="F48">
            <v>173</v>
          </cell>
          <cell r="G48">
            <v>183</v>
          </cell>
          <cell r="H48">
            <v>152</v>
          </cell>
        </row>
        <row r="49">
          <cell r="A49">
            <v>86320</v>
          </cell>
          <cell r="B49" t="str">
            <v>PUTUMAYO</v>
          </cell>
          <cell r="C49" t="str">
            <v>ORITO</v>
          </cell>
          <cell r="D49">
            <v>444</v>
          </cell>
          <cell r="E49">
            <v>150</v>
          </cell>
          <cell r="F49">
            <v>294</v>
          </cell>
          <cell r="G49">
            <v>134</v>
          </cell>
          <cell r="H49">
            <v>112</v>
          </cell>
        </row>
        <row r="50">
          <cell r="A50">
            <v>86568</v>
          </cell>
          <cell r="B50" t="str">
            <v>PUTUMAYO</v>
          </cell>
          <cell r="C50" t="str">
            <v>PUERTO ASÍS</v>
          </cell>
          <cell r="D50">
            <v>698</v>
          </cell>
          <cell r="E50">
            <v>400</v>
          </cell>
          <cell r="F50">
            <v>298</v>
          </cell>
          <cell r="G50">
            <v>137</v>
          </cell>
          <cell r="H50">
            <v>169</v>
          </cell>
        </row>
        <row r="51">
          <cell r="A51">
            <v>86571</v>
          </cell>
          <cell r="B51" t="str">
            <v>PUTUMAYO</v>
          </cell>
          <cell r="C51" t="str">
            <v>PUERTO GUZMÁN</v>
          </cell>
          <cell r="D51">
            <v>374</v>
          </cell>
          <cell r="E51">
            <v>0</v>
          </cell>
          <cell r="F51">
            <v>374</v>
          </cell>
          <cell r="G51">
            <v>161</v>
          </cell>
          <cell r="H51">
            <v>44</v>
          </cell>
        </row>
        <row r="52">
          <cell r="A52">
            <v>86573</v>
          </cell>
          <cell r="B52" t="str">
            <v>PUTUMAYO</v>
          </cell>
          <cell r="C52" t="str">
            <v>PUERTO LEGUÍZAMO</v>
          </cell>
          <cell r="D52">
            <v>54</v>
          </cell>
          <cell r="E52">
            <v>38</v>
          </cell>
          <cell r="F52">
            <v>16</v>
          </cell>
          <cell r="G52">
            <v>332</v>
          </cell>
          <cell r="H52">
            <v>41</v>
          </cell>
        </row>
        <row r="53">
          <cell r="A53">
            <v>86757</v>
          </cell>
          <cell r="B53" t="str">
            <v>PUTUMAYO</v>
          </cell>
          <cell r="C53" t="str">
            <v>SAN MIGUEL</v>
          </cell>
          <cell r="D53">
            <v>230</v>
          </cell>
          <cell r="E53">
            <v>103</v>
          </cell>
          <cell r="F53">
            <v>127</v>
          </cell>
          <cell r="G53">
            <v>50</v>
          </cell>
          <cell r="H53">
            <v>49</v>
          </cell>
        </row>
        <row r="54">
          <cell r="A54">
            <v>86865</v>
          </cell>
          <cell r="B54" t="str">
            <v>PUTUMAYO</v>
          </cell>
          <cell r="C54" t="str">
            <v>VALLE DEL GUAMUEZ (LA HORMIGA)</v>
          </cell>
          <cell r="D54">
            <v>451</v>
          </cell>
          <cell r="E54">
            <v>59</v>
          </cell>
          <cell r="F54">
            <v>392</v>
          </cell>
          <cell r="G54">
            <v>101</v>
          </cell>
          <cell r="H54">
            <v>85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 GENERAL Y FINANCIERA"/>
      <sheetName val="INFO EXPERIENCIA"/>
      <sheetName val="INFO DE PRODUCTOS"/>
      <sheetName val="lista"/>
    </sheetNames>
    <sheetDataSet>
      <sheetData sheetId="0"/>
      <sheetData sheetId="1"/>
      <sheetData sheetId="2"/>
      <sheetData sheetId="3">
        <row r="2">
          <cell r="A2" t="str">
            <v>Importado</v>
          </cell>
        </row>
        <row r="11">
          <cell r="A11" t="str">
            <v>Estatal</v>
          </cell>
        </row>
        <row r="12">
          <cell r="A12" t="str">
            <v>Privada</v>
          </cell>
        </row>
        <row r="13">
          <cell r="A13" t="str">
            <v>Mixta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DES PAE 2010"/>
      <sheetName val="Departamentos"/>
      <sheetName val="Regionales"/>
      <sheetName val="Listas"/>
      <sheetName val="Hoja3"/>
      <sheetName val="DepMunicipio"/>
    </sheetNames>
    <sheetDataSet>
      <sheetData sheetId="0"/>
      <sheetData sheetId="1" refreshError="1"/>
      <sheetData sheetId="2" refreshError="1"/>
      <sheetData sheetId="3">
        <row r="2">
          <cell r="B2" t="str">
            <v>AMAZONAS</v>
          </cell>
        </row>
        <row r="3">
          <cell r="B3" t="str">
            <v>ANTIOQUIA</v>
          </cell>
        </row>
        <row r="4">
          <cell r="B4" t="str">
            <v>ARAUCA</v>
          </cell>
        </row>
        <row r="5">
          <cell r="B5" t="str">
            <v>ATLANTICO</v>
          </cell>
        </row>
        <row r="6">
          <cell r="B6" t="str">
            <v>BOGOTA DC</v>
          </cell>
        </row>
        <row r="7">
          <cell r="B7" t="str">
            <v>BOLIVAR</v>
          </cell>
        </row>
        <row r="8">
          <cell r="B8" t="str">
            <v>BOYACA</v>
          </cell>
        </row>
        <row r="9">
          <cell r="B9" t="str">
            <v>CALDAS</v>
          </cell>
        </row>
        <row r="10">
          <cell r="B10" t="str">
            <v>CAQUETA</v>
          </cell>
        </row>
        <row r="11">
          <cell r="B11" t="str">
            <v>CASANARE</v>
          </cell>
        </row>
        <row r="12">
          <cell r="B12" t="str">
            <v>CAUCA</v>
          </cell>
        </row>
        <row r="13">
          <cell r="B13" t="str">
            <v>CESAR</v>
          </cell>
        </row>
        <row r="14">
          <cell r="B14" t="str">
            <v>CHOCO</v>
          </cell>
        </row>
        <row r="15">
          <cell r="B15" t="str">
            <v>CORDOBA</v>
          </cell>
        </row>
        <row r="16">
          <cell r="B16" t="str">
            <v>CUNDINAMARCA</v>
          </cell>
        </row>
        <row r="17">
          <cell r="B17" t="str">
            <v>GUAINIA</v>
          </cell>
        </row>
        <row r="18">
          <cell r="B18" t="str">
            <v>GUAVIARE</v>
          </cell>
        </row>
        <row r="19">
          <cell r="B19" t="str">
            <v>HUILA</v>
          </cell>
        </row>
        <row r="20">
          <cell r="B20" t="str">
            <v>LA GUAJIRA</v>
          </cell>
        </row>
        <row r="21">
          <cell r="B21" t="str">
            <v>MAGDALENA</v>
          </cell>
        </row>
        <row r="22">
          <cell r="B22" t="str">
            <v>META</v>
          </cell>
        </row>
        <row r="23">
          <cell r="B23" t="str">
            <v>NARINO</v>
          </cell>
        </row>
        <row r="24">
          <cell r="B24" t="str">
            <v>NORTE DE SANTANDER</v>
          </cell>
        </row>
        <row r="25">
          <cell r="B25" t="str">
            <v>PUTUMAYO</v>
          </cell>
        </row>
        <row r="26">
          <cell r="B26" t="str">
            <v>QUINDIO</v>
          </cell>
        </row>
        <row r="27">
          <cell r="B27" t="str">
            <v>RISARALDA</v>
          </cell>
        </row>
        <row r="28">
          <cell r="B28" t="str">
            <v>SAN ANDRES</v>
          </cell>
        </row>
        <row r="29">
          <cell r="B29" t="str">
            <v>SANTANDER</v>
          </cell>
        </row>
        <row r="30">
          <cell r="B30" t="str">
            <v>SUCRE</v>
          </cell>
        </row>
        <row r="31">
          <cell r="B31" t="str">
            <v>TOLIMA</v>
          </cell>
        </row>
        <row r="32">
          <cell r="B32" t="str">
            <v>VALLE DEL CAUCA</v>
          </cell>
        </row>
        <row r="33">
          <cell r="B33" t="str">
            <v>VAUPES</v>
          </cell>
        </row>
        <row r="34">
          <cell r="B34" t="str">
            <v>VICHADA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carulla.com/browse?Ntt=harin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iendasjumbo.co/busca/?ft=harina" TargetMode="External"/><Relationship Id="rId1" Type="http://schemas.openxmlformats.org/officeDocument/2006/relationships/hyperlink" Target="https://www.exito.com/browse?Ntt=harina%20de%20trigo" TargetMode="External"/><Relationship Id="rId6" Type="http://schemas.openxmlformats.org/officeDocument/2006/relationships/hyperlink" Target="https://www.tiendasjumbo.co/guaya-laptop-star-tec-clave-st-kl-01t-10018508/p" TargetMode="External"/><Relationship Id="rId5" Type="http://schemas.openxmlformats.org/officeDocument/2006/relationships/hyperlink" Target="https://www.carulla.com/browse?Ntt=guaya" TargetMode="External"/><Relationship Id="rId4" Type="http://schemas.openxmlformats.org/officeDocument/2006/relationships/hyperlink" Target="https://www.exito.com/browse?Ntt=guay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  <pageSetUpPr fitToPage="1"/>
  </sheetPr>
  <dimension ref="A1:AE122"/>
  <sheetViews>
    <sheetView showGridLines="0" showZeros="0" tabSelected="1" zoomScale="80" zoomScaleNormal="80" workbookViewId="0">
      <pane xSplit="7" ySplit="12" topLeftCell="H13" activePane="bottomRight" state="frozenSplit"/>
      <selection activeCell="B14" sqref="B14:AB14"/>
      <selection pane="topRight" activeCell="B14" sqref="B14:AB14"/>
      <selection pane="bottomLeft" activeCell="B14" sqref="B14:AB14"/>
      <selection pane="bottomRight" activeCell="A13" sqref="A13"/>
    </sheetView>
  </sheetViews>
  <sheetFormatPr baseColWidth="10" defaultColWidth="1.7109375" defaultRowHeight="28.5" customHeight="1" x14ac:dyDescent="0.25"/>
  <cols>
    <col min="1" max="1" width="32.28515625" style="1" customWidth="1"/>
    <col min="2" max="2" width="30.85546875" style="1" customWidth="1"/>
    <col min="3" max="3" width="18.28515625" style="1" customWidth="1"/>
    <col min="4" max="4" width="39.7109375" style="1" customWidth="1"/>
    <col min="5" max="5" width="12.7109375" style="1" customWidth="1"/>
    <col min="6" max="6" width="5.7109375" style="1" customWidth="1"/>
    <col min="7" max="7" width="7" style="1" customWidth="1"/>
    <col min="8" max="28" width="12.5703125" style="1" customWidth="1"/>
    <col min="29" max="29" width="4.7109375" style="9" customWidth="1"/>
    <col min="30" max="30" width="11.7109375" style="32" customWidth="1"/>
    <col min="31" max="39" width="11.7109375" style="1" customWidth="1"/>
    <col min="40" max="16384" width="1.7109375" style="1"/>
  </cols>
  <sheetData>
    <row r="1" spans="1:30" ht="12.75" customHeight="1" x14ac:dyDescent="0.25"/>
    <row r="2" spans="1:30" ht="13.5" customHeight="1" x14ac:dyDescent="0.25"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  <c r="AA2" s="49" t="s">
        <v>0</v>
      </c>
      <c r="AB2" s="50"/>
    </row>
    <row r="3" spans="1:30" ht="13.5" customHeight="1" x14ac:dyDescent="0.25"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5"/>
      <c r="AA3" s="51"/>
      <c r="AB3" s="52"/>
    </row>
    <row r="4" spans="1:30" ht="13.5" customHeight="1" x14ac:dyDescent="0.25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5"/>
      <c r="AA4" s="51"/>
      <c r="AB4" s="52"/>
    </row>
    <row r="5" spans="1:30" ht="16.5" customHeight="1" x14ac:dyDescent="0.25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5"/>
      <c r="AA5" s="51"/>
      <c r="AB5" s="52"/>
    </row>
    <row r="6" spans="1:30" ht="17.25" customHeight="1" x14ac:dyDescent="0.25"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8"/>
      <c r="AA6" s="53"/>
      <c r="AB6" s="54"/>
    </row>
    <row r="7" spans="1:30" ht="13.5" customHeight="1" x14ac:dyDescent="0.25">
      <c r="C7" s="2"/>
      <c r="D7" s="2"/>
      <c r="E7" s="2"/>
      <c r="F7" s="2"/>
    </row>
    <row r="8" spans="1:30" ht="13.5" customHeight="1" x14ac:dyDescent="0.25">
      <c r="B8" s="55" t="s">
        <v>12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7"/>
    </row>
    <row r="9" spans="1:30" ht="5.25" customHeight="1" x14ac:dyDescent="0.25">
      <c r="B9" s="3"/>
      <c r="C9" s="3"/>
      <c r="D9" s="3"/>
      <c r="E9" s="3"/>
      <c r="F9" s="3"/>
      <c r="G9" s="3"/>
      <c r="H9" s="3"/>
    </row>
    <row r="10" spans="1:30" ht="26.25" customHeight="1" x14ac:dyDescent="0.25">
      <c r="A10" s="1">
        <v>1</v>
      </c>
      <c r="B10" s="4">
        <v>2</v>
      </c>
      <c r="C10" s="4">
        <v>3</v>
      </c>
      <c r="D10" s="4">
        <v>4</v>
      </c>
      <c r="E10" s="4">
        <v>5</v>
      </c>
      <c r="F10" s="1">
        <v>6</v>
      </c>
      <c r="G10" s="4">
        <v>7</v>
      </c>
      <c r="H10" s="4">
        <v>8</v>
      </c>
      <c r="I10" s="4">
        <v>9</v>
      </c>
      <c r="J10" s="4">
        <v>10</v>
      </c>
      <c r="K10" s="1">
        <v>11</v>
      </c>
      <c r="L10" s="4">
        <v>12</v>
      </c>
      <c r="M10" s="4">
        <v>13</v>
      </c>
      <c r="N10" s="4">
        <v>14</v>
      </c>
      <c r="O10" s="4">
        <v>15</v>
      </c>
      <c r="P10" s="1">
        <v>16</v>
      </c>
      <c r="Q10" s="4">
        <v>17</v>
      </c>
      <c r="R10" s="4">
        <v>18</v>
      </c>
      <c r="S10" s="4">
        <v>19</v>
      </c>
      <c r="T10" s="4">
        <v>20</v>
      </c>
      <c r="U10" s="1">
        <v>21</v>
      </c>
      <c r="V10" s="4">
        <v>22</v>
      </c>
      <c r="W10" s="4">
        <v>23</v>
      </c>
      <c r="X10" s="4">
        <v>24</v>
      </c>
      <c r="Y10" s="4">
        <v>25</v>
      </c>
      <c r="Z10" s="1">
        <v>26</v>
      </c>
      <c r="AA10" s="4">
        <v>27</v>
      </c>
      <c r="AB10" s="4">
        <v>28</v>
      </c>
    </row>
    <row r="11" spans="1:30" s="5" customFormat="1" ht="22.5" customHeight="1" x14ac:dyDescent="0.25">
      <c r="G11" s="6"/>
      <c r="H11" s="58" t="s">
        <v>1</v>
      </c>
      <c r="I11" s="58"/>
      <c r="J11" s="58"/>
      <c r="K11" s="58" t="s">
        <v>2</v>
      </c>
      <c r="L11" s="58"/>
      <c r="M11" s="58"/>
      <c r="N11" s="58" t="s">
        <v>3</v>
      </c>
      <c r="O11" s="58"/>
      <c r="P11" s="58"/>
      <c r="Q11" s="58" t="s">
        <v>4</v>
      </c>
      <c r="R11" s="58"/>
      <c r="S11" s="58"/>
      <c r="T11" s="58" t="s">
        <v>5</v>
      </c>
      <c r="U11" s="58"/>
      <c r="V11" s="58"/>
      <c r="W11" s="58" t="s">
        <v>6</v>
      </c>
      <c r="X11" s="58"/>
      <c r="Y11" s="58"/>
      <c r="Z11" s="58" t="s">
        <v>7</v>
      </c>
      <c r="AA11" s="58"/>
      <c r="AB11" s="58"/>
      <c r="AC11" s="14"/>
      <c r="AD11" s="33"/>
    </row>
    <row r="12" spans="1:30" s="9" customFormat="1" ht="50.25" customHeight="1" x14ac:dyDescent="0.25">
      <c r="A12" s="15" t="s">
        <v>245</v>
      </c>
      <c r="B12" s="25" t="s">
        <v>255</v>
      </c>
      <c r="C12" s="7" t="s">
        <v>256</v>
      </c>
      <c r="D12" s="7" t="s">
        <v>14</v>
      </c>
      <c r="E12" s="7" t="s">
        <v>15</v>
      </c>
      <c r="F12" s="7" t="s">
        <v>16</v>
      </c>
      <c r="G12" s="8" t="s">
        <v>8</v>
      </c>
      <c r="H12" s="8" t="s">
        <v>9</v>
      </c>
      <c r="I12" s="8" t="s">
        <v>10</v>
      </c>
      <c r="J12" s="8" t="s">
        <v>11</v>
      </c>
      <c r="K12" s="8" t="s">
        <v>9</v>
      </c>
      <c r="L12" s="8" t="s">
        <v>10</v>
      </c>
      <c r="M12" s="8" t="s">
        <v>11</v>
      </c>
      <c r="N12" s="8" t="s">
        <v>9</v>
      </c>
      <c r="O12" s="8" t="s">
        <v>10</v>
      </c>
      <c r="P12" s="8" t="s">
        <v>11</v>
      </c>
      <c r="Q12" s="8" t="s">
        <v>9</v>
      </c>
      <c r="R12" s="8" t="s">
        <v>10</v>
      </c>
      <c r="S12" s="8" t="s">
        <v>11</v>
      </c>
      <c r="T12" s="8" t="s">
        <v>9</v>
      </c>
      <c r="U12" s="8" t="s">
        <v>10</v>
      </c>
      <c r="V12" s="8" t="s">
        <v>11</v>
      </c>
      <c r="W12" s="8" t="s">
        <v>9</v>
      </c>
      <c r="X12" s="8" t="s">
        <v>10</v>
      </c>
      <c r="Y12" s="8" t="s">
        <v>11</v>
      </c>
      <c r="Z12" s="8" t="s">
        <v>9</v>
      </c>
      <c r="AA12" s="8" t="s">
        <v>10</v>
      </c>
      <c r="AB12" s="8" t="s">
        <v>11</v>
      </c>
      <c r="AC12" s="15" t="s">
        <v>246</v>
      </c>
      <c r="AD12" s="34"/>
    </row>
    <row r="13" spans="1:30" s="9" customFormat="1" ht="29.25" customHeight="1" x14ac:dyDescent="0.25">
      <c r="A13" s="17" t="s">
        <v>25</v>
      </c>
      <c r="B13" s="7" t="s">
        <v>17</v>
      </c>
      <c r="C13" s="24" t="s">
        <v>263</v>
      </c>
      <c r="D13" s="7" t="s">
        <v>19</v>
      </c>
      <c r="E13" s="7" t="s">
        <v>18</v>
      </c>
      <c r="F13" s="7">
        <v>2</v>
      </c>
      <c r="G13" s="10">
        <v>0.19</v>
      </c>
      <c r="H13" s="11">
        <v>8039</v>
      </c>
      <c r="I13" s="12">
        <v>9566</v>
      </c>
      <c r="J13" s="12">
        <v>19132</v>
      </c>
      <c r="K13" s="11">
        <v>8039</v>
      </c>
      <c r="L13" s="12">
        <v>9566</v>
      </c>
      <c r="M13" s="12">
        <v>19132</v>
      </c>
      <c r="N13" s="11">
        <v>8039</v>
      </c>
      <c r="O13" s="12">
        <v>9566</v>
      </c>
      <c r="P13" s="12">
        <v>19132</v>
      </c>
      <c r="Q13" s="11">
        <v>8039</v>
      </c>
      <c r="R13" s="12">
        <v>9566</v>
      </c>
      <c r="S13" s="12">
        <v>19132</v>
      </c>
      <c r="T13" s="11">
        <v>8234</v>
      </c>
      <c r="U13" s="12">
        <v>9798</v>
      </c>
      <c r="V13" s="12">
        <v>19596</v>
      </c>
      <c r="W13" s="11">
        <v>8643</v>
      </c>
      <c r="X13" s="12">
        <v>10285</v>
      </c>
      <c r="Y13" s="12">
        <v>20570</v>
      </c>
      <c r="Z13" s="11">
        <v>8643</v>
      </c>
      <c r="AA13" s="12">
        <v>10285</v>
      </c>
      <c r="AB13" s="12">
        <v>20570</v>
      </c>
      <c r="AC13" s="9" t="s">
        <v>30</v>
      </c>
      <c r="AD13" s="34"/>
    </row>
    <row r="14" spans="1:30" s="9" customFormat="1" ht="29.25" customHeight="1" x14ac:dyDescent="0.25">
      <c r="A14" s="17" t="s">
        <v>26</v>
      </c>
      <c r="B14" s="7" t="s">
        <v>17</v>
      </c>
      <c r="C14" s="24" t="s">
        <v>263</v>
      </c>
      <c r="D14" s="7" t="s">
        <v>20</v>
      </c>
      <c r="E14" s="7" t="s">
        <v>18</v>
      </c>
      <c r="F14" s="7" t="s">
        <v>21</v>
      </c>
      <c r="G14" s="10">
        <v>0</v>
      </c>
      <c r="H14" s="11">
        <v>9776</v>
      </c>
      <c r="I14" s="12">
        <v>9776</v>
      </c>
      <c r="J14" s="12">
        <v>9776</v>
      </c>
      <c r="K14" s="11">
        <v>9776</v>
      </c>
      <c r="L14" s="12">
        <v>9776</v>
      </c>
      <c r="M14" s="12">
        <v>9776</v>
      </c>
      <c r="N14" s="11">
        <v>9776</v>
      </c>
      <c r="O14" s="12">
        <v>9776</v>
      </c>
      <c r="P14" s="12">
        <v>9776</v>
      </c>
      <c r="Q14" s="11">
        <v>9776</v>
      </c>
      <c r="R14" s="12">
        <v>9776</v>
      </c>
      <c r="S14" s="12">
        <v>9776</v>
      </c>
      <c r="T14" s="11">
        <v>9934</v>
      </c>
      <c r="U14" s="12">
        <v>9934</v>
      </c>
      <c r="V14" s="12">
        <v>9934</v>
      </c>
      <c r="W14" s="11">
        <v>10260</v>
      </c>
      <c r="X14" s="12">
        <v>10260</v>
      </c>
      <c r="Y14" s="12">
        <v>10260</v>
      </c>
      <c r="Z14" s="11">
        <v>10260</v>
      </c>
      <c r="AA14" s="12">
        <v>10260</v>
      </c>
      <c r="AB14" s="12">
        <v>10260</v>
      </c>
      <c r="AC14" s="9" t="s">
        <v>30</v>
      </c>
      <c r="AD14" s="34"/>
    </row>
    <row r="15" spans="1:30" s="9" customFormat="1" ht="29.25" customHeight="1" x14ac:dyDescent="0.25">
      <c r="A15" s="17" t="s">
        <v>27</v>
      </c>
      <c r="B15" s="7" t="s">
        <v>17</v>
      </c>
      <c r="C15" s="24" t="s">
        <v>263</v>
      </c>
      <c r="D15" s="7" t="s">
        <v>22</v>
      </c>
      <c r="E15" s="7" t="s">
        <v>18</v>
      </c>
      <c r="F15" s="7">
        <v>1</v>
      </c>
      <c r="G15" s="10">
        <v>0</v>
      </c>
      <c r="H15" s="11">
        <v>3450</v>
      </c>
      <c r="I15" s="12">
        <v>3450</v>
      </c>
      <c r="J15" s="12">
        <v>3450</v>
      </c>
      <c r="K15" s="11">
        <v>3450</v>
      </c>
      <c r="L15" s="12">
        <v>3450</v>
      </c>
      <c r="M15" s="12">
        <v>3450</v>
      </c>
      <c r="N15" s="11">
        <v>3450</v>
      </c>
      <c r="O15" s="12">
        <v>3450</v>
      </c>
      <c r="P15" s="12">
        <v>3450</v>
      </c>
      <c r="Q15" s="11">
        <v>3450</v>
      </c>
      <c r="R15" s="12">
        <v>3450</v>
      </c>
      <c r="S15" s="12">
        <v>3450</v>
      </c>
      <c r="T15" s="11">
        <v>3506</v>
      </c>
      <c r="U15" s="12">
        <v>3506</v>
      </c>
      <c r="V15" s="12">
        <v>3506</v>
      </c>
      <c r="W15" s="11">
        <v>3621</v>
      </c>
      <c r="X15" s="12">
        <v>3621</v>
      </c>
      <c r="Y15" s="12">
        <v>3621</v>
      </c>
      <c r="Z15" s="11">
        <v>3621</v>
      </c>
      <c r="AA15" s="12">
        <v>3621</v>
      </c>
      <c r="AB15" s="12">
        <v>3621</v>
      </c>
      <c r="AC15" s="9" t="s">
        <v>30</v>
      </c>
      <c r="AD15" s="34"/>
    </row>
    <row r="16" spans="1:30" s="9" customFormat="1" ht="29.25" customHeight="1" x14ac:dyDescent="0.25">
      <c r="A16" s="17" t="s">
        <v>28</v>
      </c>
      <c r="B16" s="7" t="s">
        <v>17</v>
      </c>
      <c r="C16" s="24" t="s">
        <v>263</v>
      </c>
      <c r="D16" s="7" t="s">
        <v>23</v>
      </c>
      <c r="E16" s="7" t="s">
        <v>18</v>
      </c>
      <c r="F16" s="7">
        <v>1</v>
      </c>
      <c r="G16" s="10">
        <v>0</v>
      </c>
      <c r="H16" s="11">
        <v>3248</v>
      </c>
      <c r="I16" s="12">
        <v>3248</v>
      </c>
      <c r="J16" s="12">
        <v>3248</v>
      </c>
      <c r="K16" s="11">
        <v>3248</v>
      </c>
      <c r="L16" s="12">
        <v>3248</v>
      </c>
      <c r="M16" s="12">
        <v>3248</v>
      </c>
      <c r="N16" s="11">
        <v>3248</v>
      </c>
      <c r="O16" s="12">
        <v>3248</v>
      </c>
      <c r="P16" s="12">
        <v>3248</v>
      </c>
      <c r="Q16" s="11">
        <v>3248</v>
      </c>
      <c r="R16" s="12">
        <v>3248</v>
      </c>
      <c r="S16" s="12">
        <v>3248</v>
      </c>
      <c r="T16" s="11">
        <v>3301</v>
      </c>
      <c r="U16" s="12">
        <v>3301</v>
      </c>
      <c r="V16" s="12">
        <v>3301</v>
      </c>
      <c r="W16" s="11">
        <v>3409</v>
      </c>
      <c r="X16" s="12">
        <v>3409</v>
      </c>
      <c r="Y16" s="12">
        <v>3409</v>
      </c>
      <c r="Z16" s="11">
        <v>3409</v>
      </c>
      <c r="AA16" s="12">
        <v>3409</v>
      </c>
      <c r="AB16" s="12">
        <v>3409</v>
      </c>
      <c r="AC16" s="9" t="s">
        <v>30</v>
      </c>
      <c r="AD16" s="34"/>
    </row>
    <row r="17" spans="1:30" s="9" customFormat="1" ht="29.25" customHeight="1" x14ac:dyDescent="0.25">
      <c r="A17" s="17" t="s">
        <v>29</v>
      </c>
      <c r="B17" s="7" t="s">
        <v>17</v>
      </c>
      <c r="C17" s="24" t="s">
        <v>263</v>
      </c>
      <c r="D17" s="7" t="s">
        <v>24</v>
      </c>
      <c r="E17" s="7" t="s">
        <v>18</v>
      </c>
      <c r="F17" s="7">
        <v>1</v>
      </c>
      <c r="G17" s="10">
        <v>0.19</v>
      </c>
      <c r="H17" s="11">
        <v>14528</v>
      </c>
      <c r="I17" s="12">
        <v>17288</v>
      </c>
      <c r="J17" s="12">
        <v>17288</v>
      </c>
      <c r="K17" s="11">
        <v>14528</v>
      </c>
      <c r="L17" s="12">
        <v>17288</v>
      </c>
      <c r="M17" s="12">
        <v>17288</v>
      </c>
      <c r="N17" s="11">
        <v>14528</v>
      </c>
      <c r="O17" s="12">
        <v>17288</v>
      </c>
      <c r="P17" s="12">
        <v>17288</v>
      </c>
      <c r="Q17" s="11">
        <v>14528</v>
      </c>
      <c r="R17" s="12">
        <v>17288</v>
      </c>
      <c r="S17" s="12">
        <v>17288</v>
      </c>
      <c r="T17" s="11">
        <v>14776</v>
      </c>
      <c r="U17" s="12">
        <v>17583</v>
      </c>
      <c r="V17" s="12">
        <v>17583</v>
      </c>
      <c r="W17" s="11">
        <v>15260</v>
      </c>
      <c r="X17" s="12">
        <v>18159</v>
      </c>
      <c r="Y17" s="12">
        <v>18159</v>
      </c>
      <c r="Z17" s="11">
        <v>15260</v>
      </c>
      <c r="AA17" s="12">
        <v>18159</v>
      </c>
      <c r="AB17" s="12">
        <v>18159</v>
      </c>
      <c r="AC17" s="9" t="s">
        <v>30</v>
      </c>
      <c r="AD17" s="34"/>
    </row>
    <row r="18" spans="1:30" s="9" customFormat="1" ht="29.25" customHeight="1" x14ac:dyDescent="0.25">
      <c r="A18" s="16" t="s">
        <v>43</v>
      </c>
      <c r="B18" s="7" t="s">
        <v>31</v>
      </c>
      <c r="C18" s="24" t="s">
        <v>263</v>
      </c>
      <c r="D18" s="7" t="s">
        <v>32</v>
      </c>
      <c r="E18" s="7" t="s">
        <v>18</v>
      </c>
      <c r="F18" s="7">
        <v>1</v>
      </c>
      <c r="G18" s="10">
        <v>0.19</v>
      </c>
      <c r="H18" s="11">
        <v>8721</v>
      </c>
      <c r="I18" s="12">
        <v>10378</v>
      </c>
      <c r="J18" s="12">
        <v>10378</v>
      </c>
      <c r="K18" s="11">
        <v>10221</v>
      </c>
      <c r="L18" s="12">
        <v>12163</v>
      </c>
      <c r="M18" s="12">
        <v>12163</v>
      </c>
      <c r="N18" s="11">
        <v>9321</v>
      </c>
      <c r="O18" s="12">
        <v>11092</v>
      </c>
      <c r="P18" s="12">
        <v>11092</v>
      </c>
      <c r="Q18" s="11">
        <v>6081</v>
      </c>
      <c r="R18" s="12">
        <v>7236</v>
      </c>
      <c r="S18" s="12">
        <v>7236</v>
      </c>
      <c r="T18" s="11">
        <v>9321</v>
      </c>
      <c r="U18" s="12">
        <v>11092</v>
      </c>
      <c r="V18" s="12">
        <v>11092</v>
      </c>
      <c r="W18" s="11">
        <v>10221</v>
      </c>
      <c r="X18" s="12">
        <v>12163</v>
      </c>
      <c r="Y18" s="12">
        <v>12163</v>
      </c>
      <c r="Z18" s="11">
        <v>10821</v>
      </c>
      <c r="AA18" s="12">
        <v>12877</v>
      </c>
      <c r="AB18" s="12">
        <v>12877</v>
      </c>
      <c r="AC18" s="9" t="s">
        <v>30</v>
      </c>
      <c r="AD18" s="34"/>
    </row>
    <row r="19" spans="1:30" s="9" customFormat="1" ht="29.25" customHeight="1" x14ac:dyDescent="0.25">
      <c r="A19" s="16" t="s">
        <v>44</v>
      </c>
      <c r="B19" s="7" t="s">
        <v>31</v>
      </c>
      <c r="C19" s="24" t="s">
        <v>263</v>
      </c>
      <c r="D19" s="7" t="s">
        <v>33</v>
      </c>
      <c r="E19" s="7" t="s">
        <v>13</v>
      </c>
      <c r="F19" s="7" t="s">
        <v>21</v>
      </c>
      <c r="G19" s="10">
        <v>0.19</v>
      </c>
      <c r="H19" s="11">
        <v>74770</v>
      </c>
      <c r="I19" s="12">
        <v>88976</v>
      </c>
      <c r="J19" s="12">
        <v>88976</v>
      </c>
      <c r="K19" s="11">
        <v>74770</v>
      </c>
      <c r="L19" s="12">
        <v>88976</v>
      </c>
      <c r="M19" s="12">
        <v>88976</v>
      </c>
      <c r="N19" s="11">
        <v>74770</v>
      </c>
      <c r="O19" s="12">
        <v>88976</v>
      </c>
      <c r="P19" s="12">
        <v>88976</v>
      </c>
      <c r="Q19" s="11">
        <v>62275</v>
      </c>
      <c r="R19" s="12">
        <v>74107</v>
      </c>
      <c r="S19" s="12">
        <v>74107</v>
      </c>
      <c r="T19" s="11">
        <v>74770</v>
      </c>
      <c r="U19" s="12">
        <v>88976</v>
      </c>
      <c r="V19" s="12">
        <v>88976</v>
      </c>
      <c r="W19" s="11">
        <v>74770</v>
      </c>
      <c r="X19" s="12">
        <v>88976</v>
      </c>
      <c r="Y19" s="12">
        <v>88976</v>
      </c>
      <c r="Z19" s="11">
        <v>74770</v>
      </c>
      <c r="AA19" s="12">
        <v>88976</v>
      </c>
      <c r="AB19" s="12">
        <v>88976</v>
      </c>
      <c r="AC19" s="9" t="s">
        <v>30</v>
      </c>
      <c r="AD19" s="34"/>
    </row>
    <row r="20" spans="1:30" s="9" customFormat="1" ht="29.25" customHeight="1" x14ac:dyDescent="0.25">
      <c r="A20" s="16" t="s">
        <v>45</v>
      </c>
      <c r="B20" s="7" t="s">
        <v>31</v>
      </c>
      <c r="C20" s="24" t="s">
        <v>263</v>
      </c>
      <c r="D20" s="7" t="s">
        <v>34</v>
      </c>
      <c r="E20" s="7" t="s">
        <v>18</v>
      </c>
      <c r="F20" s="7" t="s">
        <v>21</v>
      </c>
      <c r="G20" s="10">
        <v>0.19</v>
      </c>
      <c r="H20" s="11">
        <v>39950</v>
      </c>
      <c r="I20" s="12">
        <v>47541</v>
      </c>
      <c r="J20" s="12">
        <v>47541</v>
      </c>
      <c r="K20" s="11">
        <v>41242</v>
      </c>
      <c r="L20" s="12">
        <v>49078</v>
      </c>
      <c r="M20" s="12">
        <v>49078</v>
      </c>
      <c r="N20" s="11">
        <v>41242</v>
      </c>
      <c r="O20" s="12">
        <v>49078</v>
      </c>
      <c r="P20" s="12">
        <v>49078</v>
      </c>
      <c r="Q20" s="11">
        <v>41242</v>
      </c>
      <c r="R20" s="12">
        <v>49078</v>
      </c>
      <c r="S20" s="12">
        <v>49078</v>
      </c>
      <c r="T20" s="11">
        <v>31764</v>
      </c>
      <c r="U20" s="12">
        <v>37799</v>
      </c>
      <c r="V20" s="12">
        <v>37799</v>
      </c>
      <c r="W20" s="11">
        <v>42549</v>
      </c>
      <c r="X20" s="12">
        <v>50633</v>
      </c>
      <c r="Y20" s="12">
        <v>50633</v>
      </c>
      <c r="Z20" s="11">
        <v>48597</v>
      </c>
      <c r="AA20" s="12">
        <v>57830</v>
      </c>
      <c r="AB20" s="12">
        <v>57830</v>
      </c>
      <c r="AC20" s="9" t="s">
        <v>30</v>
      </c>
      <c r="AD20" s="34"/>
    </row>
    <row r="21" spans="1:30" s="9" customFormat="1" ht="29.25" customHeight="1" x14ac:dyDescent="0.25">
      <c r="A21" s="16" t="s">
        <v>46</v>
      </c>
      <c r="B21" s="7" t="s">
        <v>31</v>
      </c>
      <c r="C21" s="24" t="s">
        <v>263</v>
      </c>
      <c r="D21" s="7" t="s">
        <v>35</v>
      </c>
      <c r="E21" s="7" t="s">
        <v>18</v>
      </c>
      <c r="F21" s="7" t="s">
        <v>21</v>
      </c>
      <c r="G21" s="10">
        <v>0.19</v>
      </c>
      <c r="H21" s="11">
        <v>76252</v>
      </c>
      <c r="I21" s="12">
        <v>90740</v>
      </c>
      <c r="J21" s="12">
        <v>90740</v>
      </c>
      <c r="K21" s="11">
        <v>78714</v>
      </c>
      <c r="L21" s="12">
        <v>93670</v>
      </c>
      <c r="M21" s="12">
        <v>93670</v>
      </c>
      <c r="N21" s="11">
        <v>93025</v>
      </c>
      <c r="O21" s="12">
        <v>110700</v>
      </c>
      <c r="P21" s="12">
        <v>110700</v>
      </c>
      <c r="Q21" s="11">
        <v>55225</v>
      </c>
      <c r="R21" s="12">
        <v>65718</v>
      </c>
      <c r="S21" s="12">
        <v>65718</v>
      </c>
      <c r="T21" s="11">
        <v>40893</v>
      </c>
      <c r="U21" s="12">
        <v>48663</v>
      </c>
      <c r="V21" s="12">
        <v>48663</v>
      </c>
      <c r="W21" s="11">
        <v>81030</v>
      </c>
      <c r="X21" s="12">
        <v>96426</v>
      </c>
      <c r="Y21" s="12">
        <v>96426</v>
      </c>
      <c r="Z21" s="11">
        <v>92756</v>
      </c>
      <c r="AA21" s="12">
        <v>110380</v>
      </c>
      <c r="AB21" s="12">
        <v>110380</v>
      </c>
      <c r="AC21" s="9" t="s">
        <v>30</v>
      </c>
      <c r="AD21" s="34"/>
    </row>
    <row r="22" spans="1:30" s="9" customFormat="1" ht="29.25" customHeight="1" x14ac:dyDescent="0.25">
      <c r="A22" s="16" t="s">
        <v>47</v>
      </c>
      <c r="B22" s="7" t="s">
        <v>31</v>
      </c>
      <c r="C22" s="24" t="s">
        <v>263</v>
      </c>
      <c r="D22" s="7" t="s">
        <v>36</v>
      </c>
      <c r="E22" s="7" t="s">
        <v>18</v>
      </c>
      <c r="F22" s="7">
        <v>2</v>
      </c>
      <c r="G22" s="10">
        <v>0.19</v>
      </c>
      <c r="H22" s="11">
        <v>922</v>
      </c>
      <c r="I22" s="12">
        <v>1097</v>
      </c>
      <c r="J22" s="12">
        <v>2194</v>
      </c>
      <c r="K22" s="11">
        <v>967</v>
      </c>
      <c r="L22" s="12">
        <v>1151</v>
      </c>
      <c r="M22" s="12">
        <v>2302</v>
      </c>
      <c r="N22" s="11">
        <v>967</v>
      </c>
      <c r="O22" s="12">
        <v>1151</v>
      </c>
      <c r="P22" s="12">
        <v>2302</v>
      </c>
      <c r="Q22" s="11">
        <v>696</v>
      </c>
      <c r="R22" s="12">
        <v>828</v>
      </c>
      <c r="S22" s="12">
        <v>1656</v>
      </c>
      <c r="T22" s="11">
        <v>646</v>
      </c>
      <c r="U22" s="12">
        <v>769</v>
      </c>
      <c r="V22" s="12">
        <v>1538</v>
      </c>
      <c r="W22" s="11">
        <v>1010</v>
      </c>
      <c r="X22" s="12">
        <v>1202</v>
      </c>
      <c r="Y22" s="12">
        <v>2404</v>
      </c>
      <c r="Z22" s="11">
        <v>1237</v>
      </c>
      <c r="AA22" s="12">
        <v>1472</v>
      </c>
      <c r="AB22" s="12">
        <v>2944</v>
      </c>
      <c r="AC22" s="9" t="s">
        <v>30</v>
      </c>
      <c r="AD22" s="34"/>
    </row>
    <row r="23" spans="1:30" s="9" customFormat="1" ht="29.25" customHeight="1" x14ac:dyDescent="0.25">
      <c r="A23" s="16" t="s">
        <v>48</v>
      </c>
      <c r="B23" s="7" t="s">
        <v>31</v>
      </c>
      <c r="C23" s="24" t="s">
        <v>263</v>
      </c>
      <c r="D23" s="7" t="s">
        <v>37</v>
      </c>
      <c r="E23" s="7" t="s">
        <v>18</v>
      </c>
      <c r="F23" s="7" t="s">
        <v>21</v>
      </c>
      <c r="G23" s="10">
        <v>0.19</v>
      </c>
      <c r="H23" s="11">
        <v>8314</v>
      </c>
      <c r="I23" s="12">
        <v>9894</v>
      </c>
      <c r="J23" s="12">
        <v>9894</v>
      </c>
      <c r="K23" s="11">
        <v>8582</v>
      </c>
      <c r="L23" s="12">
        <v>10213</v>
      </c>
      <c r="M23" s="12">
        <v>10213</v>
      </c>
      <c r="N23" s="11">
        <v>8582</v>
      </c>
      <c r="O23" s="12">
        <v>10213</v>
      </c>
      <c r="P23" s="12">
        <v>10213</v>
      </c>
      <c r="Q23" s="11">
        <v>8582</v>
      </c>
      <c r="R23" s="12">
        <v>10213</v>
      </c>
      <c r="S23" s="12">
        <v>10213</v>
      </c>
      <c r="T23" s="11">
        <v>5051</v>
      </c>
      <c r="U23" s="12">
        <v>6011</v>
      </c>
      <c r="V23" s="12">
        <v>6011</v>
      </c>
      <c r="W23" s="11">
        <v>8835</v>
      </c>
      <c r="X23" s="12">
        <v>10514</v>
      </c>
      <c r="Y23" s="12">
        <v>10514</v>
      </c>
      <c r="Z23" s="11">
        <v>10113</v>
      </c>
      <c r="AA23" s="12">
        <v>12034</v>
      </c>
      <c r="AB23" s="12">
        <v>12034</v>
      </c>
      <c r="AC23" s="9" t="s">
        <v>30</v>
      </c>
      <c r="AD23" s="34"/>
    </row>
    <row r="24" spans="1:30" s="9" customFormat="1" ht="29.25" customHeight="1" x14ac:dyDescent="0.25">
      <c r="A24" s="16" t="s">
        <v>49</v>
      </c>
      <c r="B24" s="7" t="s">
        <v>31</v>
      </c>
      <c r="C24" s="24" t="s">
        <v>263</v>
      </c>
      <c r="D24" s="7" t="s">
        <v>38</v>
      </c>
      <c r="E24" s="7" t="s">
        <v>18</v>
      </c>
      <c r="F24" s="7" t="s">
        <v>21</v>
      </c>
      <c r="G24" s="10">
        <v>0.19</v>
      </c>
      <c r="H24" s="11">
        <v>4588</v>
      </c>
      <c r="I24" s="12">
        <v>5460</v>
      </c>
      <c r="J24" s="12">
        <v>5460</v>
      </c>
      <c r="K24" s="11">
        <v>4588</v>
      </c>
      <c r="L24" s="12">
        <v>5460</v>
      </c>
      <c r="M24" s="12">
        <v>5460</v>
      </c>
      <c r="N24" s="11">
        <v>4588</v>
      </c>
      <c r="O24" s="12">
        <v>5460</v>
      </c>
      <c r="P24" s="12">
        <v>5460</v>
      </c>
      <c r="Q24" s="11">
        <v>5327</v>
      </c>
      <c r="R24" s="12">
        <v>6339</v>
      </c>
      <c r="S24" s="12">
        <v>6339</v>
      </c>
      <c r="T24" s="11">
        <v>4588</v>
      </c>
      <c r="U24" s="12">
        <v>5460</v>
      </c>
      <c r="V24" s="12">
        <v>5460</v>
      </c>
      <c r="W24" s="11">
        <v>4588</v>
      </c>
      <c r="X24" s="12">
        <v>5460</v>
      </c>
      <c r="Y24" s="12">
        <v>5460</v>
      </c>
      <c r="Z24" s="11">
        <v>4588</v>
      </c>
      <c r="AA24" s="12">
        <v>5460</v>
      </c>
      <c r="AB24" s="12">
        <v>5460</v>
      </c>
      <c r="AC24" s="9" t="s">
        <v>30</v>
      </c>
      <c r="AD24" s="34"/>
    </row>
    <row r="25" spans="1:30" s="9" customFormat="1" ht="29.25" customHeight="1" x14ac:dyDescent="0.25">
      <c r="A25" s="16" t="s">
        <v>50</v>
      </c>
      <c r="B25" s="7" t="s">
        <v>31</v>
      </c>
      <c r="C25" s="24" t="s">
        <v>263</v>
      </c>
      <c r="D25" s="7" t="s">
        <v>39</v>
      </c>
      <c r="E25" s="7" t="s">
        <v>18</v>
      </c>
      <c r="F25" s="7" t="s">
        <v>21</v>
      </c>
      <c r="G25" s="10">
        <v>0.19</v>
      </c>
      <c r="H25" s="11">
        <v>70656</v>
      </c>
      <c r="I25" s="12">
        <v>84081</v>
      </c>
      <c r="J25" s="12">
        <v>84081</v>
      </c>
      <c r="K25" s="11">
        <v>72077</v>
      </c>
      <c r="L25" s="12">
        <v>85772</v>
      </c>
      <c r="M25" s="12">
        <v>85772</v>
      </c>
      <c r="N25" s="11">
        <v>72077</v>
      </c>
      <c r="O25" s="12">
        <v>85772</v>
      </c>
      <c r="P25" s="12">
        <v>85772</v>
      </c>
      <c r="Q25" s="11">
        <v>72077</v>
      </c>
      <c r="R25" s="12">
        <v>85772</v>
      </c>
      <c r="S25" s="12">
        <v>85772</v>
      </c>
      <c r="T25" s="11">
        <v>73506</v>
      </c>
      <c r="U25" s="12">
        <v>87472</v>
      </c>
      <c r="V25" s="12">
        <v>87472</v>
      </c>
      <c r="W25" s="11">
        <v>73506</v>
      </c>
      <c r="X25" s="12">
        <v>87472</v>
      </c>
      <c r="Y25" s="12">
        <v>87472</v>
      </c>
      <c r="Z25" s="11">
        <v>78963</v>
      </c>
      <c r="AA25" s="12">
        <v>93966</v>
      </c>
      <c r="AB25" s="12">
        <v>93966</v>
      </c>
      <c r="AC25" s="9" t="s">
        <v>30</v>
      </c>
      <c r="AD25" s="34"/>
    </row>
    <row r="26" spans="1:30" s="9" customFormat="1" ht="29.25" customHeight="1" x14ac:dyDescent="0.25">
      <c r="A26" s="16" t="s">
        <v>51</v>
      </c>
      <c r="B26" s="7" t="s">
        <v>31</v>
      </c>
      <c r="C26" s="24" t="s">
        <v>263</v>
      </c>
      <c r="D26" s="7" t="s">
        <v>40</v>
      </c>
      <c r="E26" s="7" t="s">
        <v>18</v>
      </c>
      <c r="F26" s="7" t="s">
        <v>21</v>
      </c>
      <c r="G26" s="10">
        <v>0.19</v>
      </c>
      <c r="H26" s="11">
        <v>66148</v>
      </c>
      <c r="I26" s="12">
        <v>78716</v>
      </c>
      <c r="J26" s="12">
        <v>78716</v>
      </c>
      <c r="K26" s="11">
        <v>66148</v>
      </c>
      <c r="L26" s="12">
        <v>78716</v>
      </c>
      <c r="M26" s="12">
        <v>78716</v>
      </c>
      <c r="N26" s="11">
        <v>66148</v>
      </c>
      <c r="O26" s="12">
        <v>78716</v>
      </c>
      <c r="P26" s="12">
        <v>78716</v>
      </c>
      <c r="Q26" s="11">
        <v>66148</v>
      </c>
      <c r="R26" s="12">
        <v>78716</v>
      </c>
      <c r="S26" s="12">
        <v>78716</v>
      </c>
      <c r="T26" s="11">
        <v>66148</v>
      </c>
      <c r="U26" s="12">
        <v>78716</v>
      </c>
      <c r="V26" s="12">
        <v>78716</v>
      </c>
      <c r="W26" s="11">
        <v>66148</v>
      </c>
      <c r="X26" s="12">
        <v>78716</v>
      </c>
      <c r="Y26" s="12">
        <v>78716</v>
      </c>
      <c r="Z26" s="11">
        <v>66148</v>
      </c>
      <c r="AA26" s="12">
        <v>78716</v>
      </c>
      <c r="AB26" s="12">
        <v>78716</v>
      </c>
      <c r="AC26" s="9" t="s">
        <v>30</v>
      </c>
      <c r="AD26" s="34"/>
    </row>
    <row r="27" spans="1:30" s="9" customFormat="1" ht="29.25" customHeight="1" x14ac:dyDescent="0.25">
      <c r="A27" s="16" t="s">
        <v>52</v>
      </c>
      <c r="B27" s="7" t="s">
        <v>31</v>
      </c>
      <c r="C27" s="24" t="s">
        <v>263</v>
      </c>
      <c r="D27" s="7" t="s">
        <v>41</v>
      </c>
      <c r="E27" s="7" t="s">
        <v>13</v>
      </c>
      <c r="F27" s="7" t="s">
        <v>42</v>
      </c>
      <c r="G27" s="10">
        <v>0.19</v>
      </c>
      <c r="H27" s="11">
        <v>19515</v>
      </c>
      <c r="I27" s="12">
        <v>23223</v>
      </c>
      <c r="J27" s="12">
        <v>116115</v>
      </c>
      <c r="K27" s="11">
        <v>20144</v>
      </c>
      <c r="L27" s="12">
        <v>23971</v>
      </c>
      <c r="M27" s="12">
        <v>119855</v>
      </c>
      <c r="N27" s="11">
        <v>20144</v>
      </c>
      <c r="O27" s="12">
        <v>23971</v>
      </c>
      <c r="P27" s="12">
        <v>119855</v>
      </c>
      <c r="Q27" s="11">
        <v>22937</v>
      </c>
      <c r="R27" s="12">
        <v>27295</v>
      </c>
      <c r="S27" s="12">
        <v>136475</v>
      </c>
      <c r="T27" s="11">
        <v>16348</v>
      </c>
      <c r="U27" s="12">
        <v>19454</v>
      </c>
      <c r="V27" s="12">
        <v>97270</v>
      </c>
      <c r="W27" s="11">
        <v>20737</v>
      </c>
      <c r="X27" s="12">
        <v>24677</v>
      </c>
      <c r="Y27" s="12">
        <v>123385</v>
      </c>
      <c r="Z27" s="11">
        <v>21298</v>
      </c>
      <c r="AA27" s="12">
        <v>25345</v>
      </c>
      <c r="AB27" s="12">
        <v>126725</v>
      </c>
      <c r="AC27" s="9" t="s">
        <v>30</v>
      </c>
      <c r="AD27" s="34"/>
    </row>
    <row r="28" spans="1:30" s="9" customFormat="1" ht="29.25" customHeight="1" x14ac:dyDescent="0.25">
      <c r="A28" s="16" t="s">
        <v>63</v>
      </c>
      <c r="B28" s="7" t="s">
        <v>53</v>
      </c>
      <c r="C28" s="24" t="s">
        <v>257</v>
      </c>
      <c r="D28" s="7" t="s">
        <v>54</v>
      </c>
      <c r="E28" s="7" t="s">
        <v>18</v>
      </c>
      <c r="F28" s="7">
        <v>2</v>
      </c>
      <c r="G28" s="10">
        <v>0.19</v>
      </c>
      <c r="H28" s="11">
        <v>59250</v>
      </c>
      <c r="I28" s="12">
        <v>70508</v>
      </c>
      <c r="J28" s="12">
        <v>141016</v>
      </c>
      <c r="K28" s="11">
        <v>140231</v>
      </c>
      <c r="L28" s="36">
        <v>166875</v>
      </c>
      <c r="M28" s="36">
        <v>333750</v>
      </c>
      <c r="N28" s="37">
        <v>117610</v>
      </c>
      <c r="O28" s="36">
        <v>139956</v>
      </c>
      <c r="P28" s="12">
        <v>279912</v>
      </c>
      <c r="Q28" s="11">
        <v>66527</v>
      </c>
      <c r="R28" s="12">
        <v>79167</v>
      </c>
      <c r="S28" s="12">
        <v>158334</v>
      </c>
      <c r="T28" s="11">
        <v>145084</v>
      </c>
      <c r="U28" s="36">
        <v>172650</v>
      </c>
      <c r="V28" s="36">
        <v>345300</v>
      </c>
      <c r="W28" s="37">
        <v>145084</v>
      </c>
      <c r="X28" s="36">
        <v>172650</v>
      </c>
      <c r="Y28" s="36">
        <v>345300</v>
      </c>
      <c r="Z28" s="37">
        <v>156769</v>
      </c>
      <c r="AA28" s="36">
        <v>186555</v>
      </c>
      <c r="AB28" s="12">
        <v>373110</v>
      </c>
      <c r="AC28" s="9" t="s">
        <v>30</v>
      </c>
      <c r="AD28" s="34"/>
    </row>
    <row r="29" spans="1:30" s="9" customFormat="1" ht="29.25" customHeight="1" x14ac:dyDescent="0.25">
      <c r="A29" s="16" t="s">
        <v>64</v>
      </c>
      <c r="B29" s="7" t="s">
        <v>55</v>
      </c>
      <c r="C29" s="24" t="s">
        <v>263</v>
      </c>
      <c r="D29" s="7" t="s">
        <v>56</v>
      </c>
      <c r="E29" s="7" t="s">
        <v>18</v>
      </c>
      <c r="F29" s="7">
        <v>2</v>
      </c>
      <c r="G29" s="10">
        <v>0.19</v>
      </c>
      <c r="H29" s="11">
        <v>7991</v>
      </c>
      <c r="I29" s="12">
        <v>9509</v>
      </c>
      <c r="J29" s="12">
        <v>19018</v>
      </c>
      <c r="K29" s="11">
        <v>8229</v>
      </c>
      <c r="L29" s="12">
        <v>9793</v>
      </c>
      <c r="M29" s="12">
        <v>19586</v>
      </c>
      <c r="N29" s="11">
        <v>3309</v>
      </c>
      <c r="O29" s="12">
        <v>3938</v>
      </c>
      <c r="P29" s="12">
        <v>7876</v>
      </c>
      <c r="Q29" s="11">
        <v>1617</v>
      </c>
      <c r="R29" s="12">
        <v>1924</v>
      </c>
      <c r="S29" s="12">
        <v>3848</v>
      </c>
      <c r="T29" s="11">
        <v>8229</v>
      </c>
      <c r="U29" s="12">
        <v>9793</v>
      </c>
      <c r="V29" s="12">
        <v>19586</v>
      </c>
      <c r="W29" s="11">
        <v>8229</v>
      </c>
      <c r="X29" s="12">
        <v>9793</v>
      </c>
      <c r="Y29" s="12">
        <v>19586</v>
      </c>
      <c r="Z29" s="11">
        <v>8276</v>
      </c>
      <c r="AA29" s="12">
        <v>9848</v>
      </c>
      <c r="AB29" s="12">
        <v>19696</v>
      </c>
      <c r="AC29" s="9" t="s">
        <v>30</v>
      </c>
      <c r="AD29" s="34"/>
    </row>
    <row r="30" spans="1:30" s="9" customFormat="1" ht="29.25" customHeight="1" x14ac:dyDescent="0.25">
      <c r="A30" s="16" t="s">
        <v>65</v>
      </c>
      <c r="B30" s="7" t="s">
        <v>55</v>
      </c>
      <c r="C30" s="24" t="s">
        <v>263</v>
      </c>
      <c r="D30" s="7" t="s">
        <v>57</v>
      </c>
      <c r="E30" s="7" t="s">
        <v>18</v>
      </c>
      <c r="F30" s="7" t="s">
        <v>21</v>
      </c>
      <c r="G30" s="10">
        <v>0.19</v>
      </c>
      <c r="H30" s="11">
        <v>2534</v>
      </c>
      <c r="I30" s="12">
        <v>3015</v>
      </c>
      <c r="J30" s="12">
        <v>3015</v>
      </c>
      <c r="K30" s="11">
        <v>2609</v>
      </c>
      <c r="L30" s="12">
        <v>3105</v>
      </c>
      <c r="M30" s="12">
        <v>3105</v>
      </c>
      <c r="N30" s="11">
        <v>3151</v>
      </c>
      <c r="O30" s="12">
        <v>3750</v>
      </c>
      <c r="P30" s="12">
        <v>3750</v>
      </c>
      <c r="Q30" s="11">
        <v>2285</v>
      </c>
      <c r="R30" s="12">
        <v>2719</v>
      </c>
      <c r="S30" s="12">
        <v>2719</v>
      </c>
      <c r="T30" s="11">
        <v>2609</v>
      </c>
      <c r="U30" s="12">
        <v>3105</v>
      </c>
      <c r="V30" s="12">
        <v>3105</v>
      </c>
      <c r="W30" s="11">
        <v>2609</v>
      </c>
      <c r="X30" s="12">
        <v>3105</v>
      </c>
      <c r="Y30" s="12">
        <v>3105</v>
      </c>
      <c r="Z30" s="11">
        <v>2629</v>
      </c>
      <c r="AA30" s="12">
        <v>3129</v>
      </c>
      <c r="AB30" s="12">
        <v>3129</v>
      </c>
      <c r="AC30" s="9" t="s">
        <v>30</v>
      </c>
      <c r="AD30" s="34"/>
    </row>
    <row r="31" spans="1:30" s="9" customFormat="1" ht="29.25" customHeight="1" x14ac:dyDescent="0.25">
      <c r="A31" s="16" t="s">
        <v>66</v>
      </c>
      <c r="B31" s="7" t="s">
        <v>58</v>
      </c>
      <c r="C31" s="24" t="s">
        <v>263</v>
      </c>
      <c r="D31" s="31" t="s">
        <v>59</v>
      </c>
      <c r="E31" s="7" t="s">
        <v>18</v>
      </c>
      <c r="F31" s="7" t="s">
        <v>21</v>
      </c>
      <c r="G31" s="10">
        <v>0.19</v>
      </c>
      <c r="H31" s="11">
        <v>46140</v>
      </c>
      <c r="I31" s="12">
        <v>54907</v>
      </c>
      <c r="J31" s="12">
        <v>54907</v>
      </c>
      <c r="K31" s="11">
        <v>46614</v>
      </c>
      <c r="L31" s="12">
        <v>55471</v>
      </c>
      <c r="M31" s="12">
        <v>55471</v>
      </c>
      <c r="N31" s="11">
        <v>46140</v>
      </c>
      <c r="O31" s="12">
        <v>54907</v>
      </c>
      <c r="P31" s="12">
        <v>54907</v>
      </c>
      <c r="Q31" s="11">
        <v>22500</v>
      </c>
      <c r="R31" s="12">
        <v>26775</v>
      </c>
      <c r="S31" s="12">
        <v>26775</v>
      </c>
      <c r="T31" s="11">
        <v>46614</v>
      </c>
      <c r="U31" s="12">
        <v>55471</v>
      </c>
      <c r="V31" s="12">
        <v>55471</v>
      </c>
      <c r="W31" s="11">
        <v>46614</v>
      </c>
      <c r="X31" s="12">
        <v>55471</v>
      </c>
      <c r="Y31" s="12">
        <v>55471</v>
      </c>
      <c r="Z31" s="11">
        <v>45900</v>
      </c>
      <c r="AA31" s="12">
        <v>54621</v>
      </c>
      <c r="AB31" s="12">
        <v>54621</v>
      </c>
      <c r="AC31" s="9" t="s">
        <v>30</v>
      </c>
      <c r="AD31" s="34" t="s">
        <v>267</v>
      </c>
    </row>
    <row r="32" spans="1:30" s="9" customFormat="1" ht="29.25" customHeight="1" x14ac:dyDescent="0.25">
      <c r="A32" s="16" t="s">
        <v>67</v>
      </c>
      <c r="B32" s="7" t="s">
        <v>58</v>
      </c>
      <c r="C32" s="24" t="s">
        <v>263</v>
      </c>
      <c r="D32" s="7" t="s">
        <v>60</v>
      </c>
      <c r="E32" s="7" t="s">
        <v>18</v>
      </c>
      <c r="F32" s="7" t="s">
        <v>21</v>
      </c>
      <c r="G32" s="10">
        <v>0.19</v>
      </c>
      <c r="H32" s="11">
        <v>19710</v>
      </c>
      <c r="I32" s="12">
        <v>23455</v>
      </c>
      <c r="J32" s="12">
        <v>23455</v>
      </c>
      <c r="K32" s="11">
        <v>19990</v>
      </c>
      <c r="L32" s="12">
        <v>23788</v>
      </c>
      <c r="M32" s="12">
        <v>23788</v>
      </c>
      <c r="N32" s="11">
        <v>19710</v>
      </c>
      <c r="O32" s="12">
        <v>23455</v>
      </c>
      <c r="P32" s="12">
        <v>23455</v>
      </c>
      <c r="Q32" s="11">
        <v>5910</v>
      </c>
      <c r="R32" s="12">
        <v>7033</v>
      </c>
      <c r="S32" s="12">
        <v>7033</v>
      </c>
      <c r="T32" s="11">
        <v>19990</v>
      </c>
      <c r="U32" s="12">
        <v>23788</v>
      </c>
      <c r="V32" s="12">
        <v>23788</v>
      </c>
      <c r="W32" s="11">
        <v>19990</v>
      </c>
      <c r="X32" s="12">
        <v>23788</v>
      </c>
      <c r="Y32" s="12">
        <v>23788</v>
      </c>
      <c r="Z32" s="11">
        <v>20040</v>
      </c>
      <c r="AA32" s="12">
        <v>23848</v>
      </c>
      <c r="AB32" s="12">
        <v>23848</v>
      </c>
      <c r="AC32" s="9" t="s">
        <v>30</v>
      </c>
      <c r="AD32" s="34"/>
    </row>
    <row r="33" spans="1:30" s="9" customFormat="1" ht="29.25" customHeight="1" x14ac:dyDescent="0.25">
      <c r="A33" s="16" t="s">
        <v>68</v>
      </c>
      <c r="B33" s="7" t="s">
        <v>61</v>
      </c>
      <c r="C33" s="24" t="s">
        <v>263</v>
      </c>
      <c r="D33" s="7" t="s">
        <v>62</v>
      </c>
      <c r="E33" s="7" t="s">
        <v>18</v>
      </c>
      <c r="F33" s="7" t="s">
        <v>21</v>
      </c>
      <c r="G33" s="10">
        <v>0.19</v>
      </c>
      <c r="H33" s="11">
        <v>49872</v>
      </c>
      <c r="I33" s="12">
        <v>59348</v>
      </c>
      <c r="J33" s="12">
        <v>59348</v>
      </c>
      <c r="K33" s="11">
        <v>51652</v>
      </c>
      <c r="L33" s="12">
        <v>61466</v>
      </c>
      <c r="M33" s="12">
        <v>61466</v>
      </c>
      <c r="N33" s="11">
        <v>49872</v>
      </c>
      <c r="O33" s="12">
        <v>59348</v>
      </c>
      <c r="P33" s="12">
        <v>59348</v>
      </c>
      <c r="Q33" s="11">
        <v>15630</v>
      </c>
      <c r="R33" s="12">
        <v>18600</v>
      </c>
      <c r="S33" s="12">
        <v>18600</v>
      </c>
      <c r="T33" s="11">
        <v>51652</v>
      </c>
      <c r="U33" s="12">
        <v>61466</v>
      </c>
      <c r="V33" s="12">
        <v>61466</v>
      </c>
      <c r="W33" s="11">
        <v>51652</v>
      </c>
      <c r="X33" s="12">
        <v>61466</v>
      </c>
      <c r="Y33" s="12">
        <v>61466</v>
      </c>
      <c r="Z33" s="11">
        <v>51771</v>
      </c>
      <c r="AA33" s="12">
        <v>61607</v>
      </c>
      <c r="AB33" s="12">
        <v>61607</v>
      </c>
      <c r="AC33" s="9" t="s">
        <v>30</v>
      </c>
      <c r="AD33" s="34"/>
    </row>
    <row r="34" spans="1:30" s="9" customFormat="1" ht="29.25" customHeight="1" x14ac:dyDescent="0.25">
      <c r="A34" s="18" t="s">
        <v>75</v>
      </c>
      <c r="B34" s="7" t="s">
        <v>69</v>
      </c>
      <c r="C34" s="24" t="s">
        <v>259</v>
      </c>
      <c r="D34" s="7" t="s">
        <v>70</v>
      </c>
      <c r="E34" s="7" t="s">
        <v>71</v>
      </c>
      <c r="F34" s="7">
        <v>1</v>
      </c>
      <c r="G34" s="10">
        <v>0.19</v>
      </c>
      <c r="H34" s="11">
        <v>13705</v>
      </c>
      <c r="I34" s="12">
        <v>16309</v>
      </c>
      <c r="J34" s="12">
        <v>16309</v>
      </c>
      <c r="K34" s="11">
        <v>14050</v>
      </c>
      <c r="L34" s="12">
        <v>16720</v>
      </c>
      <c r="M34" s="12">
        <v>16720</v>
      </c>
      <c r="N34" s="11">
        <v>14050</v>
      </c>
      <c r="O34" s="12">
        <v>16720</v>
      </c>
      <c r="P34" s="12">
        <v>16720</v>
      </c>
      <c r="Q34" s="11">
        <v>9616</v>
      </c>
      <c r="R34" s="12">
        <v>11443</v>
      </c>
      <c r="S34" s="12">
        <v>11443</v>
      </c>
      <c r="T34" s="11">
        <v>14395</v>
      </c>
      <c r="U34" s="12">
        <v>17130</v>
      </c>
      <c r="V34" s="12">
        <v>17130</v>
      </c>
      <c r="W34" s="11">
        <v>14395</v>
      </c>
      <c r="X34" s="12">
        <v>17130</v>
      </c>
      <c r="Y34" s="12">
        <v>17130</v>
      </c>
      <c r="Z34" s="11">
        <v>16450</v>
      </c>
      <c r="AA34" s="12">
        <v>19576</v>
      </c>
      <c r="AB34" s="12">
        <v>19576</v>
      </c>
      <c r="AC34" s="9" t="s">
        <v>30</v>
      </c>
      <c r="AD34" s="34"/>
    </row>
    <row r="35" spans="1:30" s="9" customFormat="1" ht="29.25" customHeight="1" x14ac:dyDescent="0.25">
      <c r="A35" s="18" t="s">
        <v>76</v>
      </c>
      <c r="B35" s="7" t="s">
        <v>69</v>
      </c>
      <c r="C35" s="24" t="s">
        <v>259</v>
      </c>
      <c r="D35" s="7" t="s">
        <v>72</v>
      </c>
      <c r="E35" s="7" t="s">
        <v>71</v>
      </c>
      <c r="F35" s="7">
        <v>1</v>
      </c>
      <c r="G35" s="10">
        <v>0.19</v>
      </c>
      <c r="H35" s="11">
        <v>14797</v>
      </c>
      <c r="I35" s="12">
        <v>17608</v>
      </c>
      <c r="J35" s="12">
        <v>17608</v>
      </c>
      <c r="K35" s="11">
        <v>14707</v>
      </c>
      <c r="L35" s="12">
        <v>17501</v>
      </c>
      <c r="M35" s="12">
        <v>17501</v>
      </c>
      <c r="N35" s="11">
        <v>15307</v>
      </c>
      <c r="O35" s="12">
        <v>18215</v>
      </c>
      <c r="P35" s="12">
        <v>18215</v>
      </c>
      <c r="Q35" s="11">
        <v>11887</v>
      </c>
      <c r="R35" s="12">
        <v>14146</v>
      </c>
      <c r="S35" s="12">
        <v>14146</v>
      </c>
      <c r="T35" s="11">
        <v>15847</v>
      </c>
      <c r="U35" s="12">
        <v>18858</v>
      </c>
      <c r="V35" s="12">
        <v>18858</v>
      </c>
      <c r="W35" s="11">
        <v>15847</v>
      </c>
      <c r="X35" s="12">
        <v>18858</v>
      </c>
      <c r="Y35" s="12">
        <v>18858</v>
      </c>
      <c r="Z35" s="11">
        <v>18937</v>
      </c>
      <c r="AA35" s="12">
        <v>22535</v>
      </c>
      <c r="AB35" s="12">
        <v>22535</v>
      </c>
      <c r="AC35" s="9" t="s">
        <v>30</v>
      </c>
      <c r="AD35" s="34"/>
    </row>
    <row r="36" spans="1:30" s="9" customFormat="1" ht="29.25" customHeight="1" x14ac:dyDescent="0.25">
      <c r="A36" s="18" t="s">
        <v>77</v>
      </c>
      <c r="B36" s="7" t="s">
        <v>69</v>
      </c>
      <c r="C36" s="24" t="s">
        <v>259</v>
      </c>
      <c r="D36" s="7" t="s">
        <v>73</v>
      </c>
      <c r="E36" s="7" t="s">
        <v>71</v>
      </c>
      <c r="F36" s="7">
        <v>1</v>
      </c>
      <c r="G36" s="10">
        <v>0.19</v>
      </c>
      <c r="H36" s="11">
        <v>32168</v>
      </c>
      <c r="I36" s="12">
        <v>38280</v>
      </c>
      <c r="J36" s="12">
        <v>38280</v>
      </c>
      <c r="K36" s="11">
        <v>29768</v>
      </c>
      <c r="L36" s="12">
        <v>35424</v>
      </c>
      <c r="M36" s="12">
        <v>35424</v>
      </c>
      <c r="N36" s="11">
        <v>32168</v>
      </c>
      <c r="O36" s="12">
        <v>38280</v>
      </c>
      <c r="P36" s="12">
        <v>38280</v>
      </c>
      <c r="Q36" s="11">
        <v>22800</v>
      </c>
      <c r="R36" s="12">
        <v>27132</v>
      </c>
      <c r="S36" s="12">
        <v>27132</v>
      </c>
      <c r="T36" s="11">
        <v>34568</v>
      </c>
      <c r="U36" s="12">
        <v>41136</v>
      </c>
      <c r="V36" s="12">
        <v>41136</v>
      </c>
      <c r="W36" s="11">
        <v>34568</v>
      </c>
      <c r="X36" s="12">
        <v>41136</v>
      </c>
      <c r="Y36" s="12">
        <v>41136</v>
      </c>
      <c r="Z36" s="11">
        <v>37211</v>
      </c>
      <c r="AA36" s="12">
        <v>44281</v>
      </c>
      <c r="AB36" s="12">
        <v>44281</v>
      </c>
      <c r="AC36" s="9" t="s">
        <v>30</v>
      </c>
      <c r="AD36" s="34"/>
    </row>
    <row r="37" spans="1:30" s="9" customFormat="1" ht="29.25" customHeight="1" x14ac:dyDescent="0.25">
      <c r="A37" s="18" t="s">
        <v>78</v>
      </c>
      <c r="B37" s="7" t="s">
        <v>69</v>
      </c>
      <c r="C37" s="24" t="s">
        <v>263</v>
      </c>
      <c r="D37" s="7" t="s">
        <v>74</v>
      </c>
      <c r="E37" s="7" t="s">
        <v>71</v>
      </c>
      <c r="F37" s="7">
        <v>1</v>
      </c>
      <c r="G37" s="10">
        <v>0.19</v>
      </c>
      <c r="H37" s="11">
        <v>914</v>
      </c>
      <c r="I37" s="12">
        <v>1088</v>
      </c>
      <c r="J37" s="12">
        <v>1088</v>
      </c>
      <c r="K37" s="11">
        <v>961</v>
      </c>
      <c r="L37" s="12">
        <v>1144</v>
      </c>
      <c r="M37" s="12">
        <v>1144</v>
      </c>
      <c r="N37" s="11">
        <v>1171</v>
      </c>
      <c r="O37" s="12">
        <v>1393</v>
      </c>
      <c r="P37" s="12">
        <v>1393</v>
      </c>
      <c r="Q37" s="11">
        <v>899</v>
      </c>
      <c r="R37" s="12">
        <v>1070</v>
      </c>
      <c r="S37" s="12">
        <v>1070</v>
      </c>
      <c r="T37" s="11">
        <v>785</v>
      </c>
      <c r="U37" s="12">
        <v>934</v>
      </c>
      <c r="V37" s="12">
        <v>934</v>
      </c>
      <c r="W37" s="11">
        <v>786</v>
      </c>
      <c r="X37" s="12">
        <v>935</v>
      </c>
      <c r="Y37" s="12">
        <v>935</v>
      </c>
      <c r="Z37" s="11">
        <v>905</v>
      </c>
      <c r="AA37" s="12">
        <v>1077</v>
      </c>
      <c r="AB37" s="12">
        <v>1077</v>
      </c>
      <c r="AC37" s="9" t="s">
        <v>30</v>
      </c>
      <c r="AD37" s="34"/>
    </row>
    <row r="38" spans="1:30" s="9" customFormat="1" ht="29.25" customHeight="1" x14ac:dyDescent="0.25">
      <c r="A38" s="19" t="s">
        <v>82</v>
      </c>
      <c r="B38" s="7" t="s">
        <v>79</v>
      </c>
      <c r="C38" s="24" t="s">
        <v>257</v>
      </c>
      <c r="D38" s="7" t="s">
        <v>80</v>
      </c>
      <c r="E38" s="7" t="s">
        <v>18</v>
      </c>
      <c r="F38" s="7">
        <v>1</v>
      </c>
      <c r="G38" s="10">
        <v>0.19</v>
      </c>
      <c r="H38" s="11">
        <v>192059</v>
      </c>
      <c r="I38" s="36">
        <v>228550</v>
      </c>
      <c r="J38" s="12">
        <v>228550</v>
      </c>
      <c r="K38" s="11">
        <v>64544</v>
      </c>
      <c r="L38" s="12">
        <v>76807</v>
      </c>
      <c r="M38" s="12">
        <v>76807</v>
      </c>
      <c r="N38" s="11">
        <v>125236</v>
      </c>
      <c r="O38" s="12">
        <v>149031</v>
      </c>
      <c r="P38" s="12">
        <v>149031</v>
      </c>
      <c r="Q38" s="11">
        <v>145211</v>
      </c>
      <c r="R38" s="36">
        <v>172801</v>
      </c>
      <c r="S38" s="12">
        <v>172801</v>
      </c>
      <c r="T38" s="11">
        <v>106419</v>
      </c>
      <c r="U38" s="12">
        <v>126639</v>
      </c>
      <c r="V38" s="12">
        <v>126639</v>
      </c>
      <c r="W38" s="11">
        <v>64544</v>
      </c>
      <c r="X38" s="12">
        <v>76807</v>
      </c>
      <c r="Y38" s="12">
        <v>76807</v>
      </c>
      <c r="Z38" s="11">
        <v>64544</v>
      </c>
      <c r="AA38" s="12">
        <v>76807</v>
      </c>
      <c r="AB38" s="12">
        <v>76807</v>
      </c>
      <c r="AC38" s="9" t="s">
        <v>30</v>
      </c>
      <c r="AD38" s="34"/>
    </row>
    <row r="39" spans="1:30" s="9" customFormat="1" ht="29.25" customHeight="1" x14ac:dyDescent="0.25">
      <c r="A39" s="16" t="s">
        <v>83</v>
      </c>
      <c r="B39" s="7" t="s">
        <v>79</v>
      </c>
      <c r="C39" s="24" t="s">
        <v>257</v>
      </c>
      <c r="D39" s="7" t="s">
        <v>81</v>
      </c>
      <c r="E39" s="7" t="s">
        <v>18</v>
      </c>
      <c r="F39" s="7">
        <v>1</v>
      </c>
      <c r="G39" s="10">
        <v>0.19</v>
      </c>
      <c r="H39" s="11">
        <v>275901</v>
      </c>
      <c r="I39" s="12">
        <v>328322</v>
      </c>
      <c r="J39" s="12">
        <v>328322</v>
      </c>
      <c r="K39" s="11">
        <v>390667</v>
      </c>
      <c r="L39" s="12">
        <v>464894</v>
      </c>
      <c r="M39" s="12">
        <v>464894</v>
      </c>
      <c r="N39" s="11">
        <v>291600</v>
      </c>
      <c r="O39" s="12">
        <v>347004</v>
      </c>
      <c r="P39" s="12">
        <v>347004</v>
      </c>
      <c r="Q39" s="11">
        <v>390667</v>
      </c>
      <c r="R39" s="12">
        <v>464894</v>
      </c>
      <c r="S39" s="12">
        <v>464894</v>
      </c>
      <c r="T39" s="11">
        <v>234814</v>
      </c>
      <c r="U39" s="12">
        <v>279429</v>
      </c>
      <c r="V39" s="12">
        <v>279429</v>
      </c>
      <c r="W39" s="11">
        <v>401034</v>
      </c>
      <c r="X39" s="12">
        <v>477230</v>
      </c>
      <c r="Y39" s="12">
        <v>477230</v>
      </c>
      <c r="Z39" s="11">
        <v>414074</v>
      </c>
      <c r="AA39" s="12">
        <v>492748</v>
      </c>
      <c r="AB39" s="12">
        <v>492748</v>
      </c>
      <c r="AC39" s="9" t="s">
        <v>30</v>
      </c>
      <c r="AD39" s="34"/>
    </row>
    <row r="40" spans="1:30" s="9" customFormat="1" ht="29.25" customHeight="1" x14ac:dyDescent="0.25">
      <c r="A40" s="17" t="s">
        <v>87</v>
      </c>
      <c r="B40" s="7" t="s">
        <v>84</v>
      </c>
      <c r="C40" s="24" t="s">
        <v>263</v>
      </c>
      <c r="D40" s="7" t="s">
        <v>85</v>
      </c>
      <c r="E40" s="7" t="s">
        <v>18</v>
      </c>
      <c r="F40" s="7">
        <v>1</v>
      </c>
      <c r="G40" s="10">
        <v>0.19</v>
      </c>
      <c r="H40" s="11">
        <v>36711</v>
      </c>
      <c r="I40" s="12">
        <v>43686</v>
      </c>
      <c r="J40" s="12">
        <v>43686</v>
      </c>
      <c r="K40" s="11">
        <v>36711</v>
      </c>
      <c r="L40" s="12">
        <v>43686</v>
      </c>
      <c r="M40" s="12">
        <v>43686</v>
      </c>
      <c r="N40" s="11">
        <v>57213</v>
      </c>
      <c r="O40" s="12">
        <v>68083</v>
      </c>
      <c r="P40" s="12">
        <v>68083</v>
      </c>
      <c r="Q40" s="11">
        <v>40586</v>
      </c>
      <c r="R40" s="12">
        <v>48297</v>
      </c>
      <c r="S40" s="12">
        <v>48297</v>
      </c>
      <c r="T40" s="11">
        <v>38815</v>
      </c>
      <c r="U40" s="12">
        <v>46190</v>
      </c>
      <c r="V40" s="12">
        <v>46190</v>
      </c>
      <c r="W40" s="11">
        <v>108000</v>
      </c>
      <c r="X40" s="12">
        <v>128520</v>
      </c>
      <c r="Y40" s="12">
        <v>128520</v>
      </c>
      <c r="Z40" s="11">
        <v>108000</v>
      </c>
      <c r="AA40" s="12">
        <v>128520</v>
      </c>
      <c r="AB40" s="12">
        <v>128520</v>
      </c>
      <c r="AC40" s="9" t="s">
        <v>30</v>
      </c>
      <c r="AD40" s="34"/>
    </row>
    <row r="41" spans="1:30" s="9" customFormat="1" ht="29.25" customHeight="1" x14ac:dyDescent="0.25">
      <c r="A41" s="17" t="s">
        <v>88</v>
      </c>
      <c r="B41" s="7" t="s">
        <v>84</v>
      </c>
      <c r="C41" s="24" t="s">
        <v>258</v>
      </c>
      <c r="D41" s="7" t="s">
        <v>86</v>
      </c>
      <c r="E41" s="7" t="s">
        <v>18</v>
      </c>
      <c r="F41" s="7">
        <v>15</v>
      </c>
      <c r="G41" s="10">
        <v>0.19</v>
      </c>
      <c r="H41" s="11">
        <v>37974</v>
      </c>
      <c r="I41" s="12">
        <v>45189</v>
      </c>
      <c r="J41" s="12">
        <v>677835</v>
      </c>
      <c r="K41" s="11">
        <v>96014</v>
      </c>
      <c r="L41" s="12">
        <v>114257</v>
      </c>
      <c r="M41" s="12">
        <v>1713855</v>
      </c>
      <c r="N41" s="11">
        <v>91512</v>
      </c>
      <c r="O41" s="12">
        <v>108899</v>
      </c>
      <c r="P41" s="12">
        <v>1633485</v>
      </c>
      <c r="Q41" s="11">
        <v>44903</v>
      </c>
      <c r="R41" s="12">
        <v>53435</v>
      </c>
      <c r="S41" s="12">
        <v>801525</v>
      </c>
      <c r="T41" s="11">
        <v>104571</v>
      </c>
      <c r="U41" s="12">
        <v>124439</v>
      </c>
      <c r="V41" s="12">
        <v>1866585</v>
      </c>
      <c r="W41" s="11">
        <v>128072</v>
      </c>
      <c r="X41" s="12">
        <v>152406</v>
      </c>
      <c r="Y41" s="12">
        <v>2286090</v>
      </c>
      <c r="Z41" s="11">
        <v>133097</v>
      </c>
      <c r="AA41" s="12">
        <v>158385</v>
      </c>
      <c r="AB41" s="12">
        <v>2375775</v>
      </c>
      <c r="AC41" s="9" t="s">
        <v>30</v>
      </c>
      <c r="AD41" s="34"/>
    </row>
    <row r="42" spans="1:30" s="9" customFormat="1" ht="29.25" customHeight="1" x14ac:dyDescent="0.25">
      <c r="A42" s="20" t="s">
        <v>107</v>
      </c>
      <c r="B42" s="7" t="s">
        <v>89</v>
      </c>
      <c r="C42" s="24" t="s">
        <v>263</v>
      </c>
      <c r="D42" s="7" t="s">
        <v>93</v>
      </c>
      <c r="E42" s="7" t="s">
        <v>18</v>
      </c>
      <c r="F42" s="7" t="s">
        <v>42</v>
      </c>
      <c r="G42" s="10">
        <v>0.19</v>
      </c>
      <c r="H42" s="11">
        <v>4424</v>
      </c>
      <c r="I42" s="12">
        <v>5265</v>
      </c>
      <c r="J42" s="12">
        <v>26325</v>
      </c>
      <c r="K42" s="11">
        <v>4695</v>
      </c>
      <c r="L42" s="12">
        <v>5587</v>
      </c>
      <c r="M42" s="12">
        <v>27935</v>
      </c>
      <c r="N42" s="11">
        <v>4695</v>
      </c>
      <c r="O42" s="12">
        <v>5587</v>
      </c>
      <c r="P42" s="12">
        <v>27935</v>
      </c>
      <c r="Q42" s="11">
        <v>4695</v>
      </c>
      <c r="R42" s="12">
        <v>5587</v>
      </c>
      <c r="S42" s="12">
        <v>27935</v>
      </c>
      <c r="T42" s="11">
        <v>4695</v>
      </c>
      <c r="U42" s="12">
        <v>5587</v>
      </c>
      <c r="V42" s="12">
        <v>27935</v>
      </c>
      <c r="W42" s="11">
        <v>4695</v>
      </c>
      <c r="X42" s="12">
        <v>5587</v>
      </c>
      <c r="Y42" s="12">
        <v>27935</v>
      </c>
      <c r="Z42" s="11">
        <v>4695</v>
      </c>
      <c r="AA42" s="12">
        <v>5587</v>
      </c>
      <c r="AB42" s="12">
        <v>27935</v>
      </c>
      <c r="AC42" s="13" t="s">
        <v>30</v>
      </c>
      <c r="AD42" s="34"/>
    </row>
    <row r="43" spans="1:30" s="9" customFormat="1" ht="29.25" customHeight="1" x14ac:dyDescent="0.25">
      <c r="A43" s="20" t="s">
        <v>108</v>
      </c>
      <c r="B43" s="7" t="s">
        <v>89</v>
      </c>
      <c r="C43" s="24" t="s">
        <v>263</v>
      </c>
      <c r="D43" s="7" t="s">
        <v>94</v>
      </c>
      <c r="E43" s="7" t="s">
        <v>18</v>
      </c>
      <c r="F43" s="7" t="s">
        <v>21</v>
      </c>
      <c r="G43" s="10">
        <v>0.19</v>
      </c>
      <c r="H43" s="11">
        <v>42300</v>
      </c>
      <c r="I43" s="12">
        <v>50337</v>
      </c>
      <c r="J43" s="12">
        <v>50337</v>
      </c>
      <c r="K43" s="11">
        <v>42300</v>
      </c>
      <c r="L43" s="12">
        <v>50337</v>
      </c>
      <c r="M43" s="12">
        <v>50337</v>
      </c>
      <c r="N43" s="11">
        <v>42300</v>
      </c>
      <c r="O43" s="12">
        <v>50337</v>
      </c>
      <c r="P43" s="12">
        <v>50337</v>
      </c>
      <c r="Q43" s="11">
        <v>42300</v>
      </c>
      <c r="R43" s="12">
        <v>50337</v>
      </c>
      <c r="S43" s="12">
        <v>50337</v>
      </c>
      <c r="T43" s="11">
        <v>42300</v>
      </c>
      <c r="U43" s="12">
        <v>50337</v>
      </c>
      <c r="V43" s="12">
        <v>50337</v>
      </c>
      <c r="W43" s="11">
        <v>42300</v>
      </c>
      <c r="X43" s="12">
        <v>50337</v>
      </c>
      <c r="Y43" s="12">
        <v>50337</v>
      </c>
      <c r="Z43" s="11">
        <v>42300</v>
      </c>
      <c r="AA43" s="12">
        <v>50337</v>
      </c>
      <c r="AB43" s="12">
        <v>50337</v>
      </c>
      <c r="AC43" s="13" t="s">
        <v>30</v>
      </c>
      <c r="AD43" s="34"/>
    </row>
    <row r="44" spans="1:30" s="9" customFormat="1" ht="29.25" customHeight="1" x14ac:dyDescent="0.25">
      <c r="A44" s="20" t="s">
        <v>109</v>
      </c>
      <c r="B44" s="7" t="s">
        <v>89</v>
      </c>
      <c r="C44" s="24" t="s">
        <v>263</v>
      </c>
      <c r="D44" s="7" t="s">
        <v>95</v>
      </c>
      <c r="E44" s="7" t="s">
        <v>18</v>
      </c>
      <c r="F44" s="7" t="s">
        <v>21</v>
      </c>
      <c r="G44" s="10">
        <v>0.19</v>
      </c>
      <c r="H44" s="11">
        <v>31171</v>
      </c>
      <c r="I44" s="12">
        <v>37093</v>
      </c>
      <c r="J44" s="12">
        <v>37093</v>
      </c>
      <c r="K44" s="11">
        <v>31171</v>
      </c>
      <c r="L44" s="12">
        <v>37093</v>
      </c>
      <c r="M44" s="12">
        <v>37093</v>
      </c>
      <c r="N44" s="11">
        <v>31171</v>
      </c>
      <c r="O44" s="12">
        <v>37093</v>
      </c>
      <c r="P44" s="12">
        <v>37093</v>
      </c>
      <c r="Q44" s="11">
        <v>31171</v>
      </c>
      <c r="R44" s="12">
        <v>37093</v>
      </c>
      <c r="S44" s="12">
        <v>37093</v>
      </c>
      <c r="T44" s="11">
        <v>31978</v>
      </c>
      <c r="U44" s="12">
        <v>38054</v>
      </c>
      <c r="V44" s="12">
        <v>38054</v>
      </c>
      <c r="W44" s="11">
        <v>31171</v>
      </c>
      <c r="X44" s="12">
        <v>37093</v>
      </c>
      <c r="Y44" s="12">
        <v>37093</v>
      </c>
      <c r="Z44" s="11">
        <v>31171</v>
      </c>
      <c r="AA44" s="12">
        <v>37093</v>
      </c>
      <c r="AB44" s="12">
        <v>37093</v>
      </c>
      <c r="AC44" s="13" t="s">
        <v>30</v>
      </c>
      <c r="AD44" s="34"/>
    </row>
    <row r="45" spans="1:30" s="9" customFormat="1" ht="29.25" customHeight="1" x14ac:dyDescent="0.25">
      <c r="A45" s="20" t="s">
        <v>110</v>
      </c>
      <c r="B45" s="7" t="s">
        <v>89</v>
      </c>
      <c r="C45" s="24" t="s">
        <v>263</v>
      </c>
      <c r="D45" s="7" t="s">
        <v>96</v>
      </c>
      <c r="E45" s="7" t="s">
        <v>18</v>
      </c>
      <c r="F45" s="7" t="s">
        <v>21</v>
      </c>
      <c r="G45" s="10">
        <v>0.19</v>
      </c>
      <c r="H45" s="11">
        <v>28800</v>
      </c>
      <c r="I45" s="12">
        <v>34272</v>
      </c>
      <c r="J45" s="12">
        <v>34272</v>
      </c>
      <c r="K45" s="11">
        <v>28800</v>
      </c>
      <c r="L45" s="12">
        <v>34272</v>
      </c>
      <c r="M45" s="12">
        <v>34272</v>
      </c>
      <c r="N45" s="11">
        <v>28800</v>
      </c>
      <c r="O45" s="12">
        <v>34272</v>
      </c>
      <c r="P45" s="12">
        <v>34272</v>
      </c>
      <c r="Q45" s="11">
        <v>28800</v>
      </c>
      <c r="R45" s="12">
        <v>34272</v>
      </c>
      <c r="S45" s="12">
        <v>34272</v>
      </c>
      <c r="T45" s="11">
        <v>28800</v>
      </c>
      <c r="U45" s="12">
        <v>34272</v>
      </c>
      <c r="V45" s="12">
        <v>34272</v>
      </c>
      <c r="W45" s="11">
        <v>28800</v>
      </c>
      <c r="X45" s="12">
        <v>34272</v>
      </c>
      <c r="Y45" s="12">
        <v>34272</v>
      </c>
      <c r="Z45" s="11">
        <v>28800</v>
      </c>
      <c r="AA45" s="12">
        <v>34272</v>
      </c>
      <c r="AB45" s="12">
        <v>34272</v>
      </c>
      <c r="AC45" s="13" t="s">
        <v>30</v>
      </c>
      <c r="AD45" s="34"/>
    </row>
    <row r="46" spans="1:30" s="9" customFormat="1" ht="29.25" customHeight="1" x14ac:dyDescent="0.25">
      <c r="A46" s="20" t="s">
        <v>111</v>
      </c>
      <c r="B46" s="7" t="s">
        <v>89</v>
      </c>
      <c r="C46" s="24" t="s">
        <v>263</v>
      </c>
      <c r="D46" s="7" t="s">
        <v>97</v>
      </c>
      <c r="E46" s="7" t="s">
        <v>18</v>
      </c>
      <c r="F46" s="7" t="s">
        <v>21</v>
      </c>
      <c r="G46" s="10">
        <v>0.19</v>
      </c>
      <c r="H46" s="11">
        <v>5310</v>
      </c>
      <c r="I46" s="12">
        <v>6319</v>
      </c>
      <c r="J46" s="12">
        <v>6319</v>
      </c>
      <c r="K46" s="11">
        <v>5310</v>
      </c>
      <c r="L46" s="12">
        <v>6319</v>
      </c>
      <c r="M46" s="12">
        <v>6319</v>
      </c>
      <c r="N46" s="11">
        <v>5310</v>
      </c>
      <c r="O46" s="12">
        <v>6319</v>
      </c>
      <c r="P46" s="12">
        <v>6319</v>
      </c>
      <c r="Q46" s="11">
        <v>5310</v>
      </c>
      <c r="R46" s="12">
        <v>6319</v>
      </c>
      <c r="S46" s="12">
        <v>6319</v>
      </c>
      <c r="T46" s="11">
        <v>5310</v>
      </c>
      <c r="U46" s="12">
        <v>6319</v>
      </c>
      <c r="V46" s="12">
        <v>6319</v>
      </c>
      <c r="W46" s="11">
        <v>5310</v>
      </c>
      <c r="X46" s="12">
        <v>6319</v>
      </c>
      <c r="Y46" s="12">
        <v>6319</v>
      </c>
      <c r="Z46" s="11">
        <v>5310</v>
      </c>
      <c r="AA46" s="12">
        <v>6319</v>
      </c>
      <c r="AB46" s="12">
        <v>6319</v>
      </c>
      <c r="AC46" s="13" t="s">
        <v>30</v>
      </c>
      <c r="AD46" s="34"/>
    </row>
    <row r="47" spans="1:30" s="9" customFormat="1" ht="29.25" customHeight="1" x14ac:dyDescent="0.25">
      <c r="A47" s="20" t="s">
        <v>112</v>
      </c>
      <c r="B47" s="7" t="s">
        <v>89</v>
      </c>
      <c r="C47" s="24" t="s">
        <v>263</v>
      </c>
      <c r="D47" s="7" t="s">
        <v>98</v>
      </c>
      <c r="E47" s="7" t="s">
        <v>18</v>
      </c>
      <c r="F47" s="7" t="s">
        <v>21</v>
      </c>
      <c r="G47" s="10">
        <v>0.19</v>
      </c>
      <c r="H47" s="11">
        <v>53100</v>
      </c>
      <c r="I47" s="12">
        <v>63189</v>
      </c>
      <c r="J47" s="12">
        <v>63189</v>
      </c>
      <c r="K47" s="11">
        <v>53100</v>
      </c>
      <c r="L47" s="12">
        <v>63189</v>
      </c>
      <c r="M47" s="12">
        <v>63189</v>
      </c>
      <c r="N47" s="11">
        <v>53100</v>
      </c>
      <c r="O47" s="12">
        <v>63189</v>
      </c>
      <c r="P47" s="12">
        <v>63189</v>
      </c>
      <c r="Q47" s="11">
        <v>53100</v>
      </c>
      <c r="R47" s="12">
        <v>63189</v>
      </c>
      <c r="S47" s="12">
        <v>63189</v>
      </c>
      <c r="T47" s="11">
        <v>53100</v>
      </c>
      <c r="U47" s="12">
        <v>63189</v>
      </c>
      <c r="V47" s="12">
        <v>63189</v>
      </c>
      <c r="W47" s="11">
        <v>53100</v>
      </c>
      <c r="X47" s="12">
        <v>63189</v>
      </c>
      <c r="Y47" s="12">
        <v>63189</v>
      </c>
      <c r="Z47" s="11">
        <v>53100</v>
      </c>
      <c r="AA47" s="12">
        <v>63189</v>
      </c>
      <c r="AB47" s="12">
        <v>63189</v>
      </c>
      <c r="AC47" s="13" t="s">
        <v>30</v>
      </c>
      <c r="AD47" s="34"/>
    </row>
    <row r="48" spans="1:30" s="9" customFormat="1" ht="29.25" customHeight="1" x14ac:dyDescent="0.25">
      <c r="A48" s="20" t="s">
        <v>113</v>
      </c>
      <c r="B48" s="7" t="s">
        <v>89</v>
      </c>
      <c r="C48" s="24" t="s">
        <v>263</v>
      </c>
      <c r="D48" s="7" t="s">
        <v>99</v>
      </c>
      <c r="E48" s="7" t="s">
        <v>18</v>
      </c>
      <c r="F48" s="7" t="s">
        <v>21</v>
      </c>
      <c r="G48" s="10">
        <v>0.19</v>
      </c>
      <c r="H48" s="11">
        <v>66079</v>
      </c>
      <c r="I48" s="12">
        <v>78634</v>
      </c>
      <c r="J48" s="12">
        <v>78634</v>
      </c>
      <c r="K48" s="11">
        <v>66079</v>
      </c>
      <c r="L48" s="12">
        <v>78634</v>
      </c>
      <c r="M48" s="12">
        <v>78634</v>
      </c>
      <c r="N48" s="11">
        <v>66079</v>
      </c>
      <c r="O48" s="12">
        <v>78634</v>
      </c>
      <c r="P48" s="12">
        <v>78634</v>
      </c>
      <c r="Q48" s="11">
        <v>66079</v>
      </c>
      <c r="R48" s="12">
        <v>78634</v>
      </c>
      <c r="S48" s="12">
        <v>78634</v>
      </c>
      <c r="T48" s="11">
        <v>66079</v>
      </c>
      <c r="U48" s="12">
        <v>78634</v>
      </c>
      <c r="V48" s="12">
        <v>78634</v>
      </c>
      <c r="W48" s="11">
        <v>66079</v>
      </c>
      <c r="X48" s="12">
        <v>78634</v>
      </c>
      <c r="Y48" s="12">
        <v>78634</v>
      </c>
      <c r="Z48" s="11">
        <v>66079</v>
      </c>
      <c r="AA48" s="12">
        <v>78634</v>
      </c>
      <c r="AB48" s="12">
        <v>78634</v>
      </c>
      <c r="AC48" s="13" t="s">
        <v>30</v>
      </c>
      <c r="AD48" s="34"/>
    </row>
    <row r="49" spans="1:30" s="9" customFormat="1" ht="29.25" customHeight="1" x14ac:dyDescent="0.25">
      <c r="A49" s="16" t="s">
        <v>165</v>
      </c>
      <c r="B49" s="7" t="s">
        <v>114</v>
      </c>
      <c r="C49" s="24" t="s">
        <v>263</v>
      </c>
      <c r="D49" s="7" t="s">
        <v>116</v>
      </c>
      <c r="E49" s="7" t="s">
        <v>18</v>
      </c>
      <c r="F49" s="7">
        <v>1</v>
      </c>
      <c r="G49" s="10">
        <v>0.19</v>
      </c>
      <c r="H49" s="11">
        <v>20672</v>
      </c>
      <c r="I49" s="12">
        <v>24600</v>
      </c>
      <c r="J49" s="12">
        <v>24600</v>
      </c>
      <c r="K49" s="11">
        <v>20672</v>
      </c>
      <c r="L49" s="12">
        <v>24600</v>
      </c>
      <c r="M49" s="12">
        <v>24600</v>
      </c>
      <c r="N49" s="11">
        <v>20672</v>
      </c>
      <c r="O49" s="12">
        <v>24600</v>
      </c>
      <c r="P49" s="12">
        <v>24600</v>
      </c>
      <c r="Q49" s="11">
        <v>17567</v>
      </c>
      <c r="R49" s="12">
        <v>20905</v>
      </c>
      <c r="S49" s="12">
        <v>20905</v>
      </c>
      <c r="T49" s="11">
        <v>20672</v>
      </c>
      <c r="U49" s="12">
        <v>24600</v>
      </c>
      <c r="V49" s="12">
        <v>24600</v>
      </c>
      <c r="W49" s="11">
        <v>20672</v>
      </c>
      <c r="X49" s="12">
        <v>24600</v>
      </c>
      <c r="Y49" s="12">
        <v>24600</v>
      </c>
      <c r="Z49" s="11">
        <v>20672</v>
      </c>
      <c r="AA49" s="12">
        <v>24600</v>
      </c>
      <c r="AB49" s="12">
        <v>24600</v>
      </c>
      <c r="AC49" s="9" t="s">
        <v>30</v>
      </c>
      <c r="AD49" s="34"/>
    </row>
    <row r="50" spans="1:30" s="9" customFormat="1" ht="29.25" customHeight="1" x14ac:dyDescent="0.25">
      <c r="A50" s="16" t="s">
        <v>166</v>
      </c>
      <c r="B50" s="7" t="s">
        <v>114</v>
      </c>
      <c r="C50" s="24" t="s">
        <v>263</v>
      </c>
      <c r="D50" s="7" t="s">
        <v>117</v>
      </c>
      <c r="E50" s="7" t="s">
        <v>18</v>
      </c>
      <c r="F50" s="7">
        <v>2</v>
      </c>
      <c r="G50" s="10">
        <v>0.19</v>
      </c>
      <c r="H50" s="11">
        <v>2582</v>
      </c>
      <c r="I50" s="12">
        <v>3073</v>
      </c>
      <c r="J50" s="12">
        <v>6146</v>
      </c>
      <c r="K50" s="11">
        <v>2582</v>
      </c>
      <c r="L50" s="12">
        <v>3073</v>
      </c>
      <c r="M50" s="12">
        <v>6146</v>
      </c>
      <c r="N50" s="11">
        <v>2582</v>
      </c>
      <c r="O50" s="12">
        <v>3073</v>
      </c>
      <c r="P50" s="12">
        <v>6146</v>
      </c>
      <c r="Q50" s="11">
        <v>2526</v>
      </c>
      <c r="R50" s="12">
        <v>3006</v>
      </c>
      <c r="S50" s="12">
        <v>6012</v>
      </c>
      <c r="T50" s="11">
        <v>2582</v>
      </c>
      <c r="U50" s="12">
        <v>3073</v>
      </c>
      <c r="V50" s="12">
        <v>6146</v>
      </c>
      <c r="W50" s="11">
        <v>2582</v>
      </c>
      <c r="X50" s="12">
        <v>3073</v>
      </c>
      <c r="Y50" s="12">
        <v>6146</v>
      </c>
      <c r="Z50" s="11">
        <v>2582</v>
      </c>
      <c r="AA50" s="12">
        <v>3073</v>
      </c>
      <c r="AB50" s="12">
        <v>6146</v>
      </c>
      <c r="AC50" s="9" t="s">
        <v>30</v>
      </c>
      <c r="AD50" s="34"/>
    </row>
    <row r="51" spans="1:30" s="9" customFormat="1" ht="29.25" customHeight="1" x14ac:dyDescent="0.25">
      <c r="A51" s="16" t="s">
        <v>167</v>
      </c>
      <c r="B51" s="7" t="s">
        <v>114</v>
      </c>
      <c r="C51" s="24" t="s">
        <v>263</v>
      </c>
      <c r="D51" s="7" t="s">
        <v>118</v>
      </c>
      <c r="E51" s="7" t="s">
        <v>18</v>
      </c>
      <c r="F51" s="7">
        <v>1</v>
      </c>
      <c r="G51" s="10">
        <v>0.19</v>
      </c>
      <c r="H51" s="11">
        <v>4017</v>
      </c>
      <c r="I51" s="12">
        <v>4780</v>
      </c>
      <c r="J51" s="12">
        <v>4780</v>
      </c>
      <c r="K51" s="11">
        <v>4017</v>
      </c>
      <c r="L51" s="12">
        <v>4780</v>
      </c>
      <c r="M51" s="12">
        <v>4780</v>
      </c>
      <c r="N51" s="11">
        <v>4017</v>
      </c>
      <c r="O51" s="12">
        <v>4780</v>
      </c>
      <c r="P51" s="12">
        <v>4780</v>
      </c>
      <c r="Q51" s="11">
        <v>3879</v>
      </c>
      <c r="R51" s="12">
        <v>4616</v>
      </c>
      <c r="S51" s="12">
        <v>4616</v>
      </c>
      <c r="T51" s="11">
        <v>4017</v>
      </c>
      <c r="U51" s="12">
        <v>4780</v>
      </c>
      <c r="V51" s="12">
        <v>4780</v>
      </c>
      <c r="W51" s="11">
        <v>4017</v>
      </c>
      <c r="X51" s="12">
        <v>4780</v>
      </c>
      <c r="Y51" s="12">
        <v>4780</v>
      </c>
      <c r="Z51" s="11">
        <v>4017</v>
      </c>
      <c r="AA51" s="12">
        <v>4780</v>
      </c>
      <c r="AB51" s="12">
        <v>4780</v>
      </c>
      <c r="AC51" s="9" t="s">
        <v>30</v>
      </c>
      <c r="AD51" s="34"/>
    </row>
    <row r="52" spans="1:30" s="9" customFormat="1" ht="29.25" customHeight="1" x14ac:dyDescent="0.25">
      <c r="A52" s="16" t="s">
        <v>168</v>
      </c>
      <c r="B52" s="7" t="s">
        <v>114</v>
      </c>
      <c r="C52" s="24" t="s">
        <v>263</v>
      </c>
      <c r="D52" s="7" t="s">
        <v>119</v>
      </c>
      <c r="E52" s="7" t="s">
        <v>18</v>
      </c>
      <c r="F52" s="7">
        <v>1</v>
      </c>
      <c r="G52" s="10">
        <v>0.19</v>
      </c>
      <c r="H52" s="11">
        <v>1313</v>
      </c>
      <c r="I52" s="12">
        <v>1562</v>
      </c>
      <c r="J52" s="12">
        <v>1562</v>
      </c>
      <c r="K52" s="11">
        <v>1313</v>
      </c>
      <c r="L52" s="12">
        <v>1562</v>
      </c>
      <c r="M52" s="12">
        <v>1562</v>
      </c>
      <c r="N52" s="11">
        <v>1313</v>
      </c>
      <c r="O52" s="12">
        <v>1562</v>
      </c>
      <c r="P52" s="12">
        <v>1562</v>
      </c>
      <c r="Q52" s="11">
        <v>1241</v>
      </c>
      <c r="R52" s="12">
        <v>1477</v>
      </c>
      <c r="S52" s="12">
        <v>1477</v>
      </c>
      <c r="T52" s="11">
        <v>1041</v>
      </c>
      <c r="U52" s="12">
        <v>1239</v>
      </c>
      <c r="V52" s="12">
        <v>1239</v>
      </c>
      <c r="W52" s="11">
        <v>1313</v>
      </c>
      <c r="X52" s="12">
        <v>1562</v>
      </c>
      <c r="Y52" s="12">
        <v>1562</v>
      </c>
      <c r="Z52" s="11">
        <v>1313</v>
      </c>
      <c r="AA52" s="12">
        <v>1562</v>
      </c>
      <c r="AB52" s="12">
        <v>1562</v>
      </c>
      <c r="AC52" s="9" t="s">
        <v>30</v>
      </c>
      <c r="AD52" s="34"/>
    </row>
    <row r="53" spans="1:30" s="9" customFormat="1" ht="29.25" customHeight="1" x14ac:dyDescent="0.25">
      <c r="A53" s="16" t="s">
        <v>169</v>
      </c>
      <c r="B53" s="7" t="s">
        <v>114</v>
      </c>
      <c r="C53" s="24" t="s">
        <v>263</v>
      </c>
      <c r="D53" s="7" t="s">
        <v>120</v>
      </c>
      <c r="E53" s="7" t="s">
        <v>18</v>
      </c>
      <c r="F53" s="7">
        <v>1</v>
      </c>
      <c r="G53" s="10">
        <v>0.19</v>
      </c>
      <c r="H53" s="11">
        <v>1784</v>
      </c>
      <c r="I53" s="12">
        <v>2123</v>
      </c>
      <c r="J53" s="12">
        <v>2123</v>
      </c>
      <c r="K53" s="11">
        <v>1784</v>
      </c>
      <c r="L53" s="12">
        <v>2123</v>
      </c>
      <c r="M53" s="12">
        <v>2123</v>
      </c>
      <c r="N53" s="11">
        <v>1784</v>
      </c>
      <c r="O53" s="12">
        <v>2123</v>
      </c>
      <c r="P53" s="12">
        <v>2123</v>
      </c>
      <c r="Q53" s="11">
        <v>1683</v>
      </c>
      <c r="R53" s="12">
        <v>2003</v>
      </c>
      <c r="S53" s="12">
        <v>2003</v>
      </c>
      <c r="T53" s="11">
        <v>1784</v>
      </c>
      <c r="U53" s="12">
        <v>2123</v>
      </c>
      <c r="V53" s="12">
        <v>2123</v>
      </c>
      <c r="W53" s="11">
        <v>1784</v>
      </c>
      <c r="X53" s="12">
        <v>2123</v>
      </c>
      <c r="Y53" s="12">
        <v>2123</v>
      </c>
      <c r="Z53" s="11">
        <v>1784</v>
      </c>
      <c r="AA53" s="12">
        <v>2123</v>
      </c>
      <c r="AB53" s="12">
        <v>2123</v>
      </c>
      <c r="AC53" s="9" t="s">
        <v>30</v>
      </c>
      <c r="AD53" s="34"/>
    </row>
    <row r="54" spans="1:30" s="9" customFormat="1" ht="29.25" customHeight="1" x14ac:dyDescent="0.25">
      <c r="A54" s="16" t="s">
        <v>170</v>
      </c>
      <c r="B54" s="7" t="s">
        <v>114</v>
      </c>
      <c r="C54" s="24" t="s">
        <v>263</v>
      </c>
      <c r="D54" s="7" t="s">
        <v>121</v>
      </c>
      <c r="E54" s="7" t="s">
        <v>18</v>
      </c>
      <c r="F54" s="7">
        <v>2</v>
      </c>
      <c r="G54" s="10">
        <v>0.19</v>
      </c>
      <c r="H54" s="11">
        <v>7462</v>
      </c>
      <c r="I54" s="12">
        <v>8880</v>
      </c>
      <c r="J54" s="12">
        <v>17760</v>
      </c>
      <c r="K54" s="11">
        <v>7462</v>
      </c>
      <c r="L54" s="12">
        <v>8880</v>
      </c>
      <c r="M54" s="12">
        <v>17760</v>
      </c>
      <c r="N54" s="11">
        <v>7462</v>
      </c>
      <c r="O54" s="12">
        <v>8880</v>
      </c>
      <c r="P54" s="12">
        <v>17760</v>
      </c>
      <c r="Q54" s="11">
        <v>7445</v>
      </c>
      <c r="R54" s="12">
        <v>8860</v>
      </c>
      <c r="S54" s="12">
        <v>17720</v>
      </c>
      <c r="T54" s="11">
        <v>6378</v>
      </c>
      <c r="U54" s="12">
        <v>7590</v>
      </c>
      <c r="V54" s="12">
        <v>15180</v>
      </c>
      <c r="W54" s="11">
        <v>7462</v>
      </c>
      <c r="X54" s="12">
        <v>8880</v>
      </c>
      <c r="Y54" s="12">
        <v>17760</v>
      </c>
      <c r="Z54" s="11">
        <v>7462</v>
      </c>
      <c r="AA54" s="12">
        <v>8880</v>
      </c>
      <c r="AB54" s="12">
        <v>17760</v>
      </c>
      <c r="AC54" s="9" t="s">
        <v>30</v>
      </c>
      <c r="AD54" s="34"/>
    </row>
    <row r="55" spans="1:30" s="9" customFormat="1" ht="29.25" customHeight="1" x14ac:dyDescent="0.25">
      <c r="A55" s="16" t="s">
        <v>171</v>
      </c>
      <c r="B55" s="7" t="s">
        <v>114</v>
      </c>
      <c r="C55" s="24" t="s">
        <v>263</v>
      </c>
      <c r="D55" s="7" t="s">
        <v>122</v>
      </c>
      <c r="E55" s="7" t="s">
        <v>18</v>
      </c>
      <c r="F55" s="7" t="s">
        <v>21</v>
      </c>
      <c r="G55" s="10">
        <v>0.19</v>
      </c>
      <c r="H55" s="11">
        <v>952</v>
      </c>
      <c r="I55" s="12">
        <v>1133</v>
      </c>
      <c r="J55" s="12">
        <v>1133</v>
      </c>
      <c r="K55" s="11">
        <v>952</v>
      </c>
      <c r="L55" s="12">
        <v>1133</v>
      </c>
      <c r="M55" s="12">
        <v>1133</v>
      </c>
      <c r="N55" s="11">
        <v>952</v>
      </c>
      <c r="O55" s="12">
        <v>1133</v>
      </c>
      <c r="P55" s="12">
        <v>1133</v>
      </c>
      <c r="Q55" s="11">
        <v>941</v>
      </c>
      <c r="R55" s="12">
        <v>1120</v>
      </c>
      <c r="S55" s="12">
        <v>1120</v>
      </c>
      <c r="T55" s="11">
        <v>952</v>
      </c>
      <c r="U55" s="12">
        <v>1133</v>
      </c>
      <c r="V55" s="12">
        <v>1133</v>
      </c>
      <c r="W55" s="11">
        <v>952</v>
      </c>
      <c r="X55" s="12">
        <v>1133</v>
      </c>
      <c r="Y55" s="12">
        <v>1133</v>
      </c>
      <c r="Z55" s="11">
        <v>952</v>
      </c>
      <c r="AA55" s="12">
        <v>1133</v>
      </c>
      <c r="AB55" s="12">
        <v>1133</v>
      </c>
      <c r="AC55" s="9" t="s">
        <v>30</v>
      </c>
      <c r="AD55" s="34"/>
    </row>
    <row r="56" spans="1:30" s="9" customFormat="1" ht="29.25" customHeight="1" x14ac:dyDescent="0.25">
      <c r="A56" s="16" t="s">
        <v>172</v>
      </c>
      <c r="B56" s="7" t="s">
        <v>114</v>
      </c>
      <c r="C56" s="24" t="s">
        <v>263</v>
      </c>
      <c r="D56" s="7" t="s">
        <v>123</v>
      </c>
      <c r="E56" s="7" t="s">
        <v>18</v>
      </c>
      <c r="F56" s="7" t="s">
        <v>42</v>
      </c>
      <c r="G56" s="10">
        <v>0.19</v>
      </c>
      <c r="H56" s="11">
        <v>3262</v>
      </c>
      <c r="I56" s="12">
        <v>3882</v>
      </c>
      <c r="J56" s="12">
        <v>19410</v>
      </c>
      <c r="K56" s="11">
        <v>3262</v>
      </c>
      <c r="L56" s="12">
        <v>3882</v>
      </c>
      <c r="M56" s="12">
        <v>19410</v>
      </c>
      <c r="N56" s="11">
        <v>3262</v>
      </c>
      <c r="O56" s="12">
        <v>3882</v>
      </c>
      <c r="P56" s="12">
        <v>19410</v>
      </c>
      <c r="Q56" s="11">
        <v>3218</v>
      </c>
      <c r="R56" s="12">
        <v>3829</v>
      </c>
      <c r="S56" s="12">
        <v>19145</v>
      </c>
      <c r="T56" s="11">
        <v>3262</v>
      </c>
      <c r="U56" s="12">
        <v>3882</v>
      </c>
      <c r="V56" s="12">
        <v>19410</v>
      </c>
      <c r="W56" s="11">
        <v>3262</v>
      </c>
      <c r="X56" s="12">
        <v>3882</v>
      </c>
      <c r="Y56" s="12">
        <v>19410</v>
      </c>
      <c r="Z56" s="11">
        <v>3262</v>
      </c>
      <c r="AA56" s="12">
        <v>3882</v>
      </c>
      <c r="AB56" s="12">
        <v>19410</v>
      </c>
      <c r="AC56" s="9" t="s">
        <v>30</v>
      </c>
      <c r="AD56" s="34"/>
    </row>
    <row r="57" spans="1:30" s="9" customFormat="1" ht="29.25" customHeight="1" x14ac:dyDescent="0.25">
      <c r="A57" s="16" t="s">
        <v>173</v>
      </c>
      <c r="B57" s="7" t="s">
        <v>114</v>
      </c>
      <c r="C57" s="24" t="s">
        <v>263</v>
      </c>
      <c r="D57" s="7" t="s">
        <v>124</v>
      </c>
      <c r="E57" s="7" t="s">
        <v>18</v>
      </c>
      <c r="F57" s="7" t="s">
        <v>42</v>
      </c>
      <c r="G57" s="10">
        <v>0.19</v>
      </c>
      <c r="H57" s="11">
        <v>3468</v>
      </c>
      <c r="I57" s="12">
        <v>4127</v>
      </c>
      <c r="J57" s="12">
        <v>20635</v>
      </c>
      <c r="K57" s="11">
        <v>3468</v>
      </c>
      <c r="L57" s="12">
        <v>4127</v>
      </c>
      <c r="M57" s="12">
        <v>20635</v>
      </c>
      <c r="N57" s="11">
        <v>3468</v>
      </c>
      <c r="O57" s="12">
        <v>4127</v>
      </c>
      <c r="P57" s="12">
        <v>20635</v>
      </c>
      <c r="Q57" s="11">
        <v>3358</v>
      </c>
      <c r="R57" s="12">
        <v>3996</v>
      </c>
      <c r="S57" s="12">
        <v>19980</v>
      </c>
      <c r="T57" s="11">
        <v>3468</v>
      </c>
      <c r="U57" s="12">
        <v>4127</v>
      </c>
      <c r="V57" s="12">
        <v>20635</v>
      </c>
      <c r="W57" s="11">
        <v>3468</v>
      </c>
      <c r="X57" s="12">
        <v>4127</v>
      </c>
      <c r="Y57" s="12">
        <v>20635</v>
      </c>
      <c r="Z57" s="11">
        <v>3468</v>
      </c>
      <c r="AA57" s="12">
        <v>4127</v>
      </c>
      <c r="AB57" s="12">
        <v>20635</v>
      </c>
      <c r="AC57" s="9" t="s">
        <v>30</v>
      </c>
      <c r="AD57" s="34"/>
    </row>
    <row r="58" spans="1:30" s="9" customFormat="1" ht="29.25" customHeight="1" x14ac:dyDescent="0.25">
      <c r="A58" s="16" t="s">
        <v>174</v>
      </c>
      <c r="B58" s="7" t="s">
        <v>114</v>
      </c>
      <c r="C58" s="24" t="s">
        <v>263</v>
      </c>
      <c r="D58" s="7" t="s">
        <v>125</v>
      </c>
      <c r="E58" s="7" t="s">
        <v>18</v>
      </c>
      <c r="F58" s="7" t="s">
        <v>21</v>
      </c>
      <c r="G58" s="10">
        <v>0.19</v>
      </c>
      <c r="H58" s="11">
        <v>8992</v>
      </c>
      <c r="I58" s="12">
        <v>10700</v>
      </c>
      <c r="J58" s="12">
        <v>10700</v>
      </c>
      <c r="K58" s="11">
        <v>8992</v>
      </c>
      <c r="L58" s="12">
        <v>10700</v>
      </c>
      <c r="M58" s="12">
        <v>10700</v>
      </c>
      <c r="N58" s="11">
        <v>8992</v>
      </c>
      <c r="O58" s="12">
        <v>10700</v>
      </c>
      <c r="P58" s="12">
        <v>10700</v>
      </c>
      <c r="Q58" s="11">
        <v>8689</v>
      </c>
      <c r="R58" s="12">
        <v>10340</v>
      </c>
      <c r="S58" s="12">
        <v>10340</v>
      </c>
      <c r="T58" s="11">
        <v>8992</v>
      </c>
      <c r="U58" s="12">
        <v>10700</v>
      </c>
      <c r="V58" s="12">
        <v>10700</v>
      </c>
      <c r="W58" s="11">
        <v>8992</v>
      </c>
      <c r="X58" s="12">
        <v>10700</v>
      </c>
      <c r="Y58" s="12">
        <v>10700</v>
      </c>
      <c r="Z58" s="11">
        <v>8992</v>
      </c>
      <c r="AA58" s="12">
        <v>10700</v>
      </c>
      <c r="AB58" s="12">
        <v>10700</v>
      </c>
      <c r="AC58" s="9" t="s">
        <v>30</v>
      </c>
      <c r="AD58" s="34"/>
    </row>
    <row r="59" spans="1:30" s="9" customFormat="1" ht="29.25" customHeight="1" x14ac:dyDescent="0.25">
      <c r="A59" s="16" t="s">
        <v>175</v>
      </c>
      <c r="B59" s="7" t="s">
        <v>114</v>
      </c>
      <c r="C59" s="24" t="s">
        <v>263</v>
      </c>
      <c r="D59" s="7" t="s">
        <v>126</v>
      </c>
      <c r="E59" s="7" t="s">
        <v>18</v>
      </c>
      <c r="F59" s="7">
        <v>2</v>
      </c>
      <c r="G59" s="10">
        <v>0.19</v>
      </c>
      <c r="H59" s="11">
        <v>1398</v>
      </c>
      <c r="I59" s="12">
        <v>1664</v>
      </c>
      <c r="J59" s="12">
        <v>3328</v>
      </c>
      <c r="K59" s="11">
        <v>1398</v>
      </c>
      <c r="L59" s="12">
        <v>1664</v>
      </c>
      <c r="M59" s="12">
        <v>3328</v>
      </c>
      <c r="N59" s="11">
        <v>1398</v>
      </c>
      <c r="O59" s="12">
        <v>1664</v>
      </c>
      <c r="P59" s="12">
        <v>3328</v>
      </c>
      <c r="Q59" s="11">
        <v>1645</v>
      </c>
      <c r="R59" s="12">
        <v>1958</v>
      </c>
      <c r="S59" s="12">
        <v>3916</v>
      </c>
      <c r="T59" s="11">
        <v>1398</v>
      </c>
      <c r="U59" s="12">
        <v>1664</v>
      </c>
      <c r="V59" s="12">
        <v>3328</v>
      </c>
      <c r="W59" s="11">
        <v>1398</v>
      </c>
      <c r="X59" s="12">
        <v>1664</v>
      </c>
      <c r="Y59" s="12">
        <v>3328</v>
      </c>
      <c r="Z59" s="11">
        <v>1398</v>
      </c>
      <c r="AA59" s="12">
        <v>1664</v>
      </c>
      <c r="AB59" s="12">
        <v>3328</v>
      </c>
      <c r="AC59" s="9" t="s">
        <v>30</v>
      </c>
      <c r="AD59" s="34"/>
    </row>
    <row r="60" spans="1:30" s="9" customFormat="1" ht="29.25" customHeight="1" x14ac:dyDescent="0.25">
      <c r="A60" s="16" t="s">
        <v>176</v>
      </c>
      <c r="B60" s="7" t="s">
        <v>114</v>
      </c>
      <c r="C60" s="24" t="s">
        <v>263</v>
      </c>
      <c r="D60" s="7" t="s">
        <v>127</v>
      </c>
      <c r="E60" s="7" t="s">
        <v>18</v>
      </c>
      <c r="F60" s="7">
        <v>2</v>
      </c>
      <c r="G60" s="10">
        <v>0.19</v>
      </c>
      <c r="H60" s="11">
        <v>1102</v>
      </c>
      <c r="I60" s="12">
        <v>1311</v>
      </c>
      <c r="J60" s="12">
        <v>2622</v>
      </c>
      <c r="K60" s="11">
        <v>1102</v>
      </c>
      <c r="L60" s="12">
        <v>1311</v>
      </c>
      <c r="M60" s="12">
        <v>2622</v>
      </c>
      <c r="N60" s="11">
        <v>1102</v>
      </c>
      <c r="O60" s="12">
        <v>1311</v>
      </c>
      <c r="P60" s="12">
        <v>2622</v>
      </c>
      <c r="Q60" s="11">
        <v>1105</v>
      </c>
      <c r="R60" s="12">
        <v>1315</v>
      </c>
      <c r="S60" s="12">
        <v>2630</v>
      </c>
      <c r="T60" s="11">
        <v>1102</v>
      </c>
      <c r="U60" s="12">
        <v>1311</v>
      </c>
      <c r="V60" s="12">
        <v>2622</v>
      </c>
      <c r="W60" s="11">
        <v>1102</v>
      </c>
      <c r="X60" s="12">
        <v>1311</v>
      </c>
      <c r="Y60" s="12">
        <v>2622</v>
      </c>
      <c r="Z60" s="11">
        <v>1102</v>
      </c>
      <c r="AA60" s="12">
        <v>1311</v>
      </c>
      <c r="AB60" s="12">
        <v>2622</v>
      </c>
      <c r="AC60" s="9" t="s">
        <v>30</v>
      </c>
      <c r="AD60" s="34"/>
    </row>
    <row r="61" spans="1:30" s="9" customFormat="1" ht="29.25" customHeight="1" x14ac:dyDescent="0.25">
      <c r="A61" s="16" t="s">
        <v>177</v>
      </c>
      <c r="B61" s="7" t="s">
        <v>114</v>
      </c>
      <c r="C61" s="24" t="s">
        <v>263</v>
      </c>
      <c r="D61" s="7" t="s">
        <v>128</v>
      </c>
      <c r="E61" s="7" t="s">
        <v>18</v>
      </c>
      <c r="F61" s="7" t="s">
        <v>42</v>
      </c>
      <c r="G61" s="10">
        <v>0.19</v>
      </c>
      <c r="H61" s="11">
        <v>1836</v>
      </c>
      <c r="I61" s="12">
        <v>2185</v>
      </c>
      <c r="J61" s="12">
        <v>10925</v>
      </c>
      <c r="K61" s="11">
        <v>1836</v>
      </c>
      <c r="L61" s="12">
        <v>2185</v>
      </c>
      <c r="M61" s="12">
        <v>10925</v>
      </c>
      <c r="N61" s="11">
        <v>1836</v>
      </c>
      <c r="O61" s="12">
        <v>2185</v>
      </c>
      <c r="P61" s="12">
        <v>10925</v>
      </c>
      <c r="Q61" s="11">
        <v>1782</v>
      </c>
      <c r="R61" s="12">
        <v>2121</v>
      </c>
      <c r="S61" s="12">
        <v>10605</v>
      </c>
      <c r="T61" s="11">
        <v>1836</v>
      </c>
      <c r="U61" s="12">
        <v>2185</v>
      </c>
      <c r="V61" s="12">
        <v>10925</v>
      </c>
      <c r="W61" s="11">
        <v>1836</v>
      </c>
      <c r="X61" s="12">
        <v>2185</v>
      </c>
      <c r="Y61" s="12">
        <v>10925</v>
      </c>
      <c r="Z61" s="11">
        <v>1836</v>
      </c>
      <c r="AA61" s="12">
        <v>2185</v>
      </c>
      <c r="AB61" s="12">
        <v>10925</v>
      </c>
      <c r="AC61" s="9" t="s">
        <v>30</v>
      </c>
      <c r="AD61" s="34"/>
    </row>
    <row r="62" spans="1:30" s="9" customFormat="1" ht="29.25" customHeight="1" x14ac:dyDescent="0.25">
      <c r="A62" s="16" t="s">
        <v>178</v>
      </c>
      <c r="B62" s="7" t="s">
        <v>114</v>
      </c>
      <c r="C62" s="24" t="s">
        <v>263</v>
      </c>
      <c r="D62" s="7" t="s">
        <v>129</v>
      </c>
      <c r="E62" s="7" t="s">
        <v>18</v>
      </c>
      <c r="F62" s="7">
        <v>2</v>
      </c>
      <c r="G62" s="10">
        <v>0.19</v>
      </c>
      <c r="H62" s="11">
        <v>2837</v>
      </c>
      <c r="I62" s="12">
        <v>3376</v>
      </c>
      <c r="J62" s="12">
        <v>6752</v>
      </c>
      <c r="K62" s="11">
        <v>2837</v>
      </c>
      <c r="L62" s="12">
        <v>3376</v>
      </c>
      <c r="M62" s="12">
        <v>6752</v>
      </c>
      <c r="N62" s="11">
        <v>2837</v>
      </c>
      <c r="O62" s="12">
        <v>3376</v>
      </c>
      <c r="P62" s="12">
        <v>6752</v>
      </c>
      <c r="Q62" s="11">
        <v>2823</v>
      </c>
      <c r="R62" s="12">
        <v>3359</v>
      </c>
      <c r="S62" s="12">
        <v>6718</v>
      </c>
      <c r="T62" s="11">
        <v>2837</v>
      </c>
      <c r="U62" s="12">
        <v>3376</v>
      </c>
      <c r="V62" s="12">
        <v>6752</v>
      </c>
      <c r="W62" s="11">
        <v>2837</v>
      </c>
      <c r="X62" s="12">
        <v>3376</v>
      </c>
      <c r="Y62" s="12">
        <v>6752</v>
      </c>
      <c r="Z62" s="11">
        <v>2837</v>
      </c>
      <c r="AA62" s="12">
        <v>3376</v>
      </c>
      <c r="AB62" s="12">
        <v>6752</v>
      </c>
      <c r="AC62" s="9" t="s">
        <v>30</v>
      </c>
      <c r="AD62" s="34"/>
    </row>
    <row r="63" spans="1:30" s="9" customFormat="1" ht="29.25" customHeight="1" x14ac:dyDescent="0.25">
      <c r="A63" s="16" t="s">
        <v>179</v>
      </c>
      <c r="B63" s="7" t="s">
        <v>114</v>
      </c>
      <c r="C63" s="24" t="s">
        <v>263</v>
      </c>
      <c r="D63" s="7" t="s">
        <v>130</v>
      </c>
      <c r="E63" s="7" t="s">
        <v>18</v>
      </c>
      <c r="F63" s="7" t="s">
        <v>21</v>
      </c>
      <c r="G63" s="10">
        <v>0.19</v>
      </c>
      <c r="H63" s="11">
        <v>399</v>
      </c>
      <c r="I63" s="12">
        <v>475</v>
      </c>
      <c r="J63" s="12">
        <v>475</v>
      </c>
      <c r="K63" s="11">
        <v>399</v>
      </c>
      <c r="L63" s="12">
        <v>475</v>
      </c>
      <c r="M63" s="12">
        <v>475</v>
      </c>
      <c r="N63" s="11">
        <v>399</v>
      </c>
      <c r="O63" s="12">
        <v>475</v>
      </c>
      <c r="P63" s="12">
        <v>475</v>
      </c>
      <c r="Q63" s="11">
        <v>396</v>
      </c>
      <c r="R63" s="12">
        <v>471</v>
      </c>
      <c r="S63" s="12">
        <v>471</v>
      </c>
      <c r="T63" s="11">
        <v>399</v>
      </c>
      <c r="U63" s="12">
        <v>475</v>
      </c>
      <c r="V63" s="12">
        <v>475</v>
      </c>
      <c r="W63" s="11">
        <v>399</v>
      </c>
      <c r="X63" s="12">
        <v>475</v>
      </c>
      <c r="Y63" s="12">
        <v>475</v>
      </c>
      <c r="Z63" s="11">
        <v>399</v>
      </c>
      <c r="AA63" s="12">
        <v>475</v>
      </c>
      <c r="AB63" s="12">
        <v>475</v>
      </c>
      <c r="AC63" s="9" t="s">
        <v>30</v>
      </c>
      <c r="AD63" s="34"/>
    </row>
    <row r="64" spans="1:30" s="9" customFormat="1" ht="29.25" customHeight="1" x14ac:dyDescent="0.25">
      <c r="A64" s="16" t="s">
        <v>180</v>
      </c>
      <c r="B64" s="7" t="s">
        <v>114</v>
      </c>
      <c r="C64" s="24" t="s">
        <v>263</v>
      </c>
      <c r="D64" s="7" t="s">
        <v>131</v>
      </c>
      <c r="E64" s="7" t="s">
        <v>18</v>
      </c>
      <c r="F64" s="7" t="s">
        <v>21</v>
      </c>
      <c r="G64" s="10">
        <v>0.19</v>
      </c>
      <c r="H64" s="11">
        <v>1021</v>
      </c>
      <c r="I64" s="12">
        <v>1215</v>
      </c>
      <c r="J64" s="12">
        <v>1215</v>
      </c>
      <c r="K64" s="11">
        <v>1021</v>
      </c>
      <c r="L64" s="12">
        <v>1215</v>
      </c>
      <c r="M64" s="12">
        <v>1215</v>
      </c>
      <c r="N64" s="11">
        <v>1021</v>
      </c>
      <c r="O64" s="12">
        <v>1215</v>
      </c>
      <c r="P64" s="12">
        <v>1215</v>
      </c>
      <c r="Q64" s="11">
        <v>983</v>
      </c>
      <c r="R64" s="12">
        <v>1170</v>
      </c>
      <c r="S64" s="12">
        <v>1170</v>
      </c>
      <c r="T64" s="11">
        <v>1021</v>
      </c>
      <c r="U64" s="12">
        <v>1215</v>
      </c>
      <c r="V64" s="12">
        <v>1215</v>
      </c>
      <c r="W64" s="11">
        <v>1021</v>
      </c>
      <c r="X64" s="12">
        <v>1215</v>
      </c>
      <c r="Y64" s="12">
        <v>1215</v>
      </c>
      <c r="Z64" s="11">
        <v>1021</v>
      </c>
      <c r="AA64" s="12">
        <v>1215</v>
      </c>
      <c r="AB64" s="12">
        <v>1215</v>
      </c>
      <c r="AC64" s="9" t="s">
        <v>30</v>
      </c>
      <c r="AD64" s="34"/>
    </row>
    <row r="65" spans="1:30" s="9" customFormat="1" ht="29.25" customHeight="1" x14ac:dyDescent="0.25">
      <c r="A65" s="16" t="s">
        <v>181</v>
      </c>
      <c r="B65" s="7" t="s">
        <v>114</v>
      </c>
      <c r="C65" s="24" t="s">
        <v>263</v>
      </c>
      <c r="D65" s="7" t="s">
        <v>100</v>
      </c>
      <c r="E65" s="7" t="s">
        <v>18</v>
      </c>
      <c r="F65" s="7" t="s">
        <v>21</v>
      </c>
      <c r="G65" s="10">
        <v>0.19</v>
      </c>
      <c r="H65" s="11">
        <v>20220</v>
      </c>
      <c r="I65" s="12">
        <v>24062</v>
      </c>
      <c r="J65" s="12">
        <v>24062</v>
      </c>
      <c r="K65" s="11">
        <v>20220</v>
      </c>
      <c r="L65" s="12">
        <v>24062</v>
      </c>
      <c r="M65" s="12">
        <v>24062</v>
      </c>
      <c r="N65" s="11">
        <v>20220</v>
      </c>
      <c r="O65" s="12">
        <v>24062</v>
      </c>
      <c r="P65" s="12">
        <v>24062</v>
      </c>
      <c r="Q65" s="11">
        <v>19770</v>
      </c>
      <c r="R65" s="12">
        <v>23526</v>
      </c>
      <c r="S65" s="12">
        <v>23526</v>
      </c>
      <c r="T65" s="11">
        <v>20220</v>
      </c>
      <c r="U65" s="12">
        <v>24062</v>
      </c>
      <c r="V65" s="12">
        <v>24062</v>
      </c>
      <c r="W65" s="11">
        <v>20220</v>
      </c>
      <c r="X65" s="12">
        <v>24062</v>
      </c>
      <c r="Y65" s="12">
        <v>24062</v>
      </c>
      <c r="Z65" s="11">
        <v>20220</v>
      </c>
      <c r="AA65" s="12">
        <v>24062</v>
      </c>
      <c r="AB65" s="12">
        <v>24062</v>
      </c>
      <c r="AC65" s="9" t="s">
        <v>30</v>
      </c>
      <c r="AD65" s="34"/>
    </row>
    <row r="66" spans="1:30" s="9" customFormat="1" ht="29.25" customHeight="1" x14ac:dyDescent="0.25">
      <c r="A66" s="16" t="s">
        <v>182</v>
      </c>
      <c r="B66" s="7" t="s">
        <v>114</v>
      </c>
      <c r="C66" s="24" t="s">
        <v>263</v>
      </c>
      <c r="D66" s="7" t="s">
        <v>101</v>
      </c>
      <c r="E66" s="7" t="s">
        <v>18</v>
      </c>
      <c r="F66" s="7" t="s">
        <v>21</v>
      </c>
      <c r="G66" s="10">
        <v>0.19</v>
      </c>
      <c r="H66" s="11">
        <v>26282</v>
      </c>
      <c r="I66" s="12">
        <v>31276</v>
      </c>
      <c r="J66" s="12">
        <v>31276</v>
      </c>
      <c r="K66" s="11">
        <v>26282</v>
      </c>
      <c r="L66" s="12">
        <v>31276</v>
      </c>
      <c r="M66" s="12">
        <v>31276</v>
      </c>
      <c r="N66" s="11">
        <v>26282</v>
      </c>
      <c r="O66" s="12">
        <v>31276</v>
      </c>
      <c r="P66" s="12">
        <v>31276</v>
      </c>
      <c r="Q66" s="11">
        <v>25960</v>
      </c>
      <c r="R66" s="12">
        <v>30892</v>
      </c>
      <c r="S66" s="12">
        <v>30892</v>
      </c>
      <c r="T66" s="11">
        <v>26282</v>
      </c>
      <c r="U66" s="12">
        <v>31276</v>
      </c>
      <c r="V66" s="12">
        <v>31276</v>
      </c>
      <c r="W66" s="11">
        <v>26282</v>
      </c>
      <c r="X66" s="12">
        <v>31276</v>
      </c>
      <c r="Y66" s="12">
        <v>31276</v>
      </c>
      <c r="Z66" s="11">
        <v>26282</v>
      </c>
      <c r="AA66" s="12">
        <v>31276</v>
      </c>
      <c r="AB66" s="12">
        <v>31276</v>
      </c>
      <c r="AC66" s="9" t="s">
        <v>30</v>
      </c>
      <c r="AD66" s="34"/>
    </row>
    <row r="67" spans="1:30" s="9" customFormat="1" ht="29.25" customHeight="1" x14ac:dyDescent="0.25">
      <c r="A67" s="21" t="s">
        <v>183</v>
      </c>
      <c r="B67" s="7" t="s">
        <v>114</v>
      </c>
      <c r="C67" s="24" t="s">
        <v>263</v>
      </c>
      <c r="D67" s="7" t="s">
        <v>132</v>
      </c>
      <c r="E67" s="7" t="s">
        <v>18</v>
      </c>
      <c r="F67" s="7">
        <v>2</v>
      </c>
      <c r="G67" s="10">
        <v>0.19</v>
      </c>
      <c r="H67" s="11">
        <v>1444</v>
      </c>
      <c r="I67" s="12">
        <v>1718</v>
      </c>
      <c r="J67" s="12">
        <v>3436</v>
      </c>
      <c r="K67" s="11">
        <v>1444</v>
      </c>
      <c r="L67" s="12">
        <v>1718</v>
      </c>
      <c r="M67" s="12">
        <v>3436</v>
      </c>
      <c r="N67" s="11">
        <v>1444</v>
      </c>
      <c r="O67" s="12">
        <v>1718</v>
      </c>
      <c r="P67" s="12">
        <v>3436</v>
      </c>
      <c r="Q67" s="11">
        <v>1444</v>
      </c>
      <c r="R67" s="12">
        <v>1718</v>
      </c>
      <c r="S67" s="12">
        <v>3436</v>
      </c>
      <c r="T67" s="11">
        <v>1444</v>
      </c>
      <c r="U67" s="12">
        <v>1718</v>
      </c>
      <c r="V67" s="12">
        <v>3436</v>
      </c>
      <c r="W67" s="11">
        <v>1444</v>
      </c>
      <c r="X67" s="12">
        <v>1718</v>
      </c>
      <c r="Y67" s="12">
        <v>3436</v>
      </c>
      <c r="Z67" s="11">
        <v>1444</v>
      </c>
      <c r="AA67" s="12">
        <v>1718</v>
      </c>
      <c r="AB67" s="12">
        <v>3436</v>
      </c>
      <c r="AC67" s="9" t="s">
        <v>30</v>
      </c>
      <c r="AD67" s="34"/>
    </row>
    <row r="68" spans="1:30" s="9" customFormat="1" ht="29.25" customHeight="1" x14ac:dyDescent="0.25">
      <c r="A68" s="16" t="s">
        <v>184</v>
      </c>
      <c r="B68" s="7" t="s">
        <v>114</v>
      </c>
      <c r="C68" s="24" t="s">
        <v>263</v>
      </c>
      <c r="D68" s="7" t="s">
        <v>133</v>
      </c>
      <c r="E68" s="7" t="s">
        <v>18</v>
      </c>
      <c r="F68" s="7">
        <v>2</v>
      </c>
      <c r="G68" s="10">
        <v>0</v>
      </c>
      <c r="H68" s="11">
        <v>2778</v>
      </c>
      <c r="I68" s="12">
        <v>2778</v>
      </c>
      <c r="J68" s="12">
        <v>5556</v>
      </c>
      <c r="K68" s="11">
        <v>2778</v>
      </c>
      <c r="L68" s="12">
        <v>2778</v>
      </c>
      <c r="M68" s="12">
        <v>5556</v>
      </c>
      <c r="N68" s="11">
        <v>5985</v>
      </c>
      <c r="O68" s="12">
        <v>5985</v>
      </c>
      <c r="P68" s="12">
        <v>11970</v>
      </c>
      <c r="Q68" s="11">
        <v>2696</v>
      </c>
      <c r="R68" s="12">
        <v>2696</v>
      </c>
      <c r="S68" s="12">
        <v>5392</v>
      </c>
      <c r="T68" s="11">
        <v>2778</v>
      </c>
      <c r="U68" s="12">
        <v>2778</v>
      </c>
      <c r="V68" s="12">
        <v>5556</v>
      </c>
      <c r="W68" s="11">
        <v>2778</v>
      </c>
      <c r="X68" s="12">
        <v>2778</v>
      </c>
      <c r="Y68" s="12">
        <v>5556</v>
      </c>
      <c r="Z68" s="11">
        <v>2778</v>
      </c>
      <c r="AA68" s="12">
        <v>2778</v>
      </c>
      <c r="AB68" s="12">
        <v>5556</v>
      </c>
      <c r="AC68" s="9" t="s">
        <v>30</v>
      </c>
      <c r="AD68" s="34"/>
    </row>
    <row r="69" spans="1:30" s="9" customFormat="1" ht="29.25" customHeight="1" x14ac:dyDescent="0.25">
      <c r="A69" s="16" t="s">
        <v>185</v>
      </c>
      <c r="B69" s="7" t="s">
        <v>114</v>
      </c>
      <c r="C69" s="24" t="s">
        <v>263</v>
      </c>
      <c r="D69" s="7" t="s">
        <v>134</v>
      </c>
      <c r="E69" s="7" t="s">
        <v>18</v>
      </c>
      <c r="F69" s="7">
        <v>2</v>
      </c>
      <c r="G69" s="10">
        <v>0.19</v>
      </c>
      <c r="H69" s="11">
        <v>4436</v>
      </c>
      <c r="I69" s="12">
        <v>5279</v>
      </c>
      <c r="J69" s="12">
        <v>10558</v>
      </c>
      <c r="K69" s="11">
        <v>4436</v>
      </c>
      <c r="L69" s="12">
        <v>5279</v>
      </c>
      <c r="M69" s="12">
        <v>10558</v>
      </c>
      <c r="N69" s="11">
        <v>4436</v>
      </c>
      <c r="O69" s="12">
        <v>5279</v>
      </c>
      <c r="P69" s="12">
        <v>10558</v>
      </c>
      <c r="Q69" s="11">
        <v>4436</v>
      </c>
      <c r="R69" s="12">
        <v>5279</v>
      </c>
      <c r="S69" s="12">
        <v>10558</v>
      </c>
      <c r="T69" s="11">
        <v>4436</v>
      </c>
      <c r="U69" s="12">
        <v>5279</v>
      </c>
      <c r="V69" s="12">
        <v>10558</v>
      </c>
      <c r="W69" s="11">
        <v>4436</v>
      </c>
      <c r="X69" s="12">
        <v>5279</v>
      </c>
      <c r="Y69" s="12">
        <v>10558</v>
      </c>
      <c r="Z69" s="11">
        <v>4436</v>
      </c>
      <c r="AA69" s="12">
        <v>5279</v>
      </c>
      <c r="AB69" s="12">
        <v>10558</v>
      </c>
      <c r="AC69" s="9" t="s">
        <v>30</v>
      </c>
      <c r="AD69" s="34"/>
    </row>
    <row r="70" spans="1:30" s="9" customFormat="1" ht="29.25" customHeight="1" x14ac:dyDescent="0.25">
      <c r="A70" s="16" t="s">
        <v>186</v>
      </c>
      <c r="B70" s="7" t="s">
        <v>114</v>
      </c>
      <c r="C70" s="24" t="s">
        <v>263</v>
      </c>
      <c r="D70" s="7" t="s">
        <v>135</v>
      </c>
      <c r="E70" s="7" t="s">
        <v>18</v>
      </c>
      <c r="F70" s="7">
        <v>2</v>
      </c>
      <c r="G70" s="10">
        <v>0.19</v>
      </c>
      <c r="H70" s="11">
        <v>1673</v>
      </c>
      <c r="I70" s="12">
        <v>1991</v>
      </c>
      <c r="J70" s="12">
        <v>3982</v>
      </c>
      <c r="K70" s="11">
        <v>1673</v>
      </c>
      <c r="L70" s="12">
        <v>1991</v>
      </c>
      <c r="M70" s="12">
        <v>3982</v>
      </c>
      <c r="N70" s="11">
        <v>1673</v>
      </c>
      <c r="O70" s="12">
        <v>1991</v>
      </c>
      <c r="P70" s="12">
        <v>3982</v>
      </c>
      <c r="Q70" s="11">
        <v>1646</v>
      </c>
      <c r="R70" s="12">
        <v>1959</v>
      </c>
      <c r="S70" s="12">
        <v>3918</v>
      </c>
      <c r="T70" s="11">
        <v>1673</v>
      </c>
      <c r="U70" s="12">
        <v>1991</v>
      </c>
      <c r="V70" s="12">
        <v>3982</v>
      </c>
      <c r="W70" s="11">
        <v>1673</v>
      </c>
      <c r="X70" s="12">
        <v>1991</v>
      </c>
      <c r="Y70" s="12">
        <v>3982</v>
      </c>
      <c r="Z70" s="11">
        <v>1673</v>
      </c>
      <c r="AA70" s="12">
        <v>1991</v>
      </c>
      <c r="AB70" s="12">
        <v>3982</v>
      </c>
      <c r="AC70" s="9" t="s">
        <v>30</v>
      </c>
      <c r="AD70" s="34"/>
    </row>
    <row r="71" spans="1:30" s="9" customFormat="1" ht="29.25" customHeight="1" x14ac:dyDescent="0.25">
      <c r="A71" s="16" t="s">
        <v>187</v>
      </c>
      <c r="B71" s="7" t="s">
        <v>114</v>
      </c>
      <c r="C71" s="24" t="s">
        <v>263</v>
      </c>
      <c r="D71" s="7" t="s">
        <v>102</v>
      </c>
      <c r="E71" s="7" t="s">
        <v>18</v>
      </c>
      <c r="F71" s="7" t="s">
        <v>21</v>
      </c>
      <c r="G71" s="10">
        <v>0.19</v>
      </c>
      <c r="H71" s="11">
        <v>10627</v>
      </c>
      <c r="I71" s="12">
        <v>12646</v>
      </c>
      <c r="J71" s="12">
        <v>12646</v>
      </c>
      <c r="K71" s="11">
        <v>10627</v>
      </c>
      <c r="L71" s="12">
        <v>12646</v>
      </c>
      <c r="M71" s="12">
        <v>12646</v>
      </c>
      <c r="N71" s="11">
        <v>18105</v>
      </c>
      <c r="O71" s="12">
        <v>21545</v>
      </c>
      <c r="P71" s="12">
        <v>21545</v>
      </c>
      <c r="Q71" s="11">
        <v>10576</v>
      </c>
      <c r="R71" s="12">
        <v>12585</v>
      </c>
      <c r="S71" s="12">
        <v>12585</v>
      </c>
      <c r="T71" s="11">
        <v>10627</v>
      </c>
      <c r="U71" s="12">
        <v>12646</v>
      </c>
      <c r="V71" s="12">
        <v>12646</v>
      </c>
      <c r="W71" s="11">
        <v>10627</v>
      </c>
      <c r="X71" s="12">
        <v>12646</v>
      </c>
      <c r="Y71" s="12">
        <v>12646</v>
      </c>
      <c r="Z71" s="11">
        <v>10627</v>
      </c>
      <c r="AA71" s="12">
        <v>12646</v>
      </c>
      <c r="AB71" s="12">
        <v>12646</v>
      </c>
      <c r="AC71" s="9" t="s">
        <v>30</v>
      </c>
      <c r="AD71" s="34"/>
    </row>
    <row r="72" spans="1:30" s="9" customFormat="1" ht="29.25" customHeight="1" x14ac:dyDescent="0.25">
      <c r="A72" s="16" t="s">
        <v>188</v>
      </c>
      <c r="B72" s="7" t="s">
        <v>114</v>
      </c>
      <c r="C72" s="24" t="s">
        <v>263</v>
      </c>
      <c r="D72" s="35" t="s">
        <v>136</v>
      </c>
      <c r="E72" s="7" t="s">
        <v>18</v>
      </c>
      <c r="F72" s="7">
        <v>2</v>
      </c>
      <c r="G72" s="10">
        <v>0</v>
      </c>
      <c r="H72" s="11">
        <v>5285</v>
      </c>
      <c r="I72" s="12">
        <v>5285</v>
      </c>
      <c r="J72" s="12">
        <v>10570</v>
      </c>
      <c r="K72" s="11">
        <v>5285</v>
      </c>
      <c r="L72" s="12">
        <v>5285</v>
      </c>
      <c r="M72" s="12">
        <v>10570</v>
      </c>
      <c r="N72" s="11">
        <v>5285</v>
      </c>
      <c r="O72" s="12">
        <v>5285</v>
      </c>
      <c r="P72" s="12">
        <v>10570</v>
      </c>
      <c r="Q72" s="11">
        <v>5135</v>
      </c>
      <c r="R72" s="12">
        <v>5135</v>
      </c>
      <c r="S72" s="12">
        <v>10270</v>
      </c>
      <c r="T72" s="11">
        <v>5285</v>
      </c>
      <c r="U72" s="12">
        <v>5285</v>
      </c>
      <c r="V72" s="12">
        <v>10570</v>
      </c>
      <c r="W72" s="11">
        <v>5285</v>
      </c>
      <c r="X72" s="12">
        <v>5285</v>
      </c>
      <c r="Y72" s="12">
        <v>10570</v>
      </c>
      <c r="Z72" s="11">
        <v>5285</v>
      </c>
      <c r="AA72" s="12">
        <v>5285</v>
      </c>
      <c r="AB72" s="12">
        <v>10570</v>
      </c>
      <c r="AC72" s="9" t="s">
        <v>30</v>
      </c>
      <c r="AD72" s="34" t="s">
        <v>268</v>
      </c>
    </row>
    <row r="73" spans="1:30" s="9" customFormat="1" ht="29.25" customHeight="1" x14ac:dyDescent="0.25">
      <c r="A73" s="16" t="s">
        <v>189</v>
      </c>
      <c r="B73" s="7" t="s">
        <v>114</v>
      </c>
      <c r="C73" s="24" t="s">
        <v>263</v>
      </c>
      <c r="D73" s="7" t="s">
        <v>137</v>
      </c>
      <c r="E73" s="7" t="s">
        <v>18</v>
      </c>
      <c r="F73" s="7">
        <v>2</v>
      </c>
      <c r="G73" s="10">
        <v>0</v>
      </c>
      <c r="H73" s="11">
        <v>4527</v>
      </c>
      <c r="I73" s="12">
        <v>4527</v>
      </c>
      <c r="J73" s="12">
        <v>9054</v>
      </c>
      <c r="K73" s="11">
        <v>4527</v>
      </c>
      <c r="L73" s="12">
        <v>4527</v>
      </c>
      <c r="M73" s="12">
        <v>9054</v>
      </c>
      <c r="N73" s="11">
        <v>4527</v>
      </c>
      <c r="O73" s="12">
        <v>4527</v>
      </c>
      <c r="P73" s="12">
        <v>9054</v>
      </c>
      <c r="Q73" s="11">
        <v>4527</v>
      </c>
      <c r="R73" s="12">
        <v>4527</v>
      </c>
      <c r="S73" s="12">
        <v>9054</v>
      </c>
      <c r="T73" s="11">
        <v>4527</v>
      </c>
      <c r="U73" s="12">
        <v>4527</v>
      </c>
      <c r="V73" s="12">
        <v>9054</v>
      </c>
      <c r="W73" s="11">
        <v>4527</v>
      </c>
      <c r="X73" s="12">
        <v>4527</v>
      </c>
      <c r="Y73" s="12">
        <v>9054</v>
      </c>
      <c r="Z73" s="11">
        <v>4527</v>
      </c>
      <c r="AA73" s="12">
        <v>4527</v>
      </c>
      <c r="AB73" s="12">
        <v>9054</v>
      </c>
      <c r="AC73" s="9" t="s">
        <v>30</v>
      </c>
      <c r="AD73" s="34"/>
    </row>
    <row r="74" spans="1:30" s="9" customFormat="1" ht="29.25" customHeight="1" x14ac:dyDescent="0.25">
      <c r="A74" s="16" t="s">
        <v>190</v>
      </c>
      <c r="B74" s="7" t="s">
        <v>114</v>
      </c>
      <c r="C74" s="24" t="s">
        <v>263</v>
      </c>
      <c r="D74" s="7" t="s">
        <v>138</v>
      </c>
      <c r="E74" s="7" t="s">
        <v>18</v>
      </c>
      <c r="F74" s="7">
        <v>2</v>
      </c>
      <c r="G74" s="10">
        <v>0.19</v>
      </c>
      <c r="H74" s="11">
        <v>14177</v>
      </c>
      <c r="I74" s="12">
        <v>16871</v>
      </c>
      <c r="J74" s="12">
        <v>33742</v>
      </c>
      <c r="K74" s="11">
        <v>14177</v>
      </c>
      <c r="L74" s="12">
        <v>16871</v>
      </c>
      <c r="M74" s="12">
        <v>33742</v>
      </c>
      <c r="N74" s="11">
        <v>14177</v>
      </c>
      <c r="O74" s="12">
        <v>16871</v>
      </c>
      <c r="P74" s="12">
        <v>33742</v>
      </c>
      <c r="Q74" s="11">
        <v>14177</v>
      </c>
      <c r="R74" s="12">
        <v>16871</v>
      </c>
      <c r="S74" s="12">
        <v>33742</v>
      </c>
      <c r="T74" s="11">
        <v>13910</v>
      </c>
      <c r="U74" s="12">
        <v>16553</v>
      </c>
      <c r="V74" s="12">
        <v>33106</v>
      </c>
      <c r="W74" s="11">
        <v>14177</v>
      </c>
      <c r="X74" s="12">
        <v>16871</v>
      </c>
      <c r="Y74" s="12">
        <v>33742</v>
      </c>
      <c r="Z74" s="11">
        <v>14177</v>
      </c>
      <c r="AA74" s="12">
        <v>16871</v>
      </c>
      <c r="AB74" s="12">
        <v>33742</v>
      </c>
      <c r="AC74" s="9" t="s">
        <v>30</v>
      </c>
      <c r="AD74" s="34"/>
    </row>
    <row r="75" spans="1:30" s="9" customFormat="1" ht="29.25" customHeight="1" x14ac:dyDescent="0.25">
      <c r="A75" s="16" t="s">
        <v>191</v>
      </c>
      <c r="B75" s="7" t="s">
        <v>114</v>
      </c>
      <c r="C75" s="24" t="s">
        <v>263</v>
      </c>
      <c r="D75" s="7" t="s">
        <v>139</v>
      </c>
      <c r="E75" s="7" t="s">
        <v>18</v>
      </c>
      <c r="F75" s="7">
        <v>2</v>
      </c>
      <c r="G75" s="10">
        <v>0.19</v>
      </c>
      <c r="H75" s="11">
        <v>18255</v>
      </c>
      <c r="I75" s="12">
        <v>21723</v>
      </c>
      <c r="J75" s="12">
        <v>43446</v>
      </c>
      <c r="K75" s="11">
        <v>18255</v>
      </c>
      <c r="L75" s="12">
        <v>21723</v>
      </c>
      <c r="M75" s="12">
        <v>43446</v>
      </c>
      <c r="N75" s="11">
        <v>18255</v>
      </c>
      <c r="O75" s="12">
        <v>21723</v>
      </c>
      <c r="P75" s="12">
        <v>43446</v>
      </c>
      <c r="Q75" s="11">
        <v>18255</v>
      </c>
      <c r="R75" s="12">
        <v>21723</v>
      </c>
      <c r="S75" s="12">
        <v>43446</v>
      </c>
      <c r="T75" s="11">
        <v>5475</v>
      </c>
      <c r="U75" s="12">
        <v>6515</v>
      </c>
      <c r="V75" s="12">
        <v>13030</v>
      </c>
      <c r="W75" s="11">
        <v>18255</v>
      </c>
      <c r="X75" s="12">
        <v>21723</v>
      </c>
      <c r="Y75" s="12">
        <v>43446</v>
      </c>
      <c r="Z75" s="11">
        <v>18255</v>
      </c>
      <c r="AA75" s="12">
        <v>21723</v>
      </c>
      <c r="AB75" s="12">
        <v>43446</v>
      </c>
      <c r="AC75" s="9" t="s">
        <v>30</v>
      </c>
      <c r="AD75" s="34"/>
    </row>
    <row r="76" spans="1:30" s="9" customFormat="1" ht="29.25" customHeight="1" x14ac:dyDescent="0.25">
      <c r="A76" s="16" t="s">
        <v>104</v>
      </c>
      <c r="B76" s="7" t="s">
        <v>114</v>
      </c>
      <c r="C76" s="24" t="s">
        <v>263</v>
      </c>
      <c r="D76" s="7" t="s">
        <v>90</v>
      </c>
      <c r="E76" s="7" t="s">
        <v>18</v>
      </c>
      <c r="F76" s="7" t="s">
        <v>21</v>
      </c>
      <c r="G76" s="10">
        <v>0.19</v>
      </c>
      <c r="H76" s="11">
        <v>18188</v>
      </c>
      <c r="I76" s="12">
        <v>21644</v>
      </c>
      <c r="J76" s="12">
        <v>21644</v>
      </c>
      <c r="K76" s="11">
        <v>18188</v>
      </c>
      <c r="L76" s="12">
        <v>21644</v>
      </c>
      <c r="M76" s="12">
        <v>21644</v>
      </c>
      <c r="N76" s="11">
        <v>18188</v>
      </c>
      <c r="O76" s="12">
        <v>21644</v>
      </c>
      <c r="P76" s="12">
        <v>21644</v>
      </c>
      <c r="Q76" s="11">
        <v>5963</v>
      </c>
      <c r="R76" s="12">
        <v>7096</v>
      </c>
      <c r="S76" s="12">
        <v>7096</v>
      </c>
      <c r="T76" s="11">
        <v>5963</v>
      </c>
      <c r="U76" s="12">
        <v>7096</v>
      </c>
      <c r="V76" s="12">
        <v>7096</v>
      </c>
      <c r="W76" s="11">
        <v>5963</v>
      </c>
      <c r="X76" s="12">
        <v>7096</v>
      </c>
      <c r="Y76" s="12">
        <v>7096</v>
      </c>
      <c r="Z76" s="11">
        <v>5963</v>
      </c>
      <c r="AA76" s="12">
        <v>7096</v>
      </c>
      <c r="AB76" s="12">
        <v>7096</v>
      </c>
      <c r="AC76" s="9" t="s">
        <v>30</v>
      </c>
      <c r="AD76" s="34"/>
    </row>
    <row r="77" spans="1:30" s="9" customFormat="1" ht="29.25" customHeight="1" x14ac:dyDescent="0.25">
      <c r="A77" s="16" t="s">
        <v>105</v>
      </c>
      <c r="B77" s="7" t="s">
        <v>114</v>
      </c>
      <c r="C77" s="24" t="s">
        <v>263</v>
      </c>
      <c r="D77" s="7" t="s">
        <v>91</v>
      </c>
      <c r="E77" s="7" t="s">
        <v>18</v>
      </c>
      <c r="F77" s="7" t="s">
        <v>21</v>
      </c>
      <c r="G77" s="10">
        <v>0.19</v>
      </c>
      <c r="H77" s="11">
        <v>3243</v>
      </c>
      <c r="I77" s="12">
        <v>3859</v>
      </c>
      <c r="J77" s="12">
        <v>3859</v>
      </c>
      <c r="K77" s="11">
        <v>6763</v>
      </c>
      <c r="L77" s="12">
        <v>8048</v>
      </c>
      <c r="M77" s="12">
        <v>8048</v>
      </c>
      <c r="N77" s="11">
        <v>6763</v>
      </c>
      <c r="O77" s="12">
        <v>8048</v>
      </c>
      <c r="P77" s="12">
        <v>8048</v>
      </c>
      <c r="Q77" s="11">
        <v>6585</v>
      </c>
      <c r="R77" s="12">
        <v>7836</v>
      </c>
      <c r="S77" s="12">
        <v>7836</v>
      </c>
      <c r="T77" s="11">
        <v>6763</v>
      </c>
      <c r="U77" s="12">
        <v>8048</v>
      </c>
      <c r="V77" s="12">
        <v>8048</v>
      </c>
      <c r="W77" s="11">
        <v>6763</v>
      </c>
      <c r="X77" s="12">
        <v>8048</v>
      </c>
      <c r="Y77" s="12">
        <v>8048</v>
      </c>
      <c r="Z77" s="11">
        <v>6763</v>
      </c>
      <c r="AA77" s="12">
        <v>8048</v>
      </c>
      <c r="AB77" s="12">
        <v>8048</v>
      </c>
      <c r="AC77" s="9" t="s">
        <v>30</v>
      </c>
      <c r="AD77" s="34"/>
    </row>
    <row r="78" spans="1:30" s="9" customFormat="1" ht="29.25" customHeight="1" x14ac:dyDescent="0.25">
      <c r="A78" s="16" t="s">
        <v>106</v>
      </c>
      <c r="B78" s="7" t="s">
        <v>114</v>
      </c>
      <c r="C78" s="24" t="s">
        <v>263</v>
      </c>
      <c r="D78" s="7" t="s">
        <v>92</v>
      </c>
      <c r="E78" s="7" t="s">
        <v>18</v>
      </c>
      <c r="F78" s="7" t="s">
        <v>21</v>
      </c>
      <c r="G78" s="10">
        <v>0.19</v>
      </c>
      <c r="H78" s="11">
        <v>5250</v>
      </c>
      <c r="I78" s="12">
        <v>6248</v>
      </c>
      <c r="J78" s="12">
        <v>6248</v>
      </c>
      <c r="K78" s="11">
        <v>5250</v>
      </c>
      <c r="L78" s="12">
        <v>6248</v>
      </c>
      <c r="M78" s="12">
        <v>6248</v>
      </c>
      <c r="N78" s="11">
        <v>5250</v>
      </c>
      <c r="O78" s="12">
        <v>6248</v>
      </c>
      <c r="P78" s="12">
        <v>6248</v>
      </c>
      <c r="Q78" s="11">
        <v>5052</v>
      </c>
      <c r="R78" s="12">
        <v>6012</v>
      </c>
      <c r="S78" s="12">
        <v>6012</v>
      </c>
      <c r="T78" s="11">
        <v>5250</v>
      </c>
      <c r="U78" s="12">
        <v>6248</v>
      </c>
      <c r="V78" s="12">
        <v>6248</v>
      </c>
      <c r="W78" s="11">
        <v>5250</v>
      </c>
      <c r="X78" s="12">
        <v>6248</v>
      </c>
      <c r="Y78" s="12">
        <v>6248</v>
      </c>
      <c r="Z78" s="11">
        <v>5250</v>
      </c>
      <c r="AA78" s="12">
        <v>6248</v>
      </c>
      <c r="AB78" s="12">
        <v>6248</v>
      </c>
      <c r="AC78" s="9" t="s">
        <v>30</v>
      </c>
      <c r="AD78" s="34"/>
    </row>
    <row r="79" spans="1:30" s="9" customFormat="1" ht="29.25" customHeight="1" x14ac:dyDescent="0.25">
      <c r="A79" s="16" t="s">
        <v>192</v>
      </c>
      <c r="B79" s="7" t="s">
        <v>114</v>
      </c>
      <c r="C79" s="24" t="s">
        <v>263</v>
      </c>
      <c r="D79" s="7" t="s">
        <v>140</v>
      </c>
      <c r="E79" s="7" t="s">
        <v>18</v>
      </c>
      <c r="F79" s="7" t="s">
        <v>21</v>
      </c>
      <c r="G79" s="10">
        <v>0.19</v>
      </c>
      <c r="H79" s="11">
        <v>871</v>
      </c>
      <c r="I79" s="12">
        <v>1036</v>
      </c>
      <c r="J79" s="12">
        <v>1036</v>
      </c>
      <c r="K79" s="11">
        <v>871</v>
      </c>
      <c r="L79" s="12">
        <v>1036</v>
      </c>
      <c r="M79" s="12">
        <v>1036</v>
      </c>
      <c r="N79" s="11">
        <v>871</v>
      </c>
      <c r="O79" s="12">
        <v>1036</v>
      </c>
      <c r="P79" s="12">
        <v>1036</v>
      </c>
      <c r="Q79" s="11">
        <v>769</v>
      </c>
      <c r="R79" s="12">
        <v>915</v>
      </c>
      <c r="S79" s="12">
        <v>915</v>
      </c>
      <c r="T79" s="11">
        <v>871</v>
      </c>
      <c r="U79" s="12">
        <v>1036</v>
      </c>
      <c r="V79" s="12">
        <v>1036</v>
      </c>
      <c r="W79" s="11">
        <v>871</v>
      </c>
      <c r="X79" s="12">
        <v>1036</v>
      </c>
      <c r="Y79" s="12">
        <v>1036</v>
      </c>
      <c r="Z79" s="11">
        <v>871</v>
      </c>
      <c r="AA79" s="12">
        <v>1036</v>
      </c>
      <c r="AB79" s="12">
        <v>1036</v>
      </c>
      <c r="AC79" s="9" t="s">
        <v>30</v>
      </c>
      <c r="AD79" s="34"/>
    </row>
    <row r="80" spans="1:30" s="9" customFormat="1" ht="29.25" customHeight="1" x14ac:dyDescent="0.25">
      <c r="A80" s="16" t="s">
        <v>193</v>
      </c>
      <c r="B80" s="7" t="s">
        <v>114</v>
      </c>
      <c r="C80" s="24" t="s">
        <v>263</v>
      </c>
      <c r="D80" s="7" t="s">
        <v>141</v>
      </c>
      <c r="E80" s="7" t="s">
        <v>18</v>
      </c>
      <c r="F80" s="7">
        <v>2</v>
      </c>
      <c r="G80" s="10">
        <v>0.19</v>
      </c>
      <c r="H80" s="11">
        <v>2753</v>
      </c>
      <c r="I80" s="12">
        <v>3276</v>
      </c>
      <c r="J80" s="12">
        <v>6552</v>
      </c>
      <c r="K80" s="11">
        <v>2753</v>
      </c>
      <c r="L80" s="12">
        <v>3276</v>
      </c>
      <c r="M80" s="12">
        <v>6552</v>
      </c>
      <c r="N80" s="11">
        <v>2809</v>
      </c>
      <c r="O80" s="12">
        <v>3343</v>
      </c>
      <c r="P80" s="12">
        <v>6686</v>
      </c>
      <c r="Q80" s="11">
        <v>2809</v>
      </c>
      <c r="R80" s="12">
        <v>3343</v>
      </c>
      <c r="S80" s="12">
        <v>6686</v>
      </c>
      <c r="T80" s="11">
        <v>2809</v>
      </c>
      <c r="U80" s="12">
        <v>3343</v>
      </c>
      <c r="V80" s="12">
        <v>6686</v>
      </c>
      <c r="W80" s="11">
        <v>2809</v>
      </c>
      <c r="X80" s="12">
        <v>3343</v>
      </c>
      <c r="Y80" s="12">
        <v>6686</v>
      </c>
      <c r="Z80" s="11">
        <v>2809</v>
      </c>
      <c r="AA80" s="12">
        <v>3343</v>
      </c>
      <c r="AB80" s="12">
        <v>6686</v>
      </c>
      <c r="AC80" s="9" t="s">
        <v>30</v>
      </c>
      <c r="AD80" s="34"/>
    </row>
    <row r="81" spans="1:30" s="9" customFormat="1" ht="29.25" customHeight="1" x14ac:dyDescent="0.25">
      <c r="A81" s="16" t="s">
        <v>194</v>
      </c>
      <c r="B81" s="7" t="s">
        <v>114</v>
      </c>
      <c r="C81" s="24" t="s">
        <v>263</v>
      </c>
      <c r="D81" s="7" t="s">
        <v>142</v>
      </c>
      <c r="E81" s="7" t="s">
        <v>18</v>
      </c>
      <c r="F81" s="7">
        <v>2</v>
      </c>
      <c r="G81" s="10">
        <v>0.19</v>
      </c>
      <c r="H81" s="11">
        <v>3349</v>
      </c>
      <c r="I81" s="12">
        <v>3985</v>
      </c>
      <c r="J81" s="12">
        <v>7970</v>
      </c>
      <c r="K81" s="11">
        <v>3349</v>
      </c>
      <c r="L81" s="12">
        <v>3985</v>
      </c>
      <c r="M81" s="12">
        <v>7970</v>
      </c>
      <c r="N81" s="11">
        <v>3349</v>
      </c>
      <c r="O81" s="12">
        <v>3985</v>
      </c>
      <c r="P81" s="12">
        <v>7970</v>
      </c>
      <c r="Q81" s="11">
        <v>3249</v>
      </c>
      <c r="R81" s="12">
        <v>3866</v>
      </c>
      <c r="S81" s="12">
        <v>7732</v>
      </c>
      <c r="T81" s="11">
        <v>3349</v>
      </c>
      <c r="U81" s="12">
        <v>3985</v>
      </c>
      <c r="V81" s="12">
        <v>7970</v>
      </c>
      <c r="W81" s="11">
        <v>3349</v>
      </c>
      <c r="X81" s="12">
        <v>3985</v>
      </c>
      <c r="Y81" s="12">
        <v>7970</v>
      </c>
      <c r="Z81" s="11">
        <v>3349</v>
      </c>
      <c r="AA81" s="12">
        <v>3985</v>
      </c>
      <c r="AB81" s="12">
        <v>7970</v>
      </c>
      <c r="AC81" s="9" t="s">
        <v>30</v>
      </c>
      <c r="AD81" s="34"/>
    </row>
    <row r="82" spans="1:30" s="9" customFormat="1" ht="29.25" customHeight="1" x14ac:dyDescent="0.25">
      <c r="A82" s="16" t="s">
        <v>195</v>
      </c>
      <c r="B82" s="7" t="s">
        <v>114</v>
      </c>
      <c r="C82" s="24" t="s">
        <v>263</v>
      </c>
      <c r="D82" s="7" t="s">
        <v>143</v>
      </c>
      <c r="E82" s="7" t="s">
        <v>18</v>
      </c>
      <c r="F82" s="7">
        <v>2</v>
      </c>
      <c r="G82" s="10">
        <v>0.19</v>
      </c>
      <c r="H82" s="11">
        <v>5528</v>
      </c>
      <c r="I82" s="12">
        <v>6578</v>
      </c>
      <c r="J82" s="12">
        <v>13156</v>
      </c>
      <c r="K82" s="11">
        <v>5528</v>
      </c>
      <c r="L82" s="12">
        <v>6578</v>
      </c>
      <c r="M82" s="12">
        <v>13156</v>
      </c>
      <c r="N82" s="11">
        <v>5528</v>
      </c>
      <c r="O82" s="12">
        <v>6578</v>
      </c>
      <c r="P82" s="12">
        <v>13156</v>
      </c>
      <c r="Q82" s="11">
        <v>5528</v>
      </c>
      <c r="R82" s="12">
        <v>6578</v>
      </c>
      <c r="S82" s="12">
        <v>13156</v>
      </c>
      <c r="T82" s="11">
        <v>5528</v>
      </c>
      <c r="U82" s="12">
        <v>6578</v>
      </c>
      <c r="V82" s="12">
        <v>13156</v>
      </c>
      <c r="W82" s="11">
        <v>5528</v>
      </c>
      <c r="X82" s="12">
        <v>6578</v>
      </c>
      <c r="Y82" s="12">
        <v>13156</v>
      </c>
      <c r="Z82" s="11">
        <v>5528</v>
      </c>
      <c r="AA82" s="12">
        <v>6578</v>
      </c>
      <c r="AB82" s="12">
        <v>13156</v>
      </c>
      <c r="AC82" s="9" t="s">
        <v>30</v>
      </c>
      <c r="AD82" s="34"/>
    </row>
    <row r="83" spans="1:30" s="9" customFormat="1" ht="29.25" customHeight="1" x14ac:dyDescent="0.25">
      <c r="A83" s="16" t="s">
        <v>196</v>
      </c>
      <c r="B83" s="7" t="s">
        <v>114</v>
      </c>
      <c r="C83" s="24" t="s">
        <v>263</v>
      </c>
      <c r="D83" s="7" t="s">
        <v>144</v>
      </c>
      <c r="E83" s="7" t="s">
        <v>18</v>
      </c>
      <c r="F83" s="7" t="s">
        <v>42</v>
      </c>
      <c r="G83" s="10">
        <v>0.19</v>
      </c>
      <c r="H83" s="11">
        <v>12833</v>
      </c>
      <c r="I83" s="12">
        <v>15271</v>
      </c>
      <c r="J83" s="12">
        <v>76355</v>
      </c>
      <c r="K83" s="11">
        <v>12833</v>
      </c>
      <c r="L83" s="12">
        <v>15271</v>
      </c>
      <c r="M83" s="12">
        <v>76355</v>
      </c>
      <c r="N83" s="11">
        <v>12833</v>
      </c>
      <c r="O83" s="12">
        <v>15271</v>
      </c>
      <c r="P83" s="12">
        <v>76355</v>
      </c>
      <c r="Q83" s="11">
        <v>12833</v>
      </c>
      <c r="R83" s="12">
        <v>15271</v>
      </c>
      <c r="S83" s="12">
        <v>76355</v>
      </c>
      <c r="T83" s="11">
        <v>11185</v>
      </c>
      <c r="U83" s="12">
        <v>13310</v>
      </c>
      <c r="V83" s="12">
        <v>66550</v>
      </c>
      <c r="W83" s="11">
        <v>12833</v>
      </c>
      <c r="X83" s="12">
        <v>15271</v>
      </c>
      <c r="Y83" s="12">
        <v>76355</v>
      </c>
      <c r="Z83" s="11">
        <v>12833</v>
      </c>
      <c r="AA83" s="12">
        <v>15271</v>
      </c>
      <c r="AB83" s="12">
        <v>76355</v>
      </c>
      <c r="AC83" s="9" t="s">
        <v>30</v>
      </c>
      <c r="AD83" s="34"/>
    </row>
    <row r="84" spans="1:30" s="9" customFormat="1" ht="29.25" customHeight="1" x14ac:dyDescent="0.25">
      <c r="A84" s="16" t="s">
        <v>197</v>
      </c>
      <c r="B84" s="7" t="s">
        <v>114</v>
      </c>
      <c r="C84" s="24" t="s">
        <v>263</v>
      </c>
      <c r="D84" s="7" t="s">
        <v>145</v>
      </c>
      <c r="E84" s="7" t="s">
        <v>18</v>
      </c>
      <c r="F84" s="7">
        <v>2</v>
      </c>
      <c r="G84" s="10">
        <v>0.19</v>
      </c>
      <c r="H84" s="11">
        <v>7424</v>
      </c>
      <c r="I84" s="12">
        <v>8835</v>
      </c>
      <c r="J84" s="12">
        <v>17670</v>
      </c>
      <c r="K84" s="11">
        <v>7424</v>
      </c>
      <c r="L84" s="12">
        <v>8835</v>
      </c>
      <c r="M84" s="12">
        <v>17670</v>
      </c>
      <c r="N84" s="11">
        <v>7424</v>
      </c>
      <c r="O84" s="12">
        <v>8835</v>
      </c>
      <c r="P84" s="12">
        <v>17670</v>
      </c>
      <c r="Q84" s="11">
        <v>7345</v>
      </c>
      <c r="R84" s="12">
        <v>8741</v>
      </c>
      <c r="S84" s="12">
        <v>17482</v>
      </c>
      <c r="T84" s="11">
        <v>7424</v>
      </c>
      <c r="U84" s="12">
        <v>8835</v>
      </c>
      <c r="V84" s="12">
        <v>17670</v>
      </c>
      <c r="W84" s="11">
        <v>7424</v>
      </c>
      <c r="X84" s="12">
        <v>8835</v>
      </c>
      <c r="Y84" s="12">
        <v>17670</v>
      </c>
      <c r="Z84" s="11">
        <v>7424</v>
      </c>
      <c r="AA84" s="12">
        <v>8835</v>
      </c>
      <c r="AB84" s="12">
        <v>17670</v>
      </c>
      <c r="AC84" s="9" t="s">
        <v>30</v>
      </c>
      <c r="AD84" s="34"/>
    </row>
    <row r="85" spans="1:30" s="9" customFormat="1" ht="29.25" customHeight="1" x14ac:dyDescent="0.25">
      <c r="A85" s="16" t="s">
        <v>198</v>
      </c>
      <c r="B85" s="7" t="s">
        <v>114</v>
      </c>
      <c r="C85" s="24" t="s">
        <v>263</v>
      </c>
      <c r="D85" s="7" t="s">
        <v>146</v>
      </c>
      <c r="E85" s="7" t="s">
        <v>18</v>
      </c>
      <c r="F85" s="7" t="s">
        <v>21</v>
      </c>
      <c r="G85" s="10">
        <v>0.19</v>
      </c>
      <c r="H85" s="11">
        <v>739</v>
      </c>
      <c r="I85" s="12">
        <v>879</v>
      </c>
      <c r="J85" s="12">
        <v>879</v>
      </c>
      <c r="K85" s="11">
        <v>739</v>
      </c>
      <c r="L85" s="12">
        <v>879</v>
      </c>
      <c r="M85" s="12">
        <v>879</v>
      </c>
      <c r="N85" s="11">
        <v>739</v>
      </c>
      <c r="O85" s="12">
        <v>879</v>
      </c>
      <c r="P85" s="12">
        <v>879</v>
      </c>
      <c r="Q85" s="11">
        <v>739</v>
      </c>
      <c r="R85" s="12">
        <v>879</v>
      </c>
      <c r="S85" s="12">
        <v>879</v>
      </c>
      <c r="T85" s="11">
        <v>739</v>
      </c>
      <c r="U85" s="12">
        <v>879</v>
      </c>
      <c r="V85" s="12">
        <v>879</v>
      </c>
      <c r="W85" s="11">
        <v>739</v>
      </c>
      <c r="X85" s="12">
        <v>879</v>
      </c>
      <c r="Y85" s="12">
        <v>879</v>
      </c>
      <c r="Z85" s="11">
        <v>739</v>
      </c>
      <c r="AA85" s="12">
        <v>879</v>
      </c>
      <c r="AB85" s="12">
        <v>879</v>
      </c>
      <c r="AC85" s="9" t="s">
        <v>30</v>
      </c>
      <c r="AD85" s="34"/>
    </row>
    <row r="86" spans="1:30" s="9" customFormat="1" ht="29.25" customHeight="1" x14ac:dyDescent="0.25">
      <c r="A86" s="16" t="s">
        <v>199</v>
      </c>
      <c r="B86" s="7" t="s">
        <v>114</v>
      </c>
      <c r="C86" s="24" t="s">
        <v>263</v>
      </c>
      <c r="D86" s="7" t="s">
        <v>147</v>
      </c>
      <c r="E86" s="7" t="s">
        <v>18</v>
      </c>
      <c r="F86" s="7" t="s">
        <v>21</v>
      </c>
      <c r="G86" s="10">
        <v>0.19</v>
      </c>
      <c r="H86" s="11">
        <v>1998</v>
      </c>
      <c r="I86" s="12">
        <v>2378</v>
      </c>
      <c r="J86" s="12">
        <v>2378</v>
      </c>
      <c r="K86" s="11">
        <v>1998</v>
      </c>
      <c r="L86" s="12">
        <v>2378</v>
      </c>
      <c r="M86" s="12">
        <v>2378</v>
      </c>
      <c r="N86" s="11">
        <v>1998</v>
      </c>
      <c r="O86" s="12">
        <v>2378</v>
      </c>
      <c r="P86" s="12">
        <v>2378</v>
      </c>
      <c r="Q86" s="11">
        <v>1992</v>
      </c>
      <c r="R86" s="12">
        <v>2370</v>
      </c>
      <c r="S86" s="12">
        <v>2370</v>
      </c>
      <c r="T86" s="11">
        <v>1998</v>
      </c>
      <c r="U86" s="12">
        <v>2378</v>
      </c>
      <c r="V86" s="12">
        <v>2378</v>
      </c>
      <c r="W86" s="11">
        <v>1998</v>
      </c>
      <c r="X86" s="12">
        <v>2378</v>
      </c>
      <c r="Y86" s="12">
        <v>2378</v>
      </c>
      <c r="Z86" s="11">
        <v>1998</v>
      </c>
      <c r="AA86" s="12">
        <v>2378</v>
      </c>
      <c r="AB86" s="12">
        <v>2378</v>
      </c>
      <c r="AC86" s="9" t="s">
        <v>30</v>
      </c>
      <c r="AD86" s="34"/>
    </row>
    <row r="87" spans="1:30" s="9" customFormat="1" ht="29.25" customHeight="1" x14ac:dyDescent="0.25">
      <c r="A87" s="16" t="s">
        <v>200</v>
      </c>
      <c r="B87" s="7" t="s">
        <v>114</v>
      </c>
      <c r="C87" s="24" t="s">
        <v>263</v>
      </c>
      <c r="D87" s="7" t="s">
        <v>148</v>
      </c>
      <c r="E87" s="7" t="s">
        <v>18</v>
      </c>
      <c r="F87" s="7" t="s">
        <v>21</v>
      </c>
      <c r="G87" s="10">
        <v>0.19</v>
      </c>
      <c r="H87" s="11">
        <v>2251</v>
      </c>
      <c r="I87" s="12">
        <v>2679</v>
      </c>
      <c r="J87" s="12">
        <v>2679</v>
      </c>
      <c r="K87" s="11">
        <v>2251</v>
      </c>
      <c r="L87" s="12">
        <v>2679</v>
      </c>
      <c r="M87" s="12">
        <v>2679</v>
      </c>
      <c r="N87" s="11">
        <v>2251</v>
      </c>
      <c r="O87" s="12">
        <v>2679</v>
      </c>
      <c r="P87" s="12">
        <v>2679</v>
      </c>
      <c r="Q87" s="11">
        <v>2251</v>
      </c>
      <c r="R87" s="12">
        <v>2679</v>
      </c>
      <c r="S87" s="12">
        <v>2679</v>
      </c>
      <c r="T87" s="11">
        <v>2251</v>
      </c>
      <c r="U87" s="12">
        <v>2679</v>
      </c>
      <c r="V87" s="12">
        <v>2679</v>
      </c>
      <c r="W87" s="11">
        <v>2251</v>
      </c>
      <c r="X87" s="12">
        <v>2679</v>
      </c>
      <c r="Y87" s="12">
        <v>2679</v>
      </c>
      <c r="Z87" s="11">
        <v>2251</v>
      </c>
      <c r="AA87" s="12">
        <v>2679</v>
      </c>
      <c r="AB87" s="12">
        <v>2679</v>
      </c>
      <c r="AC87" s="9" t="s">
        <v>30</v>
      </c>
      <c r="AD87" s="34"/>
    </row>
    <row r="88" spans="1:30" s="9" customFormat="1" ht="29.25" customHeight="1" x14ac:dyDescent="0.25">
      <c r="A88" s="16" t="s">
        <v>201</v>
      </c>
      <c r="B88" s="7" t="s">
        <v>114</v>
      </c>
      <c r="C88" s="24" t="s">
        <v>263</v>
      </c>
      <c r="D88" s="7" t="s">
        <v>149</v>
      </c>
      <c r="E88" s="7" t="s">
        <v>18</v>
      </c>
      <c r="F88" s="7" t="s">
        <v>21</v>
      </c>
      <c r="G88" s="10">
        <v>0.19</v>
      </c>
      <c r="H88" s="11">
        <v>2963</v>
      </c>
      <c r="I88" s="12">
        <v>3526</v>
      </c>
      <c r="J88" s="12">
        <v>3526</v>
      </c>
      <c r="K88" s="11">
        <v>2963</v>
      </c>
      <c r="L88" s="12">
        <v>3526</v>
      </c>
      <c r="M88" s="12">
        <v>3526</v>
      </c>
      <c r="N88" s="11">
        <v>2963</v>
      </c>
      <c r="O88" s="12">
        <v>3526</v>
      </c>
      <c r="P88" s="12">
        <v>3526</v>
      </c>
      <c r="Q88" s="11">
        <v>2918</v>
      </c>
      <c r="R88" s="12">
        <v>3472</v>
      </c>
      <c r="S88" s="12">
        <v>3472</v>
      </c>
      <c r="T88" s="11">
        <v>2963</v>
      </c>
      <c r="U88" s="12">
        <v>3526</v>
      </c>
      <c r="V88" s="12">
        <v>3526</v>
      </c>
      <c r="W88" s="11">
        <v>2963</v>
      </c>
      <c r="X88" s="12">
        <v>3526</v>
      </c>
      <c r="Y88" s="12">
        <v>3526</v>
      </c>
      <c r="Z88" s="11">
        <v>2963</v>
      </c>
      <c r="AA88" s="12">
        <v>3526</v>
      </c>
      <c r="AB88" s="12">
        <v>3526</v>
      </c>
      <c r="AC88" s="9" t="s">
        <v>30</v>
      </c>
      <c r="AD88" s="34"/>
    </row>
    <row r="89" spans="1:30" s="9" customFormat="1" ht="29.25" customHeight="1" x14ac:dyDescent="0.25">
      <c r="A89" s="16" t="s">
        <v>202</v>
      </c>
      <c r="B89" s="7" t="s">
        <v>114</v>
      </c>
      <c r="C89" s="24" t="s">
        <v>263</v>
      </c>
      <c r="D89" s="7" t="s">
        <v>150</v>
      </c>
      <c r="E89" s="7" t="s">
        <v>18</v>
      </c>
      <c r="F89" s="7" t="s">
        <v>21</v>
      </c>
      <c r="G89" s="10">
        <v>0.19</v>
      </c>
      <c r="H89" s="11">
        <v>7909</v>
      </c>
      <c r="I89" s="12">
        <v>9412</v>
      </c>
      <c r="J89" s="12">
        <v>9412</v>
      </c>
      <c r="K89" s="11">
        <v>7909</v>
      </c>
      <c r="L89" s="12">
        <v>9412</v>
      </c>
      <c r="M89" s="12">
        <v>9412</v>
      </c>
      <c r="N89" s="11">
        <v>7909</v>
      </c>
      <c r="O89" s="12">
        <v>9412</v>
      </c>
      <c r="P89" s="12">
        <v>9412</v>
      </c>
      <c r="Q89" s="11">
        <v>7909</v>
      </c>
      <c r="R89" s="12">
        <v>9412</v>
      </c>
      <c r="S89" s="12">
        <v>9412</v>
      </c>
      <c r="T89" s="11">
        <v>7909</v>
      </c>
      <c r="U89" s="12">
        <v>9412</v>
      </c>
      <c r="V89" s="12">
        <v>9412</v>
      </c>
      <c r="W89" s="11">
        <v>7909</v>
      </c>
      <c r="X89" s="12">
        <v>9412</v>
      </c>
      <c r="Y89" s="12">
        <v>9412</v>
      </c>
      <c r="Z89" s="11">
        <v>7909</v>
      </c>
      <c r="AA89" s="12">
        <v>9412</v>
      </c>
      <c r="AB89" s="12">
        <v>9412</v>
      </c>
      <c r="AC89" s="9" t="s">
        <v>30</v>
      </c>
      <c r="AD89" s="34"/>
    </row>
    <row r="90" spans="1:30" s="9" customFormat="1" ht="29.25" customHeight="1" x14ac:dyDescent="0.25">
      <c r="A90" s="16" t="s">
        <v>203</v>
      </c>
      <c r="B90" s="7" t="s">
        <v>114</v>
      </c>
      <c r="C90" s="24" t="s">
        <v>263</v>
      </c>
      <c r="D90" s="7" t="s">
        <v>151</v>
      </c>
      <c r="E90" s="7" t="s">
        <v>18</v>
      </c>
      <c r="F90" s="7" t="s">
        <v>21</v>
      </c>
      <c r="G90" s="10">
        <v>0.19</v>
      </c>
      <c r="H90" s="11">
        <v>8494</v>
      </c>
      <c r="I90" s="12">
        <v>10108</v>
      </c>
      <c r="J90" s="12">
        <v>10108</v>
      </c>
      <c r="K90" s="11">
        <v>8494</v>
      </c>
      <c r="L90" s="12">
        <v>10108</v>
      </c>
      <c r="M90" s="12">
        <v>10108</v>
      </c>
      <c r="N90" s="11">
        <v>8494</v>
      </c>
      <c r="O90" s="12">
        <v>10108</v>
      </c>
      <c r="P90" s="12">
        <v>10108</v>
      </c>
      <c r="Q90" s="11">
        <v>8494</v>
      </c>
      <c r="R90" s="12">
        <v>10108</v>
      </c>
      <c r="S90" s="12">
        <v>10108</v>
      </c>
      <c r="T90" s="11">
        <v>8494</v>
      </c>
      <c r="U90" s="12">
        <v>10108</v>
      </c>
      <c r="V90" s="12">
        <v>10108</v>
      </c>
      <c r="W90" s="11">
        <v>8494</v>
      </c>
      <c r="X90" s="12">
        <v>10108</v>
      </c>
      <c r="Y90" s="12">
        <v>10108</v>
      </c>
      <c r="Z90" s="11">
        <v>8494</v>
      </c>
      <c r="AA90" s="12">
        <v>10108</v>
      </c>
      <c r="AB90" s="12">
        <v>10108</v>
      </c>
      <c r="AC90" s="9" t="s">
        <v>30</v>
      </c>
      <c r="AD90" s="34"/>
    </row>
    <row r="91" spans="1:30" s="9" customFormat="1" ht="29.25" customHeight="1" x14ac:dyDescent="0.25">
      <c r="A91" s="16" t="s">
        <v>204</v>
      </c>
      <c r="B91" s="7" t="s">
        <v>114</v>
      </c>
      <c r="C91" s="24" t="s">
        <v>263</v>
      </c>
      <c r="D91" s="7" t="s">
        <v>152</v>
      </c>
      <c r="E91" s="7" t="s">
        <v>18</v>
      </c>
      <c r="F91" s="7" t="s">
        <v>21</v>
      </c>
      <c r="G91" s="10">
        <v>0.19</v>
      </c>
      <c r="H91" s="11">
        <v>3168</v>
      </c>
      <c r="I91" s="12">
        <v>3770</v>
      </c>
      <c r="J91" s="12">
        <v>3770</v>
      </c>
      <c r="K91" s="11">
        <v>3168</v>
      </c>
      <c r="L91" s="12">
        <v>3770</v>
      </c>
      <c r="M91" s="12">
        <v>3770</v>
      </c>
      <c r="N91" s="11">
        <v>3168</v>
      </c>
      <c r="O91" s="12">
        <v>3770</v>
      </c>
      <c r="P91" s="12">
        <v>3770</v>
      </c>
      <c r="Q91" s="11">
        <v>3118</v>
      </c>
      <c r="R91" s="12">
        <v>3710</v>
      </c>
      <c r="S91" s="12">
        <v>3710</v>
      </c>
      <c r="T91" s="11">
        <v>3168</v>
      </c>
      <c r="U91" s="12">
        <v>3770</v>
      </c>
      <c r="V91" s="12">
        <v>3770</v>
      </c>
      <c r="W91" s="11">
        <v>3168</v>
      </c>
      <c r="X91" s="12">
        <v>3770</v>
      </c>
      <c r="Y91" s="12">
        <v>3770</v>
      </c>
      <c r="Z91" s="11">
        <v>3168</v>
      </c>
      <c r="AA91" s="12">
        <v>3770</v>
      </c>
      <c r="AB91" s="12">
        <v>3770</v>
      </c>
      <c r="AC91" s="9" t="s">
        <v>30</v>
      </c>
      <c r="AD91" s="34"/>
    </row>
    <row r="92" spans="1:30" s="9" customFormat="1" ht="29.25" customHeight="1" x14ac:dyDescent="0.25">
      <c r="A92" s="16" t="s">
        <v>205</v>
      </c>
      <c r="B92" s="7" t="s">
        <v>114</v>
      </c>
      <c r="C92" s="24" t="s">
        <v>263</v>
      </c>
      <c r="D92" s="7" t="s">
        <v>153</v>
      </c>
      <c r="E92" s="7" t="s">
        <v>18</v>
      </c>
      <c r="F92" s="7" t="s">
        <v>21</v>
      </c>
      <c r="G92" s="10">
        <v>0.19</v>
      </c>
      <c r="H92" s="11">
        <v>16401</v>
      </c>
      <c r="I92" s="12">
        <v>19517</v>
      </c>
      <c r="J92" s="12">
        <v>19517</v>
      </c>
      <c r="K92" s="11">
        <v>16401</v>
      </c>
      <c r="L92" s="12">
        <v>19517</v>
      </c>
      <c r="M92" s="12">
        <v>19517</v>
      </c>
      <c r="N92" s="11">
        <v>16401</v>
      </c>
      <c r="O92" s="12">
        <v>19517</v>
      </c>
      <c r="P92" s="12">
        <v>19517</v>
      </c>
      <c r="Q92" s="11">
        <v>15919</v>
      </c>
      <c r="R92" s="12">
        <v>18944</v>
      </c>
      <c r="S92" s="12">
        <v>18944</v>
      </c>
      <c r="T92" s="11">
        <v>14256</v>
      </c>
      <c r="U92" s="12">
        <v>16965</v>
      </c>
      <c r="V92" s="12">
        <v>16965</v>
      </c>
      <c r="W92" s="11">
        <v>16401</v>
      </c>
      <c r="X92" s="12">
        <v>19517</v>
      </c>
      <c r="Y92" s="12">
        <v>19517</v>
      </c>
      <c r="Z92" s="11">
        <v>16401</v>
      </c>
      <c r="AA92" s="12">
        <v>19517</v>
      </c>
      <c r="AB92" s="12">
        <v>19517</v>
      </c>
      <c r="AC92" s="9" t="s">
        <v>30</v>
      </c>
      <c r="AD92" s="34"/>
    </row>
    <row r="93" spans="1:30" s="9" customFormat="1" ht="29.25" customHeight="1" x14ac:dyDescent="0.25">
      <c r="A93" s="16" t="s">
        <v>206</v>
      </c>
      <c r="B93" s="7" t="s">
        <v>114</v>
      </c>
      <c r="C93" s="24" t="s">
        <v>263</v>
      </c>
      <c r="D93" s="7" t="s">
        <v>154</v>
      </c>
      <c r="E93" s="7" t="s">
        <v>18</v>
      </c>
      <c r="F93" s="7" t="s">
        <v>21</v>
      </c>
      <c r="G93" s="10">
        <v>0.19</v>
      </c>
      <c r="H93" s="11">
        <v>3698</v>
      </c>
      <c r="I93" s="12">
        <v>4401</v>
      </c>
      <c r="J93" s="12">
        <v>4401</v>
      </c>
      <c r="K93" s="11">
        <v>3698</v>
      </c>
      <c r="L93" s="12">
        <v>4401</v>
      </c>
      <c r="M93" s="12">
        <v>4401</v>
      </c>
      <c r="N93" s="11">
        <v>3698</v>
      </c>
      <c r="O93" s="12">
        <v>4401</v>
      </c>
      <c r="P93" s="12">
        <v>4401</v>
      </c>
      <c r="Q93" s="11">
        <v>3646</v>
      </c>
      <c r="R93" s="12">
        <v>4339</v>
      </c>
      <c r="S93" s="12">
        <v>4339</v>
      </c>
      <c r="T93" s="11">
        <v>3698</v>
      </c>
      <c r="U93" s="12">
        <v>4401</v>
      </c>
      <c r="V93" s="12">
        <v>4401</v>
      </c>
      <c r="W93" s="11">
        <v>3698</v>
      </c>
      <c r="X93" s="12">
        <v>4401</v>
      </c>
      <c r="Y93" s="12">
        <v>4401</v>
      </c>
      <c r="Z93" s="11">
        <v>3698</v>
      </c>
      <c r="AA93" s="12">
        <v>4401</v>
      </c>
      <c r="AB93" s="12">
        <v>4401</v>
      </c>
      <c r="AC93" s="9" t="s">
        <v>30</v>
      </c>
      <c r="AD93" s="34"/>
    </row>
    <row r="94" spans="1:30" s="9" customFormat="1" ht="29.25" customHeight="1" x14ac:dyDescent="0.25">
      <c r="A94" s="16" t="s">
        <v>207</v>
      </c>
      <c r="B94" s="7" t="s">
        <v>114</v>
      </c>
      <c r="C94" s="24" t="s">
        <v>263</v>
      </c>
      <c r="D94" s="7" t="s">
        <v>155</v>
      </c>
      <c r="E94" s="7" t="s">
        <v>18</v>
      </c>
      <c r="F94" s="7">
        <v>2</v>
      </c>
      <c r="G94" s="10">
        <v>0.19</v>
      </c>
      <c r="H94" s="11">
        <v>3132</v>
      </c>
      <c r="I94" s="12">
        <v>3727</v>
      </c>
      <c r="J94" s="12">
        <v>7454</v>
      </c>
      <c r="K94" s="11">
        <v>3132</v>
      </c>
      <c r="L94" s="12">
        <v>3727</v>
      </c>
      <c r="M94" s="12">
        <v>7454</v>
      </c>
      <c r="N94" s="11">
        <v>3132</v>
      </c>
      <c r="O94" s="12">
        <v>3727</v>
      </c>
      <c r="P94" s="12">
        <v>7454</v>
      </c>
      <c r="Q94" s="11">
        <v>2815</v>
      </c>
      <c r="R94" s="12">
        <v>3350</v>
      </c>
      <c r="S94" s="12">
        <v>6700</v>
      </c>
      <c r="T94" s="11">
        <v>3132</v>
      </c>
      <c r="U94" s="12">
        <v>3727</v>
      </c>
      <c r="V94" s="12">
        <v>7454</v>
      </c>
      <c r="W94" s="11">
        <v>3132</v>
      </c>
      <c r="X94" s="12">
        <v>3727</v>
      </c>
      <c r="Y94" s="12">
        <v>7454</v>
      </c>
      <c r="Z94" s="11">
        <v>3132</v>
      </c>
      <c r="AA94" s="12">
        <v>3727</v>
      </c>
      <c r="AB94" s="12">
        <v>7454</v>
      </c>
      <c r="AC94" s="9" t="s">
        <v>30</v>
      </c>
      <c r="AD94" s="34"/>
    </row>
    <row r="95" spans="1:30" s="9" customFormat="1" ht="29.25" customHeight="1" x14ac:dyDescent="0.25">
      <c r="A95" s="16" t="s">
        <v>208</v>
      </c>
      <c r="B95" s="7" t="s">
        <v>114</v>
      </c>
      <c r="C95" s="24" t="s">
        <v>263</v>
      </c>
      <c r="D95" s="7" t="s">
        <v>103</v>
      </c>
      <c r="E95" s="7" t="s">
        <v>18</v>
      </c>
      <c r="F95" s="7">
        <v>2</v>
      </c>
      <c r="G95" s="10">
        <v>0.19</v>
      </c>
      <c r="H95" s="11">
        <v>5953</v>
      </c>
      <c r="I95" s="12">
        <v>7084</v>
      </c>
      <c r="J95" s="12">
        <v>14168</v>
      </c>
      <c r="K95" s="11">
        <v>5953</v>
      </c>
      <c r="L95" s="12">
        <v>7084</v>
      </c>
      <c r="M95" s="12">
        <v>14168</v>
      </c>
      <c r="N95" s="11">
        <v>5953</v>
      </c>
      <c r="O95" s="12">
        <v>7084</v>
      </c>
      <c r="P95" s="12">
        <v>14168</v>
      </c>
      <c r="Q95" s="11">
        <v>5953</v>
      </c>
      <c r="R95" s="12">
        <v>7084</v>
      </c>
      <c r="S95" s="12">
        <v>14168</v>
      </c>
      <c r="T95" s="11">
        <v>5953</v>
      </c>
      <c r="U95" s="12">
        <v>7084</v>
      </c>
      <c r="V95" s="12">
        <v>14168</v>
      </c>
      <c r="W95" s="11">
        <v>5953</v>
      </c>
      <c r="X95" s="12">
        <v>7084</v>
      </c>
      <c r="Y95" s="12">
        <v>14168</v>
      </c>
      <c r="Z95" s="11">
        <v>5953</v>
      </c>
      <c r="AA95" s="12">
        <v>7084</v>
      </c>
      <c r="AB95" s="12">
        <v>14168</v>
      </c>
      <c r="AC95" s="9" t="s">
        <v>30</v>
      </c>
      <c r="AD95" s="34"/>
    </row>
    <row r="96" spans="1:30" s="9" customFormat="1" ht="29.25" customHeight="1" x14ac:dyDescent="0.25">
      <c r="A96" s="16" t="s">
        <v>209</v>
      </c>
      <c r="B96" s="7" t="s">
        <v>114</v>
      </c>
      <c r="C96" s="24" t="s">
        <v>263</v>
      </c>
      <c r="D96" s="7" t="s">
        <v>156</v>
      </c>
      <c r="E96" s="7" t="s">
        <v>18</v>
      </c>
      <c r="F96" s="7" t="s">
        <v>21</v>
      </c>
      <c r="G96" s="10">
        <v>0.19</v>
      </c>
      <c r="H96" s="11">
        <v>1973</v>
      </c>
      <c r="I96" s="12">
        <v>2348</v>
      </c>
      <c r="J96" s="12">
        <v>2348</v>
      </c>
      <c r="K96" s="11">
        <v>1973</v>
      </c>
      <c r="L96" s="12">
        <v>2348</v>
      </c>
      <c r="M96" s="12">
        <v>2348</v>
      </c>
      <c r="N96" s="11">
        <v>1973</v>
      </c>
      <c r="O96" s="12">
        <v>2348</v>
      </c>
      <c r="P96" s="12">
        <v>2348</v>
      </c>
      <c r="Q96" s="11">
        <v>1973</v>
      </c>
      <c r="R96" s="12">
        <v>2348</v>
      </c>
      <c r="S96" s="12">
        <v>2348</v>
      </c>
      <c r="T96" s="11">
        <v>1919</v>
      </c>
      <c r="U96" s="12">
        <v>2284</v>
      </c>
      <c r="V96" s="12">
        <v>2284</v>
      </c>
      <c r="W96" s="11">
        <v>1973</v>
      </c>
      <c r="X96" s="12">
        <v>2348</v>
      </c>
      <c r="Y96" s="12">
        <v>2348</v>
      </c>
      <c r="Z96" s="11">
        <v>1973</v>
      </c>
      <c r="AA96" s="12">
        <v>2348</v>
      </c>
      <c r="AB96" s="12">
        <v>2348</v>
      </c>
      <c r="AC96" s="9" t="s">
        <v>30</v>
      </c>
      <c r="AD96" s="34"/>
    </row>
    <row r="97" spans="1:30" s="9" customFormat="1" ht="29.25" customHeight="1" x14ac:dyDescent="0.25">
      <c r="A97" s="16" t="s">
        <v>210</v>
      </c>
      <c r="B97" s="7" t="s">
        <v>114</v>
      </c>
      <c r="C97" s="24" t="s">
        <v>263</v>
      </c>
      <c r="D97" s="7" t="s">
        <v>157</v>
      </c>
      <c r="E97" s="7" t="s">
        <v>18</v>
      </c>
      <c r="F97" s="7" t="s">
        <v>21</v>
      </c>
      <c r="G97" s="10">
        <v>0.19</v>
      </c>
      <c r="H97" s="11">
        <v>3557</v>
      </c>
      <c r="I97" s="12">
        <v>4233</v>
      </c>
      <c r="J97" s="12">
        <v>4233</v>
      </c>
      <c r="K97" s="11">
        <v>3557</v>
      </c>
      <c r="L97" s="12">
        <v>4233</v>
      </c>
      <c r="M97" s="12">
        <v>4233</v>
      </c>
      <c r="N97" s="11">
        <v>3557</v>
      </c>
      <c r="O97" s="12">
        <v>4233</v>
      </c>
      <c r="P97" s="12">
        <v>4233</v>
      </c>
      <c r="Q97" s="11">
        <v>3557</v>
      </c>
      <c r="R97" s="12">
        <v>4233</v>
      </c>
      <c r="S97" s="12">
        <v>4233</v>
      </c>
      <c r="T97" s="11">
        <v>3557</v>
      </c>
      <c r="U97" s="12">
        <v>4233</v>
      </c>
      <c r="V97" s="12">
        <v>4233</v>
      </c>
      <c r="W97" s="11">
        <v>3557</v>
      </c>
      <c r="X97" s="12">
        <v>4233</v>
      </c>
      <c r="Y97" s="12">
        <v>4233</v>
      </c>
      <c r="Z97" s="11">
        <v>3557</v>
      </c>
      <c r="AA97" s="12">
        <v>4233</v>
      </c>
      <c r="AB97" s="12">
        <v>4233</v>
      </c>
      <c r="AC97" s="9" t="s">
        <v>30</v>
      </c>
      <c r="AD97" s="34"/>
    </row>
    <row r="98" spans="1:30" s="9" customFormat="1" ht="29.25" customHeight="1" x14ac:dyDescent="0.25">
      <c r="A98" s="16" t="s">
        <v>211</v>
      </c>
      <c r="B98" s="7" t="s">
        <v>114</v>
      </c>
      <c r="C98" s="24" t="s">
        <v>263</v>
      </c>
      <c r="D98" s="7" t="s">
        <v>158</v>
      </c>
      <c r="E98" s="7" t="s">
        <v>18</v>
      </c>
      <c r="F98" s="7" t="s">
        <v>21</v>
      </c>
      <c r="G98" s="10">
        <v>0</v>
      </c>
      <c r="H98" s="11">
        <v>864</v>
      </c>
      <c r="I98" s="12">
        <v>864</v>
      </c>
      <c r="J98" s="12">
        <v>864</v>
      </c>
      <c r="K98" s="11">
        <v>864</v>
      </c>
      <c r="L98" s="12">
        <v>864</v>
      </c>
      <c r="M98" s="12">
        <v>864</v>
      </c>
      <c r="N98" s="11">
        <v>864</v>
      </c>
      <c r="O98" s="12">
        <v>864</v>
      </c>
      <c r="P98" s="12">
        <v>864</v>
      </c>
      <c r="Q98" s="11">
        <v>849</v>
      </c>
      <c r="R98" s="12">
        <v>849</v>
      </c>
      <c r="S98" s="12">
        <v>849</v>
      </c>
      <c r="T98" s="11">
        <v>864</v>
      </c>
      <c r="U98" s="12">
        <v>864</v>
      </c>
      <c r="V98" s="12">
        <v>864</v>
      </c>
      <c r="W98" s="11">
        <v>864</v>
      </c>
      <c r="X98" s="12">
        <v>864</v>
      </c>
      <c r="Y98" s="12">
        <v>864</v>
      </c>
      <c r="Z98" s="11">
        <v>864</v>
      </c>
      <c r="AA98" s="12">
        <v>864</v>
      </c>
      <c r="AB98" s="12">
        <v>864</v>
      </c>
      <c r="AC98" s="9" t="s">
        <v>30</v>
      </c>
      <c r="AD98" s="34"/>
    </row>
    <row r="99" spans="1:30" s="9" customFormat="1" ht="29.25" customHeight="1" x14ac:dyDescent="0.25">
      <c r="A99" s="16" t="s">
        <v>212</v>
      </c>
      <c r="B99" s="7" t="s">
        <v>114</v>
      </c>
      <c r="C99" s="24" t="s">
        <v>263</v>
      </c>
      <c r="D99" s="7" t="s">
        <v>159</v>
      </c>
      <c r="E99" s="7" t="s">
        <v>18</v>
      </c>
      <c r="F99" s="7" t="s">
        <v>21</v>
      </c>
      <c r="G99" s="10">
        <v>0</v>
      </c>
      <c r="H99" s="11">
        <v>430</v>
      </c>
      <c r="I99" s="12">
        <v>430</v>
      </c>
      <c r="J99" s="12">
        <v>430</v>
      </c>
      <c r="K99" s="11">
        <v>430</v>
      </c>
      <c r="L99" s="12">
        <v>430</v>
      </c>
      <c r="M99" s="12">
        <v>430</v>
      </c>
      <c r="N99" s="11">
        <v>430</v>
      </c>
      <c r="O99" s="12">
        <v>430</v>
      </c>
      <c r="P99" s="12">
        <v>430</v>
      </c>
      <c r="Q99" s="11">
        <v>431</v>
      </c>
      <c r="R99" s="12">
        <v>431</v>
      </c>
      <c r="S99" s="12">
        <v>431</v>
      </c>
      <c r="T99" s="11">
        <v>430</v>
      </c>
      <c r="U99" s="12">
        <v>430</v>
      </c>
      <c r="V99" s="12">
        <v>430</v>
      </c>
      <c r="W99" s="11">
        <v>430</v>
      </c>
      <c r="X99" s="12">
        <v>430</v>
      </c>
      <c r="Y99" s="12">
        <v>430</v>
      </c>
      <c r="Z99" s="11">
        <v>430</v>
      </c>
      <c r="AA99" s="12">
        <v>430</v>
      </c>
      <c r="AB99" s="12">
        <v>430</v>
      </c>
      <c r="AC99" s="9" t="s">
        <v>30</v>
      </c>
      <c r="AD99" s="34"/>
    </row>
    <row r="100" spans="1:30" s="9" customFormat="1" ht="29.25" customHeight="1" x14ac:dyDescent="0.25">
      <c r="A100" s="16" t="s">
        <v>213</v>
      </c>
      <c r="B100" s="7" t="s">
        <v>114</v>
      </c>
      <c r="C100" s="24" t="s">
        <v>263</v>
      </c>
      <c r="D100" s="7" t="s">
        <v>160</v>
      </c>
      <c r="E100" s="7" t="s">
        <v>18</v>
      </c>
      <c r="F100" s="7" t="s">
        <v>21</v>
      </c>
      <c r="G100" s="10">
        <v>0.19</v>
      </c>
      <c r="H100" s="11">
        <v>10173</v>
      </c>
      <c r="I100" s="12">
        <v>12106</v>
      </c>
      <c r="J100" s="12">
        <v>12106</v>
      </c>
      <c r="K100" s="11">
        <v>10173</v>
      </c>
      <c r="L100" s="12">
        <v>12106</v>
      </c>
      <c r="M100" s="12">
        <v>12106</v>
      </c>
      <c r="N100" s="11">
        <v>10173</v>
      </c>
      <c r="O100" s="12">
        <v>12106</v>
      </c>
      <c r="P100" s="12">
        <v>12106</v>
      </c>
      <c r="Q100" s="11">
        <v>10173</v>
      </c>
      <c r="R100" s="12">
        <v>12106</v>
      </c>
      <c r="S100" s="12">
        <v>12106</v>
      </c>
      <c r="T100" s="11">
        <v>10173</v>
      </c>
      <c r="U100" s="12">
        <v>12106</v>
      </c>
      <c r="V100" s="12">
        <v>12106</v>
      </c>
      <c r="W100" s="11">
        <v>10173</v>
      </c>
      <c r="X100" s="12">
        <v>12106</v>
      </c>
      <c r="Y100" s="12">
        <v>12106</v>
      </c>
      <c r="Z100" s="11">
        <v>10173</v>
      </c>
      <c r="AA100" s="12">
        <v>12106</v>
      </c>
      <c r="AB100" s="12">
        <v>12106</v>
      </c>
      <c r="AC100" s="9" t="s">
        <v>30</v>
      </c>
      <c r="AD100" s="34"/>
    </row>
    <row r="101" spans="1:30" s="9" customFormat="1" ht="29.25" customHeight="1" x14ac:dyDescent="0.25">
      <c r="A101" s="16" t="s">
        <v>214</v>
      </c>
      <c r="B101" s="7" t="s">
        <v>114</v>
      </c>
      <c r="C101" s="24" t="s">
        <v>263</v>
      </c>
      <c r="D101" s="7" t="s">
        <v>161</v>
      </c>
      <c r="E101" s="7" t="s">
        <v>18</v>
      </c>
      <c r="F101" s="7" t="s">
        <v>21</v>
      </c>
      <c r="G101" s="10">
        <v>0.19</v>
      </c>
      <c r="H101" s="11">
        <v>10240</v>
      </c>
      <c r="I101" s="12">
        <v>12186</v>
      </c>
      <c r="J101" s="12">
        <v>12186</v>
      </c>
      <c r="K101" s="11">
        <v>10240</v>
      </c>
      <c r="L101" s="12">
        <v>12186</v>
      </c>
      <c r="M101" s="12">
        <v>12186</v>
      </c>
      <c r="N101" s="11">
        <v>10240</v>
      </c>
      <c r="O101" s="12">
        <v>12186</v>
      </c>
      <c r="P101" s="12">
        <v>12186</v>
      </c>
      <c r="Q101" s="11">
        <v>10173</v>
      </c>
      <c r="R101" s="12">
        <v>12106</v>
      </c>
      <c r="S101" s="12">
        <v>12106</v>
      </c>
      <c r="T101" s="11">
        <v>10240</v>
      </c>
      <c r="U101" s="12">
        <v>12186</v>
      </c>
      <c r="V101" s="12">
        <v>12186</v>
      </c>
      <c r="W101" s="11">
        <v>10240</v>
      </c>
      <c r="X101" s="12">
        <v>12186</v>
      </c>
      <c r="Y101" s="12">
        <v>12186</v>
      </c>
      <c r="Z101" s="11">
        <v>10240</v>
      </c>
      <c r="AA101" s="12">
        <v>12186</v>
      </c>
      <c r="AB101" s="12">
        <v>12186</v>
      </c>
      <c r="AC101" s="9" t="s">
        <v>30</v>
      </c>
      <c r="AD101" s="34"/>
    </row>
    <row r="102" spans="1:30" s="9" customFormat="1" ht="29.25" customHeight="1" x14ac:dyDescent="0.25">
      <c r="A102" s="16" t="s">
        <v>215</v>
      </c>
      <c r="B102" s="7" t="s">
        <v>114</v>
      </c>
      <c r="C102" s="24" t="s">
        <v>263</v>
      </c>
      <c r="D102" s="7" t="s">
        <v>162</v>
      </c>
      <c r="E102" s="7" t="s">
        <v>18</v>
      </c>
      <c r="F102" s="7" t="s">
        <v>21</v>
      </c>
      <c r="G102" s="10">
        <v>0.19</v>
      </c>
      <c r="H102" s="11">
        <v>1364</v>
      </c>
      <c r="I102" s="12">
        <v>1623</v>
      </c>
      <c r="J102" s="12">
        <v>1623</v>
      </c>
      <c r="K102" s="11">
        <v>1364</v>
      </c>
      <c r="L102" s="12">
        <v>1623</v>
      </c>
      <c r="M102" s="12">
        <v>1623</v>
      </c>
      <c r="N102" s="11">
        <v>1364</v>
      </c>
      <c r="O102" s="12">
        <v>1623</v>
      </c>
      <c r="P102" s="12">
        <v>1623</v>
      </c>
      <c r="Q102" s="11">
        <v>1364</v>
      </c>
      <c r="R102" s="12">
        <v>1623</v>
      </c>
      <c r="S102" s="12">
        <v>1623</v>
      </c>
      <c r="T102" s="11">
        <v>1364</v>
      </c>
      <c r="U102" s="12">
        <v>1623</v>
      </c>
      <c r="V102" s="12">
        <v>1623</v>
      </c>
      <c r="W102" s="11">
        <v>1364</v>
      </c>
      <c r="X102" s="12">
        <v>1623</v>
      </c>
      <c r="Y102" s="12">
        <v>1623</v>
      </c>
      <c r="Z102" s="11">
        <v>1364</v>
      </c>
      <c r="AA102" s="12">
        <v>1623</v>
      </c>
      <c r="AB102" s="12">
        <v>1623</v>
      </c>
      <c r="AC102" s="9" t="s">
        <v>30</v>
      </c>
      <c r="AD102" s="34"/>
    </row>
    <row r="103" spans="1:30" s="9" customFormat="1" ht="29.25" customHeight="1" x14ac:dyDescent="0.25">
      <c r="A103" s="16" t="s">
        <v>216</v>
      </c>
      <c r="B103" s="7" t="s">
        <v>114</v>
      </c>
      <c r="C103" s="24" t="s">
        <v>263</v>
      </c>
      <c r="D103" s="7" t="s">
        <v>163</v>
      </c>
      <c r="E103" s="7" t="s">
        <v>18</v>
      </c>
      <c r="F103" s="7" t="s">
        <v>21</v>
      </c>
      <c r="G103" s="10">
        <v>0.19</v>
      </c>
      <c r="H103" s="11">
        <v>3180</v>
      </c>
      <c r="I103" s="12">
        <v>3784</v>
      </c>
      <c r="J103" s="12">
        <v>3784</v>
      </c>
      <c r="K103" s="11">
        <v>3180</v>
      </c>
      <c r="L103" s="12">
        <v>3784</v>
      </c>
      <c r="M103" s="12">
        <v>3784</v>
      </c>
      <c r="N103" s="11">
        <v>3180</v>
      </c>
      <c r="O103" s="12">
        <v>3784</v>
      </c>
      <c r="P103" s="12">
        <v>3784</v>
      </c>
      <c r="Q103" s="11">
        <v>3116</v>
      </c>
      <c r="R103" s="12">
        <v>3708</v>
      </c>
      <c r="S103" s="12">
        <v>3708</v>
      </c>
      <c r="T103" s="11">
        <v>3432</v>
      </c>
      <c r="U103" s="12">
        <v>4084</v>
      </c>
      <c r="V103" s="12">
        <v>4084</v>
      </c>
      <c r="W103" s="11">
        <v>3180</v>
      </c>
      <c r="X103" s="12">
        <v>3784</v>
      </c>
      <c r="Y103" s="12">
        <v>3784</v>
      </c>
      <c r="Z103" s="11">
        <v>3180</v>
      </c>
      <c r="AA103" s="12">
        <v>3784</v>
      </c>
      <c r="AB103" s="12">
        <v>3784</v>
      </c>
      <c r="AC103" s="9" t="s">
        <v>30</v>
      </c>
      <c r="AD103" s="34"/>
    </row>
    <row r="104" spans="1:30" s="9" customFormat="1" ht="29.25" customHeight="1" x14ac:dyDescent="0.25">
      <c r="A104" s="16" t="s">
        <v>164</v>
      </c>
      <c r="B104" s="7" t="s">
        <v>217</v>
      </c>
      <c r="C104" s="24" t="s">
        <v>262</v>
      </c>
      <c r="D104" s="7" t="s">
        <v>115</v>
      </c>
      <c r="E104" s="7" t="s">
        <v>18</v>
      </c>
      <c r="F104" s="7">
        <v>1</v>
      </c>
      <c r="G104" s="10">
        <v>0.19</v>
      </c>
      <c r="H104" s="11">
        <v>19235</v>
      </c>
      <c r="I104" s="12">
        <v>22890</v>
      </c>
      <c r="J104" s="12">
        <v>22890</v>
      </c>
      <c r="K104" s="11">
        <v>20735</v>
      </c>
      <c r="L104" s="12">
        <v>24675</v>
      </c>
      <c r="M104" s="12">
        <v>24675</v>
      </c>
      <c r="N104" s="11">
        <v>20735</v>
      </c>
      <c r="O104" s="12">
        <v>24675</v>
      </c>
      <c r="P104" s="12">
        <v>24675</v>
      </c>
      <c r="Q104" s="11">
        <v>20735</v>
      </c>
      <c r="R104" s="12">
        <v>24675</v>
      </c>
      <c r="S104" s="12">
        <v>24675</v>
      </c>
      <c r="T104" s="11">
        <v>20735</v>
      </c>
      <c r="U104" s="12">
        <v>24675</v>
      </c>
      <c r="V104" s="12">
        <v>24675</v>
      </c>
      <c r="W104" s="11">
        <v>20735</v>
      </c>
      <c r="X104" s="12">
        <v>24675</v>
      </c>
      <c r="Y104" s="12">
        <v>24675</v>
      </c>
      <c r="Z104" s="11">
        <v>20735</v>
      </c>
      <c r="AA104" s="12">
        <v>24675</v>
      </c>
      <c r="AB104" s="12">
        <v>24675</v>
      </c>
      <c r="AC104" s="9" t="s">
        <v>30</v>
      </c>
      <c r="AD104" s="34"/>
    </row>
    <row r="105" spans="1:30" s="9" customFormat="1" ht="29.25" customHeight="1" x14ac:dyDescent="0.25">
      <c r="A105" s="16" t="s">
        <v>224</v>
      </c>
      <c r="B105" s="7" t="s">
        <v>217</v>
      </c>
      <c r="C105" s="24" t="s">
        <v>263</v>
      </c>
      <c r="D105" s="7" t="s">
        <v>218</v>
      </c>
      <c r="E105" s="7" t="s">
        <v>18</v>
      </c>
      <c r="F105" s="7">
        <v>1</v>
      </c>
      <c r="G105" s="10">
        <v>0.19</v>
      </c>
      <c r="H105" s="11">
        <v>30707</v>
      </c>
      <c r="I105" s="12">
        <v>36541</v>
      </c>
      <c r="J105" s="12">
        <v>36541</v>
      </c>
      <c r="K105" s="11">
        <v>46307</v>
      </c>
      <c r="L105" s="12">
        <v>55105</v>
      </c>
      <c r="M105" s="12">
        <v>55105</v>
      </c>
      <c r="N105" s="11">
        <v>44807</v>
      </c>
      <c r="O105" s="12">
        <v>53320</v>
      </c>
      <c r="P105" s="12">
        <v>53320</v>
      </c>
      <c r="Q105" s="11">
        <v>44807</v>
      </c>
      <c r="R105" s="12">
        <v>53320</v>
      </c>
      <c r="S105" s="12">
        <v>53320</v>
      </c>
      <c r="T105" s="11">
        <v>44807</v>
      </c>
      <c r="U105" s="12">
        <v>53320</v>
      </c>
      <c r="V105" s="12">
        <v>53320</v>
      </c>
      <c r="W105" s="11">
        <v>46307</v>
      </c>
      <c r="X105" s="12">
        <v>55105</v>
      </c>
      <c r="Y105" s="12">
        <v>55105</v>
      </c>
      <c r="Z105" s="11">
        <v>44807</v>
      </c>
      <c r="AA105" s="12">
        <v>53320</v>
      </c>
      <c r="AB105" s="12">
        <v>53320</v>
      </c>
      <c r="AC105" s="9" t="s">
        <v>30</v>
      </c>
      <c r="AD105" s="34"/>
    </row>
    <row r="106" spans="1:30" s="9" customFormat="1" ht="29.25" customHeight="1" x14ac:dyDescent="0.25">
      <c r="A106" s="16" t="s">
        <v>225</v>
      </c>
      <c r="B106" s="7" t="s">
        <v>217</v>
      </c>
      <c r="C106" s="24" t="s">
        <v>263</v>
      </c>
      <c r="D106" s="7" t="s">
        <v>219</v>
      </c>
      <c r="E106" s="7" t="s">
        <v>13</v>
      </c>
      <c r="F106" s="7" t="s">
        <v>42</v>
      </c>
      <c r="G106" s="10">
        <v>0.19</v>
      </c>
      <c r="H106" s="11">
        <v>11186</v>
      </c>
      <c r="I106" s="12">
        <v>13311</v>
      </c>
      <c r="J106" s="12">
        <v>66555</v>
      </c>
      <c r="K106" s="11">
        <v>12805</v>
      </c>
      <c r="L106" s="12">
        <v>15238</v>
      </c>
      <c r="M106" s="12">
        <v>76190</v>
      </c>
      <c r="N106" s="11">
        <v>11186</v>
      </c>
      <c r="O106" s="12">
        <v>13311</v>
      </c>
      <c r="P106" s="12">
        <v>66555</v>
      </c>
      <c r="Q106" s="11">
        <v>11186</v>
      </c>
      <c r="R106" s="12">
        <v>13311</v>
      </c>
      <c r="S106" s="12">
        <v>66555</v>
      </c>
      <c r="T106" s="11">
        <v>11186</v>
      </c>
      <c r="U106" s="12">
        <v>13311</v>
      </c>
      <c r="V106" s="12">
        <v>66555</v>
      </c>
      <c r="W106" s="11">
        <v>12805</v>
      </c>
      <c r="X106" s="12">
        <v>15238</v>
      </c>
      <c r="Y106" s="12">
        <v>76190</v>
      </c>
      <c r="Z106" s="11">
        <v>11186</v>
      </c>
      <c r="AA106" s="12">
        <v>13311</v>
      </c>
      <c r="AB106" s="12">
        <v>66555</v>
      </c>
      <c r="AC106" s="9" t="s">
        <v>30</v>
      </c>
      <c r="AD106" s="34"/>
    </row>
    <row r="107" spans="1:30" s="9" customFormat="1" ht="29.25" customHeight="1" x14ac:dyDescent="0.25">
      <c r="A107" s="16" t="s">
        <v>226</v>
      </c>
      <c r="B107" s="7" t="s">
        <v>217</v>
      </c>
      <c r="C107" s="24" t="s">
        <v>263</v>
      </c>
      <c r="D107" s="7" t="s">
        <v>220</v>
      </c>
      <c r="E107" s="7" t="s">
        <v>13</v>
      </c>
      <c r="F107" s="7" t="s">
        <v>21</v>
      </c>
      <c r="G107" s="10">
        <v>0.19</v>
      </c>
      <c r="H107" s="11">
        <v>4974</v>
      </c>
      <c r="I107" s="12">
        <v>5919</v>
      </c>
      <c r="J107" s="12">
        <v>5919</v>
      </c>
      <c r="K107" s="11">
        <v>5489</v>
      </c>
      <c r="L107" s="12">
        <v>6532</v>
      </c>
      <c r="M107" s="12">
        <v>6532</v>
      </c>
      <c r="N107" s="11">
        <v>4974</v>
      </c>
      <c r="O107" s="12">
        <v>5919</v>
      </c>
      <c r="P107" s="12">
        <v>5919</v>
      </c>
      <c r="Q107" s="11">
        <v>4974</v>
      </c>
      <c r="R107" s="12">
        <v>5919</v>
      </c>
      <c r="S107" s="12">
        <v>5919</v>
      </c>
      <c r="T107" s="11">
        <v>4974</v>
      </c>
      <c r="U107" s="12">
        <v>5919</v>
      </c>
      <c r="V107" s="12">
        <v>5919</v>
      </c>
      <c r="W107" s="11">
        <v>5489</v>
      </c>
      <c r="X107" s="12">
        <v>6532</v>
      </c>
      <c r="Y107" s="12">
        <v>6532</v>
      </c>
      <c r="Z107" s="11">
        <v>4974</v>
      </c>
      <c r="AA107" s="12">
        <v>5919</v>
      </c>
      <c r="AB107" s="12">
        <v>5919</v>
      </c>
      <c r="AC107" s="9" t="s">
        <v>30</v>
      </c>
      <c r="AD107" s="34"/>
    </row>
    <row r="108" spans="1:30" s="9" customFormat="1" ht="29.25" customHeight="1" x14ac:dyDescent="0.25">
      <c r="A108" s="16" t="s">
        <v>227</v>
      </c>
      <c r="B108" s="7" t="s">
        <v>217</v>
      </c>
      <c r="C108" s="24" t="s">
        <v>263</v>
      </c>
      <c r="D108" s="7" t="s">
        <v>221</v>
      </c>
      <c r="E108" s="7" t="s">
        <v>13</v>
      </c>
      <c r="F108" s="7" t="s">
        <v>21</v>
      </c>
      <c r="G108" s="10">
        <v>0.19</v>
      </c>
      <c r="H108" s="11">
        <v>3774</v>
      </c>
      <c r="I108" s="12">
        <v>4491</v>
      </c>
      <c r="J108" s="12">
        <v>4491</v>
      </c>
      <c r="K108" s="11">
        <v>5443</v>
      </c>
      <c r="L108" s="12">
        <v>6477</v>
      </c>
      <c r="M108" s="12">
        <v>6477</v>
      </c>
      <c r="N108" s="11">
        <v>3774</v>
      </c>
      <c r="O108" s="12">
        <v>4491</v>
      </c>
      <c r="P108" s="12">
        <v>4491</v>
      </c>
      <c r="Q108" s="11">
        <v>3774</v>
      </c>
      <c r="R108" s="12">
        <v>4491</v>
      </c>
      <c r="S108" s="12">
        <v>4491</v>
      </c>
      <c r="T108" s="11">
        <v>3774</v>
      </c>
      <c r="U108" s="12">
        <v>4491</v>
      </c>
      <c r="V108" s="12">
        <v>4491</v>
      </c>
      <c r="W108" s="11">
        <v>5443</v>
      </c>
      <c r="X108" s="12">
        <v>6477</v>
      </c>
      <c r="Y108" s="12">
        <v>6477</v>
      </c>
      <c r="Z108" s="11">
        <v>3774</v>
      </c>
      <c r="AA108" s="12">
        <v>4491</v>
      </c>
      <c r="AB108" s="12">
        <v>4491</v>
      </c>
      <c r="AC108" s="9" t="s">
        <v>30</v>
      </c>
      <c r="AD108" s="34"/>
    </row>
    <row r="109" spans="1:30" s="9" customFormat="1" ht="29.25" customHeight="1" x14ac:dyDescent="0.25">
      <c r="A109" s="16" t="s">
        <v>228</v>
      </c>
      <c r="B109" s="7" t="s">
        <v>217</v>
      </c>
      <c r="C109" s="24" t="s">
        <v>263</v>
      </c>
      <c r="D109" s="7" t="s">
        <v>222</v>
      </c>
      <c r="E109" s="7" t="s">
        <v>18</v>
      </c>
      <c r="F109" s="7" t="s">
        <v>21</v>
      </c>
      <c r="G109" s="10">
        <v>0.19</v>
      </c>
      <c r="H109" s="11">
        <v>7200</v>
      </c>
      <c r="I109" s="12">
        <v>8568</v>
      </c>
      <c r="J109" s="12">
        <v>8568</v>
      </c>
      <c r="K109" s="11">
        <v>7626</v>
      </c>
      <c r="L109" s="12">
        <v>9075</v>
      </c>
      <c r="M109" s="12">
        <v>9075</v>
      </c>
      <c r="N109" s="11">
        <v>6889</v>
      </c>
      <c r="O109" s="12">
        <v>8198</v>
      </c>
      <c r="P109" s="12">
        <v>8198</v>
      </c>
      <c r="Q109" s="11">
        <v>6150</v>
      </c>
      <c r="R109" s="12">
        <v>7319</v>
      </c>
      <c r="S109" s="12">
        <v>7319</v>
      </c>
      <c r="T109" s="11">
        <v>6889</v>
      </c>
      <c r="U109" s="12">
        <v>8198</v>
      </c>
      <c r="V109" s="12">
        <v>8198</v>
      </c>
      <c r="W109" s="11">
        <v>7626</v>
      </c>
      <c r="X109" s="12">
        <v>9075</v>
      </c>
      <c r="Y109" s="12">
        <v>9075</v>
      </c>
      <c r="Z109" s="11">
        <v>6889</v>
      </c>
      <c r="AA109" s="12">
        <v>8198</v>
      </c>
      <c r="AB109" s="12">
        <v>8198</v>
      </c>
      <c r="AC109" s="9" t="s">
        <v>30</v>
      </c>
      <c r="AD109" s="34"/>
    </row>
    <row r="110" spans="1:30" s="9" customFormat="1" ht="29.25" customHeight="1" x14ac:dyDescent="0.25">
      <c r="A110" s="16" t="s">
        <v>229</v>
      </c>
      <c r="B110" s="7" t="s">
        <v>217</v>
      </c>
      <c r="C110" s="24" t="s">
        <v>263</v>
      </c>
      <c r="D110" s="7" t="s">
        <v>223</v>
      </c>
      <c r="E110" s="7" t="s">
        <v>18</v>
      </c>
      <c r="F110" s="7" t="s">
        <v>21</v>
      </c>
      <c r="G110" s="10">
        <v>0.19</v>
      </c>
      <c r="H110" s="11">
        <v>72971</v>
      </c>
      <c r="I110" s="12">
        <v>86835</v>
      </c>
      <c r="J110" s="12">
        <v>86835</v>
      </c>
      <c r="K110" s="11">
        <v>74796</v>
      </c>
      <c r="L110" s="12">
        <v>89007</v>
      </c>
      <c r="M110" s="12">
        <v>89007</v>
      </c>
      <c r="N110" s="11">
        <v>72971</v>
      </c>
      <c r="O110" s="12">
        <v>86835</v>
      </c>
      <c r="P110" s="12">
        <v>86835</v>
      </c>
      <c r="Q110" s="11">
        <v>72971</v>
      </c>
      <c r="R110" s="12">
        <v>86835</v>
      </c>
      <c r="S110" s="12">
        <v>86835</v>
      </c>
      <c r="T110" s="11">
        <v>72971</v>
      </c>
      <c r="U110" s="12">
        <v>86835</v>
      </c>
      <c r="V110" s="12">
        <v>86835</v>
      </c>
      <c r="W110" s="11">
        <v>74796</v>
      </c>
      <c r="X110" s="12">
        <v>89007</v>
      </c>
      <c r="Y110" s="12">
        <v>89007</v>
      </c>
      <c r="Z110" s="11">
        <v>72971</v>
      </c>
      <c r="AA110" s="12">
        <v>86835</v>
      </c>
      <c r="AB110" s="12">
        <v>86835</v>
      </c>
      <c r="AC110" s="9" t="s">
        <v>30</v>
      </c>
      <c r="AD110" s="34"/>
    </row>
    <row r="111" spans="1:30" s="9" customFormat="1" ht="29.25" customHeight="1" x14ac:dyDescent="0.25">
      <c r="A111" s="16" t="s">
        <v>244</v>
      </c>
      <c r="B111" s="7" t="s">
        <v>230</v>
      </c>
      <c r="C111" s="24" t="s">
        <v>263</v>
      </c>
      <c r="D111" s="7" t="s">
        <v>231</v>
      </c>
      <c r="E111" s="7" t="s">
        <v>18</v>
      </c>
      <c r="F111" s="7">
        <v>2</v>
      </c>
      <c r="G111" s="10">
        <v>0</v>
      </c>
      <c r="H111" s="11">
        <v>4950</v>
      </c>
      <c r="I111" s="12">
        <v>4950</v>
      </c>
      <c r="J111" s="12">
        <v>9900</v>
      </c>
      <c r="K111" s="11">
        <v>5400</v>
      </c>
      <c r="L111" s="12">
        <v>5400</v>
      </c>
      <c r="M111" s="12">
        <v>10800</v>
      </c>
      <c r="N111" s="11">
        <v>4950</v>
      </c>
      <c r="O111" s="12">
        <v>4950</v>
      </c>
      <c r="P111" s="12">
        <v>9900</v>
      </c>
      <c r="Q111" s="11">
        <v>4950</v>
      </c>
      <c r="R111" s="12">
        <v>4950</v>
      </c>
      <c r="S111" s="12">
        <v>9900</v>
      </c>
      <c r="T111" s="11">
        <v>4950</v>
      </c>
      <c r="U111" s="12">
        <v>4950</v>
      </c>
      <c r="V111" s="12">
        <v>9900</v>
      </c>
      <c r="W111" s="11">
        <v>5850</v>
      </c>
      <c r="X111" s="12">
        <v>5850</v>
      </c>
      <c r="Y111" s="12">
        <v>11700</v>
      </c>
      <c r="Z111" s="11">
        <v>9450</v>
      </c>
      <c r="AA111" s="12">
        <v>9450</v>
      </c>
      <c r="AB111" s="12">
        <v>18900</v>
      </c>
      <c r="AC111" s="9" t="s">
        <v>30</v>
      </c>
      <c r="AD111" s="34"/>
    </row>
    <row r="112" spans="1:30" s="9" customFormat="1" ht="29.25" customHeight="1" x14ac:dyDescent="0.25">
      <c r="A112" s="19" t="s">
        <v>237</v>
      </c>
      <c r="B112" s="7" t="s">
        <v>232</v>
      </c>
      <c r="C112" s="24" t="s">
        <v>263</v>
      </c>
      <c r="D112" s="7" t="s">
        <v>233</v>
      </c>
      <c r="E112" s="7" t="s">
        <v>18</v>
      </c>
      <c r="F112" s="7">
        <v>1</v>
      </c>
      <c r="G112" s="10">
        <v>0.19</v>
      </c>
      <c r="H112" s="11">
        <v>306590</v>
      </c>
      <c r="I112" s="12">
        <v>364842</v>
      </c>
      <c r="J112" s="12">
        <v>364842</v>
      </c>
      <c r="K112" s="11">
        <v>306590</v>
      </c>
      <c r="L112" s="12">
        <v>364842</v>
      </c>
      <c r="M112" s="12">
        <v>364842</v>
      </c>
      <c r="N112" s="11">
        <v>160318</v>
      </c>
      <c r="O112" s="12">
        <v>190778</v>
      </c>
      <c r="P112" s="12">
        <v>190778</v>
      </c>
      <c r="Q112" s="11">
        <v>160318</v>
      </c>
      <c r="R112" s="12">
        <v>190778</v>
      </c>
      <c r="S112" s="12">
        <v>190778</v>
      </c>
      <c r="T112" s="11">
        <v>160318</v>
      </c>
      <c r="U112" s="12">
        <v>190778</v>
      </c>
      <c r="V112" s="12">
        <v>190778</v>
      </c>
      <c r="W112" s="11">
        <v>429007</v>
      </c>
      <c r="X112" s="12">
        <v>510518</v>
      </c>
      <c r="Y112" s="12">
        <v>510518</v>
      </c>
      <c r="Z112" s="11">
        <v>445387</v>
      </c>
      <c r="AA112" s="12">
        <v>530011</v>
      </c>
      <c r="AB112" s="12">
        <v>530011</v>
      </c>
      <c r="AC112" s="9" t="s">
        <v>30</v>
      </c>
      <c r="AD112" s="34"/>
    </row>
    <row r="113" spans="1:31" s="9" customFormat="1" ht="29.25" customHeight="1" x14ac:dyDescent="0.25">
      <c r="A113" s="16" t="s">
        <v>238</v>
      </c>
      <c r="B113" s="7" t="s">
        <v>232</v>
      </c>
      <c r="C113" s="24" t="s">
        <v>263</v>
      </c>
      <c r="D113" s="7" t="s">
        <v>234</v>
      </c>
      <c r="E113" s="7" t="s">
        <v>18</v>
      </c>
      <c r="F113" s="7">
        <v>4</v>
      </c>
      <c r="G113" s="10">
        <v>0.19</v>
      </c>
      <c r="H113" s="11">
        <v>3116</v>
      </c>
      <c r="I113" s="12">
        <v>3708</v>
      </c>
      <c r="J113" s="12">
        <v>14832</v>
      </c>
      <c r="K113" s="11">
        <v>3116</v>
      </c>
      <c r="L113" s="12">
        <v>3708</v>
      </c>
      <c r="M113" s="12">
        <v>14832</v>
      </c>
      <c r="N113" s="11">
        <v>3116</v>
      </c>
      <c r="O113" s="12">
        <v>3708</v>
      </c>
      <c r="P113" s="12">
        <v>14832</v>
      </c>
      <c r="Q113" s="11">
        <v>3116</v>
      </c>
      <c r="R113" s="12">
        <v>3708</v>
      </c>
      <c r="S113" s="12">
        <v>14832</v>
      </c>
      <c r="T113" s="11">
        <v>3116</v>
      </c>
      <c r="U113" s="12">
        <v>3708</v>
      </c>
      <c r="V113" s="12">
        <v>14832</v>
      </c>
      <c r="W113" s="11">
        <v>3116</v>
      </c>
      <c r="X113" s="12">
        <v>3708</v>
      </c>
      <c r="Y113" s="12">
        <v>14832</v>
      </c>
      <c r="Z113" s="11">
        <v>3116</v>
      </c>
      <c r="AA113" s="12">
        <v>3708</v>
      </c>
      <c r="AB113" s="12">
        <v>14832</v>
      </c>
      <c r="AC113" s="9" t="s">
        <v>30</v>
      </c>
      <c r="AD113" s="34"/>
    </row>
    <row r="114" spans="1:31" s="9" customFormat="1" ht="29.25" customHeight="1" x14ac:dyDescent="0.25">
      <c r="A114" s="16" t="s">
        <v>239</v>
      </c>
      <c r="B114" s="7" t="s">
        <v>235</v>
      </c>
      <c r="C114" s="24" t="s">
        <v>263</v>
      </c>
      <c r="D114" s="7" t="s">
        <v>236</v>
      </c>
      <c r="E114" s="7" t="s">
        <v>18</v>
      </c>
      <c r="F114" s="7">
        <v>2</v>
      </c>
      <c r="G114" s="10">
        <v>0.19</v>
      </c>
      <c r="H114" s="11">
        <v>3518</v>
      </c>
      <c r="I114" s="12">
        <v>4186</v>
      </c>
      <c r="J114" s="12">
        <v>8372</v>
      </c>
      <c r="K114" s="11">
        <v>3518</v>
      </c>
      <c r="L114" s="12">
        <v>4186</v>
      </c>
      <c r="M114" s="12">
        <v>8372</v>
      </c>
      <c r="N114" s="11">
        <v>3518</v>
      </c>
      <c r="O114" s="12">
        <v>4186</v>
      </c>
      <c r="P114" s="12">
        <v>8372</v>
      </c>
      <c r="Q114" s="11">
        <v>3518</v>
      </c>
      <c r="R114" s="12">
        <v>4186</v>
      </c>
      <c r="S114" s="12">
        <v>8372</v>
      </c>
      <c r="T114" s="11">
        <v>3518</v>
      </c>
      <c r="U114" s="12">
        <v>4186</v>
      </c>
      <c r="V114" s="12">
        <v>8372</v>
      </c>
      <c r="W114" s="11">
        <v>4055</v>
      </c>
      <c r="X114" s="12">
        <v>4825</v>
      </c>
      <c r="Y114" s="12">
        <v>9650</v>
      </c>
      <c r="Z114" s="11">
        <v>4369</v>
      </c>
      <c r="AA114" s="12">
        <v>5199</v>
      </c>
      <c r="AB114" s="12">
        <v>10398</v>
      </c>
      <c r="AC114" s="9" t="s">
        <v>30</v>
      </c>
      <c r="AD114" s="34"/>
    </row>
    <row r="115" spans="1:31" s="9" customFormat="1" ht="45" customHeight="1" x14ac:dyDescent="0.25">
      <c r="A115" s="16" t="s">
        <v>242</v>
      </c>
      <c r="B115" s="7" t="s">
        <v>114</v>
      </c>
      <c r="C115" s="24" t="s">
        <v>263</v>
      </c>
      <c r="D115" s="7" t="s">
        <v>240</v>
      </c>
      <c r="E115" s="7" t="s">
        <v>18</v>
      </c>
      <c r="F115" s="7">
        <v>1</v>
      </c>
      <c r="G115" s="10">
        <v>0.19</v>
      </c>
      <c r="H115" s="11">
        <v>9073</v>
      </c>
      <c r="I115" s="12">
        <v>10797</v>
      </c>
      <c r="J115" s="12">
        <v>10797</v>
      </c>
      <c r="K115" s="11">
        <v>9073</v>
      </c>
      <c r="L115" s="12">
        <v>10797</v>
      </c>
      <c r="M115" s="12">
        <v>10797</v>
      </c>
      <c r="N115" s="11">
        <v>9073</v>
      </c>
      <c r="O115" s="12">
        <v>10797</v>
      </c>
      <c r="P115" s="12">
        <v>10797</v>
      </c>
      <c r="Q115" s="11">
        <v>9073</v>
      </c>
      <c r="R115" s="12">
        <v>10797</v>
      </c>
      <c r="S115" s="12">
        <v>10797</v>
      </c>
      <c r="T115" s="11">
        <v>9073</v>
      </c>
      <c r="U115" s="12">
        <v>10797</v>
      </c>
      <c r="V115" s="12">
        <v>10797</v>
      </c>
      <c r="W115" s="11">
        <v>9073</v>
      </c>
      <c r="X115" s="12">
        <v>10797</v>
      </c>
      <c r="Y115" s="12">
        <v>10797</v>
      </c>
      <c r="Z115" s="11">
        <v>9073</v>
      </c>
      <c r="AA115" s="12">
        <v>10797</v>
      </c>
      <c r="AB115" s="12">
        <v>10797</v>
      </c>
      <c r="AC115" s="9" t="s">
        <v>30</v>
      </c>
      <c r="AD115" s="34"/>
    </row>
    <row r="116" spans="1:31" s="9" customFormat="1" ht="29.25" customHeight="1" x14ac:dyDescent="0.25">
      <c r="A116" s="16" t="s">
        <v>243</v>
      </c>
      <c r="B116" s="7" t="s">
        <v>114</v>
      </c>
      <c r="C116" s="24" t="s">
        <v>263</v>
      </c>
      <c r="D116" s="7" t="s">
        <v>241</v>
      </c>
      <c r="E116" s="7" t="s">
        <v>18</v>
      </c>
      <c r="F116" s="7" t="s">
        <v>42</v>
      </c>
      <c r="G116" s="10">
        <v>0.19</v>
      </c>
      <c r="H116" s="11">
        <v>3571</v>
      </c>
      <c r="I116" s="12">
        <v>4249</v>
      </c>
      <c r="J116" s="12">
        <v>21245</v>
      </c>
      <c r="K116" s="11">
        <v>3571</v>
      </c>
      <c r="L116" s="12">
        <v>4249</v>
      </c>
      <c r="M116" s="12">
        <v>21245</v>
      </c>
      <c r="N116" s="11">
        <v>3571</v>
      </c>
      <c r="O116" s="12">
        <v>4249</v>
      </c>
      <c r="P116" s="12">
        <v>21245</v>
      </c>
      <c r="Q116" s="11">
        <v>3571</v>
      </c>
      <c r="R116" s="12">
        <v>4249</v>
      </c>
      <c r="S116" s="12">
        <v>21245</v>
      </c>
      <c r="T116" s="11">
        <v>3571</v>
      </c>
      <c r="U116" s="12">
        <v>4249</v>
      </c>
      <c r="V116" s="12">
        <v>21245</v>
      </c>
      <c r="W116" s="11">
        <v>3571</v>
      </c>
      <c r="X116" s="12">
        <v>4249</v>
      </c>
      <c r="Y116" s="12">
        <v>21245</v>
      </c>
      <c r="Z116" s="11">
        <v>3571</v>
      </c>
      <c r="AA116" s="12">
        <v>4249</v>
      </c>
      <c r="AB116" s="12">
        <v>21245</v>
      </c>
      <c r="AC116" s="9" t="s">
        <v>30</v>
      </c>
      <c r="AD116" s="34"/>
    </row>
    <row r="117" spans="1:31" ht="28.5" customHeight="1" x14ac:dyDescent="0.25">
      <c r="A117" s="38" t="s">
        <v>264</v>
      </c>
      <c r="B117" s="38" t="s">
        <v>31</v>
      </c>
      <c r="C117" s="38" t="s">
        <v>263</v>
      </c>
      <c r="D117" s="38" t="s">
        <v>270</v>
      </c>
      <c r="E117" s="7" t="s">
        <v>18</v>
      </c>
      <c r="F117" s="7">
        <v>1</v>
      </c>
      <c r="G117" s="10"/>
      <c r="H117" s="11">
        <v>17900</v>
      </c>
      <c r="I117" s="12">
        <f>H117</f>
        <v>17900</v>
      </c>
      <c r="J117" s="12">
        <f>H117*$F$117</f>
        <v>17900</v>
      </c>
      <c r="K117" s="11">
        <v>17900</v>
      </c>
      <c r="L117" s="12">
        <f>K117</f>
        <v>17900</v>
      </c>
      <c r="M117" s="12">
        <f>K117*$F$117</f>
        <v>17900</v>
      </c>
      <c r="N117" s="11">
        <v>17900</v>
      </c>
      <c r="O117" s="12">
        <f>N117</f>
        <v>17900</v>
      </c>
      <c r="P117" s="12">
        <f>N117*$F$117</f>
        <v>17900</v>
      </c>
      <c r="Q117" s="11">
        <v>17900</v>
      </c>
      <c r="R117" s="12">
        <f>Q117</f>
        <v>17900</v>
      </c>
      <c r="S117" s="12">
        <f>Q117*$F$117</f>
        <v>17900</v>
      </c>
      <c r="T117" s="11">
        <v>17900</v>
      </c>
      <c r="U117" s="12">
        <f>T117</f>
        <v>17900</v>
      </c>
      <c r="V117" s="12">
        <f>T117*$F$117</f>
        <v>17900</v>
      </c>
      <c r="W117" s="11">
        <v>17900</v>
      </c>
      <c r="X117" s="12">
        <f>W117</f>
        <v>17900</v>
      </c>
      <c r="Y117" s="12">
        <f>W117*$F$117</f>
        <v>17900</v>
      </c>
      <c r="Z117" s="11">
        <v>17900</v>
      </c>
      <c r="AA117" s="12">
        <f>Z117</f>
        <v>17900</v>
      </c>
      <c r="AB117" s="12">
        <f>Z117*$F$117</f>
        <v>17900</v>
      </c>
      <c r="AC117" s="9" t="s">
        <v>30</v>
      </c>
      <c r="AE117" s="9"/>
    </row>
    <row r="118" spans="1:31" ht="28.5" customHeight="1" x14ac:dyDescent="0.25">
      <c r="A118" s="38" t="s">
        <v>265</v>
      </c>
      <c r="B118" s="38" t="s">
        <v>254</v>
      </c>
      <c r="C118" s="38" t="s">
        <v>263</v>
      </c>
      <c r="D118" s="38" t="s">
        <v>269</v>
      </c>
      <c r="E118" s="7" t="s">
        <v>18</v>
      </c>
      <c r="F118" s="7">
        <v>1</v>
      </c>
      <c r="G118" s="10"/>
      <c r="H118" s="11">
        <v>3396.6666666666665</v>
      </c>
      <c r="I118" s="12">
        <f>H118</f>
        <v>3396.6666666666665</v>
      </c>
      <c r="J118" s="12">
        <f>H118*$F$117</f>
        <v>3396.6666666666665</v>
      </c>
      <c r="K118" s="11">
        <v>3396.6666666666665</v>
      </c>
      <c r="L118" s="12">
        <f>K118</f>
        <v>3396.6666666666665</v>
      </c>
      <c r="M118" s="12">
        <f>K118*$F$117</f>
        <v>3396.6666666666665</v>
      </c>
      <c r="N118" s="11">
        <v>3396.6666666666665</v>
      </c>
      <c r="O118" s="12">
        <f>N118</f>
        <v>3396.6666666666665</v>
      </c>
      <c r="P118" s="12">
        <f>N118*$F$117</f>
        <v>3396.6666666666665</v>
      </c>
      <c r="Q118" s="11">
        <v>3396.6666666666665</v>
      </c>
      <c r="R118" s="12">
        <f>Q118</f>
        <v>3396.6666666666665</v>
      </c>
      <c r="S118" s="12">
        <f>Q118*$F$117</f>
        <v>3396.6666666666665</v>
      </c>
      <c r="T118" s="11">
        <v>3396.6666666666665</v>
      </c>
      <c r="U118" s="12">
        <f>T118</f>
        <v>3396.6666666666665</v>
      </c>
      <c r="V118" s="12">
        <f>T118*$F$117</f>
        <v>3396.6666666666665</v>
      </c>
      <c r="W118" s="11">
        <v>3396.6666666666665</v>
      </c>
      <c r="X118" s="12">
        <f>W118</f>
        <v>3396.6666666666665</v>
      </c>
      <c r="Y118" s="12">
        <f>W118*$F$117</f>
        <v>3396.6666666666665</v>
      </c>
      <c r="Z118" s="11">
        <v>3396.6666666666665</v>
      </c>
      <c r="AA118" s="12">
        <f>Z118</f>
        <v>3396.6666666666665</v>
      </c>
      <c r="AB118" s="12">
        <f>Z118*$F$117</f>
        <v>3396.6666666666665</v>
      </c>
      <c r="AC118" s="9" t="s">
        <v>30</v>
      </c>
      <c r="AE118" s="9"/>
    </row>
    <row r="119" spans="1:31" ht="28.5" hidden="1" customHeight="1" x14ac:dyDescent="0.25">
      <c r="H119" s="1">
        <v>3200</v>
      </c>
      <c r="I119" s="1">
        <v>3190</v>
      </c>
      <c r="J119" s="1">
        <v>3800</v>
      </c>
      <c r="K119" s="1">
        <f>AVERAGE(H119:J119)</f>
        <v>3396.6666666666665</v>
      </c>
    </row>
    <row r="120" spans="1:31" ht="28.5" hidden="1" customHeight="1" x14ac:dyDescent="0.25">
      <c r="H120" s="39" t="s">
        <v>271</v>
      </c>
      <c r="I120" s="39" t="s">
        <v>272</v>
      </c>
      <c r="J120" s="39" t="s">
        <v>273</v>
      </c>
    </row>
    <row r="121" spans="1:31" ht="28.5" hidden="1" customHeight="1" x14ac:dyDescent="0.25">
      <c r="H121" s="1">
        <v>19900</v>
      </c>
      <c r="I121" s="1">
        <v>19900</v>
      </c>
      <c r="J121" s="1">
        <v>13900</v>
      </c>
      <c r="K121" s="1">
        <f>AVERAGE(H121:J121)</f>
        <v>17900</v>
      </c>
    </row>
    <row r="122" spans="1:31" ht="28.5" hidden="1" customHeight="1" x14ac:dyDescent="0.25">
      <c r="H122" s="39" t="s">
        <v>274</v>
      </c>
      <c r="I122" s="39" t="s">
        <v>275</v>
      </c>
      <c r="J122" s="39" t="s">
        <v>276</v>
      </c>
    </row>
  </sheetData>
  <sheetProtection selectLockedCells="1"/>
  <autoFilter ref="A12:AC122" xr:uid="{00000000-0009-0000-0000-000000000000}"/>
  <mergeCells count="10">
    <mergeCell ref="B2:Z6"/>
    <mergeCell ref="AA2:AB6"/>
    <mergeCell ref="B8:AB8"/>
    <mergeCell ref="Z11:AB11"/>
    <mergeCell ref="H11:J11"/>
    <mergeCell ref="K11:M11"/>
    <mergeCell ref="N11:P11"/>
    <mergeCell ref="Q11:S11"/>
    <mergeCell ref="T11:V11"/>
    <mergeCell ref="W11:Y11"/>
  </mergeCells>
  <conditionalFormatting sqref="G13:G16">
    <cfRule type="expression" dxfId="6" priority="15">
      <formula>AND(#REF!="",G13&lt;&gt;0.19)</formula>
    </cfRule>
  </conditionalFormatting>
  <conditionalFormatting sqref="G17:G116">
    <cfRule type="expression" dxfId="5" priority="14">
      <formula>AND(#REF!="",G17&lt;&gt;0.19)</formula>
    </cfRule>
  </conditionalFormatting>
  <conditionalFormatting sqref="G117:G118">
    <cfRule type="expression" dxfId="4" priority="1">
      <formula>AND(#REF!="",G117&lt;&gt;0.19)</formula>
    </cfRule>
  </conditionalFormatting>
  <conditionalFormatting sqref="A13:A116">
    <cfRule type="duplicateValues" dxfId="3" priority="171"/>
    <cfRule type="duplicateValues" dxfId="2" priority="172"/>
    <cfRule type="duplicateValues" dxfId="1" priority="173"/>
    <cfRule type="duplicateValues" dxfId="0" priority="174"/>
  </conditionalFormatting>
  <dataValidations count="1">
    <dataValidation type="decimal" allowBlank="1" showInputMessage="1" showErrorMessage="1" promptTitle="Tarifa IVA(%)" prompt="Por favor especifique la tarifa de IVA que aplica para este elemento, si es diferente a 19%, agradecemos adjuntar la justificación." sqref="G13:G118" xr:uid="{00000000-0002-0000-0000-000000000000}">
      <formula1>0</formula1>
      <formula2>1</formula2>
    </dataValidation>
  </dataValidations>
  <hyperlinks>
    <hyperlink ref="H120" r:id="rId1" xr:uid="{00000000-0004-0000-0000-000000000000}"/>
    <hyperlink ref="I120" r:id="rId2" xr:uid="{00000000-0004-0000-0000-000001000000}"/>
    <hyperlink ref="J120" r:id="rId3" xr:uid="{00000000-0004-0000-0000-000002000000}"/>
    <hyperlink ref="H122" r:id="rId4" xr:uid="{00000000-0004-0000-0000-000003000000}"/>
    <hyperlink ref="I122" r:id="rId5" xr:uid="{00000000-0004-0000-0000-000004000000}"/>
    <hyperlink ref="J122" r:id="rId6" xr:uid="{00000000-0004-0000-0000-000005000000}"/>
  </hyperlinks>
  <pageMargins left="0.98425196850393704" right="0.19685039370078741" top="0.51181102362204722" bottom="0.51181102362204722" header="0.31496062992125984" footer="0.31496062992125984"/>
  <pageSetup scale="28" fitToHeight="0" orientation="landscape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8"/>
  <sheetViews>
    <sheetView workbookViewId="0"/>
  </sheetViews>
  <sheetFormatPr baseColWidth="10" defaultRowHeight="15" x14ac:dyDescent="0.25"/>
  <cols>
    <col min="1" max="1" width="25.7109375" customWidth="1"/>
    <col min="2" max="2" width="39.7109375" style="23" customWidth="1"/>
    <col min="3" max="3" width="37.28515625" customWidth="1"/>
  </cols>
  <sheetData>
    <row r="1" spans="1:11" ht="33" x14ac:dyDescent="0.25">
      <c r="A1" s="29" t="s">
        <v>266</v>
      </c>
      <c r="E1" s="22" t="s">
        <v>247</v>
      </c>
      <c r="F1" s="22" t="s">
        <v>248</v>
      </c>
      <c r="G1" s="22" t="s">
        <v>249</v>
      </c>
      <c r="H1" s="22" t="s">
        <v>250</v>
      </c>
      <c r="I1" s="22" t="s">
        <v>251</v>
      </c>
      <c r="J1" s="22" t="s">
        <v>252</v>
      </c>
      <c r="K1" s="22" t="s">
        <v>253</v>
      </c>
    </row>
    <row r="2" spans="1:11" x14ac:dyDescent="0.25">
      <c r="A2" t="s">
        <v>260</v>
      </c>
      <c r="B2" s="27" t="s">
        <v>82</v>
      </c>
      <c r="C2" t="s">
        <v>257</v>
      </c>
      <c r="E2" s="30">
        <f>VLOOKUP($B2,RESUMEN!$A$13:$AB$116,9,0)</f>
        <v>228550</v>
      </c>
      <c r="F2" s="30">
        <f>VLOOKUP($B2,RESUMEN!$A$13:$AB$116,12,0)</f>
        <v>76807</v>
      </c>
      <c r="G2" s="30">
        <f>VLOOKUP($B2,RESUMEN!$A$13:$AB$116,15,0)</f>
        <v>149031</v>
      </c>
      <c r="H2" s="30">
        <f>VLOOKUP($B2,RESUMEN!$A$13:$AB$116,18,0)</f>
        <v>172801</v>
      </c>
      <c r="I2" s="30">
        <f>VLOOKUP($B2,RESUMEN!$A$13:$AB$116,21,0)</f>
        <v>126639</v>
      </c>
      <c r="J2" s="30">
        <f>VLOOKUP($B2,RESUMEN!$A$13:$AB$116,24,0)</f>
        <v>76807</v>
      </c>
      <c r="K2" s="30">
        <f>VLOOKUP($B2,RESUMEN!$A$13:$AB$116,27,0)</f>
        <v>76807</v>
      </c>
    </row>
    <row r="3" spans="1:11" x14ac:dyDescent="0.25">
      <c r="A3" t="s">
        <v>260</v>
      </c>
      <c r="B3" s="26" t="s">
        <v>83</v>
      </c>
      <c r="C3" t="s">
        <v>257</v>
      </c>
      <c r="E3" s="30">
        <f>VLOOKUP($B3,RESUMEN!$A$13:$AB$116,9,0)</f>
        <v>328322</v>
      </c>
      <c r="F3" s="30">
        <f>VLOOKUP($B3,RESUMEN!$A$13:$AB$116,12,0)</f>
        <v>464894</v>
      </c>
      <c r="G3" s="30">
        <f>VLOOKUP($B3,RESUMEN!$A$13:$AB$116,15,0)</f>
        <v>347004</v>
      </c>
      <c r="H3" s="30">
        <f>VLOOKUP($B3,RESUMEN!$A$13:$AB$116,18,0)</f>
        <v>464894</v>
      </c>
      <c r="I3" s="30">
        <f>VLOOKUP($B3,RESUMEN!$A$13:$AB$116,21,0)</f>
        <v>279429</v>
      </c>
      <c r="J3" s="30">
        <f>VLOOKUP($B3,RESUMEN!$A$13:$AB$116,24,0)</f>
        <v>477230</v>
      </c>
      <c r="K3" s="30">
        <f>VLOOKUP($B3,RESUMEN!$A$13:$AB$116,27,0)</f>
        <v>492748</v>
      </c>
    </row>
    <row r="4" spans="1:11" x14ac:dyDescent="0.25">
      <c r="A4" t="s">
        <v>260</v>
      </c>
      <c r="B4" s="27" t="s">
        <v>63</v>
      </c>
      <c r="C4" t="s">
        <v>257</v>
      </c>
      <c r="E4" s="30">
        <f>VLOOKUP($B4,RESUMEN!$A$13:$AB$116,9,0)</f>
        <v>70508</v>
      </c>
      <c r="F4" s="30">
        <f>VLOOKUP($B4,RESUMEN!$A$13:$AB$116,12,0)</f>
        <v>166875</v>
      </c>
      <c r="G4" s="30">
        <f>VLOOKUP($B4,RESUMEN!$A$13:$AB$116,15,0)</f>
        <v>139956</v>
      </c>
      <c r="H4" s="30">
        <f>VLOOKUP($B4,RESUMEN!$A$13:$AB$116,18,0)</f>
        <v>79167</v>
      </c>
      <c r="I4" s="30">
        <f>VLOOKUP($B4,RESUMEN!$A$13:$AB$116,21,0)</f>
        <v>172650</v>
      </c>
      <c r="J4" s="30">
        <f>VLOOKUP($B4,RESUMEN!$A$13:$AB$116,24,0)</f>
        <v>172650</v>
      </c>
      <c r="K4" s="30">
        <f>VLOOKUP($B4,RESUMEN!$A$13:$AB$116,27,0)</f>
        <v>186555</v>
      </c>
    </row>
    <row r="5" spans="1:11" x14ac:dyDescent="0.25">
      <c r="A5" t="s">
        <v>260</v>
      </c>
      <c r="B5" s="26" t="s">
        <v>88</v>
      </c>
      <c r="C5" t="s">
        <v>258</v>
      </c>
      <c r="E5" s="30">
        <f>VLOOKUP($B5,RESUMEN!$A$13:$AB$116,9,0)</f>
        <v>45189</v>
      </c>
      <c r="F5" s="30">
        <f>VLOOKUP($B5,RESUMEN!$A$13:$AB$116,12,0)</f>
        <v>114257</v>
      </c>
      <c r="G5" s="30">
        <f>VLOOKUP($B5,RESUMEN!$A$13:$AB$116,15,0)</f>
        <v>108899</v>
      </c>
      <c r="H5" s="30">
        <f>VLOOKUP($B5,RESUMEN!$A$13:$AB$116,18,0)</f>
        <v>53435</v>
      </c>
      <c r="I5" s="30">
        <f>VLOOKUP($B5,RESUMEN!$A$13:$AB$116,21,0)</f>
        <v>124439</v>
      </c>
      <c r="J5" s="30">
        <f>VLOOKUP($B5,RESUMEN!$A$13:$AB$116,24,0)</f>
        <v>152406</v>
      </c>
      <c r="K5" s="30">
        <f>VLOOKUP($B5,RESUMEN!$A$13:$AB$116,27,0)</f>
        <v>158385</v>
      </c>
    </row>
    <row r="6" spans="1:11" x14ac:dyDescent="0.25">
      <c r="A6" t="s">
        <v>260</v>
      </c>
      <c r="B6" s="26" t="s">
        <v>75</v>
      </c>
      <c r="C6" t="s">
        <v>259</v>
      </c>
      <c r="E6" s="30">
        <f>VLOOKUP($B6,RESUMEN!$A$13:$AB$116,9,0)</f>
        <v>16309</v>
      </c>
      <c r="F6" s="30">
        <f>VLOOKUP($B6,RESUMEN!$A$13:$AB$116,12,0)</f>
        <v>16720</v>
      </c>
      <c r="G6" s="30">
        <f>VLOOKUP($B6,RESUMEN!$A$13:$AB$116,15,0)</f>
        <v>16720</v>
      </c>
      <c r="H6" s="30">
        <f>VLOOKUP($B6,RESUMEN!$A$13:$AB$116,18,0)</f>
        <v>11443</v>
      </c>
      <c r="I6" s="30">
        <f>VLOOKUP($B6,RESUMEN!$A$13:$AB$116,21,0)</f>
        <v>17130</v>
      </c>
      <c r="J6" s="30">
        <f>VLOOKUP($B6,RESUMEN!$A$13:$AB$116,24,0)</f>
        <v>17130</v>
      </c>
      <c r="K6" s="30">
        <f>VLOOKUP($B6,RESUMEN!$A$13:$AB$116,27,0)</f>
        <v>19576</v>
      </c>
    </row>
    <row r="7" spans="1:11" x14ac:dyDescent="0.25">
      <c r="A7" t="s">
        <v>260</v>
      </c>
      <c r="B7" s="26" t="s">
        <v>76</v>
      </c>
      <c r="C7" t="s">
        <v>259</v>
      </c>
      <c r="E7" s="30">
        <f>VLOOKUP($B7,RESUMEN!$A$13:$AB$116,9,0)</f>
        <v>17608</v>
      </c>
      <c r="F7" s="30">
        <f>VLOOKUP($B7,RESUMEN!$A$13:$AB$116,12,0)</f>
        <v>17501</v>
      </c>
      <c r="G7" s="30">
        <f>VLOOKUP($B7,RESUMEN!$A$13:$AB$116,15,0)</f>
        <v>18215</v>
      </c>
      <c r="H7" s="30">
        <f>VLOOKUP($B7,RESUMEN!$A$13:$AB$116,18,0)</f>
        <v>14146</v>
      </c>
      <c r="I7" s="30">
        <f>VLOOKUP($B7,RESUMEN!$A$13:$AB$116,21,0)</f>
        <v>18858</v>
      </c>
      <c r="J7" s="30">
        <f>VLOOKUP($B7,RESUMEN!$A$13:$AB$116,24,0)</f>
        <v>18858</v>
      </c>
      <c r="K7" s="30">
        <f>VLOOKUP($B7,RESUMEN!$A$13:$AB$116,27,0)</f>
        <v>22535</v>
      </c>
    </row>
    <row r="8" spans="1:11" x14ac:dyDescent="0.25">
      <c r="A8" t="s">
        <v>260</v>
      </c>
      <c r="B8" s="26" t="s">
        <v>77</v>
      </c>
      <c r="C8" t="s">
        <v>259</v>
      </c>
      <c r="E8" s="30">
        <f>VLOOKUP($B8,RESUMEN!$A$13:$AB$116,9,0)</f>
        <v>38280</v>
      </c>
      <c r="F8" s="30">
        <f>VLOOKUP($B8,RESUMEN!$A$13:$AB$116,12,0)</f>
        <v>35424</v>
      </c>
      <c r="G8" s="30">
        <f>VLOOKUP($B8,RESUMEN!$A$13:$AB$116,15,0)</f>
        <v>38280</v>
      </c>
      <c r="H8" s="30">
        <f>VLOOKUP($B8,RESUMEN!$A$13:$AB$116,18,0)</f>
        <v>27132</v>
      </c>
      <c r="I8" s="30">
        <f>VLOOKUP($B8,RESUMEN!$A$13:$AB$116,21,0)</f>
        <v>41136</v>
      </c>
      <c r="J8" s="30">
        <f>VLOOKUP($B8,RESUMEN!$A$13:$AB$116,24,0)</f>
        <v>41136</v>
      </c>
      <c r="K8" s="30">
        <f>VLOOKUP($B8,RESUMEN!$A$13:$AB$116,27,0)</f>
        <v>44281</v>
      </c>
    </row>
    <row r="9" spans="1:11" x14ac:dyDescent="0.25">
      <c r="A9" t="s">
        <v>261</v>
      </c>
      <c r="B9" s="26" t="s">
        <v>164</v>
      </c>
      <c r="C9" t="s">
        <v>262</v>
      </c>
      <c r="E9" s="30">
        <f>VLOOKUP($B9,RESUMEN!$A$13:$AB$116,9,0)</f>
        <v>22890</v>
      </c>
      <c r="F9" s="30">
        <f>VLOOKUP($B9,RESUMEN!$A$13:$AB$116,12,0)</f>
        <v>24675</v>
      </c>
      <c r="G9" s="30">
        <f>VLOOKUP($B9,RESUMEN!$A$13:$AB$116,15,0)</f>
        <v>24675</v>
      </c>
      <c r="H9" s="30">
        <f>VLOOKUP($B9,RESUMEN!$A$13:$AB$116,18,0)</f>
        <v>24675</v>
      </c>
      <c r="I9" s="30">
        <f>VLOOKUP($B9,RESUMEN!$A$13:$AB$116,21,0)</f>
        <v>24675</v>
      </c>
      <c r="J9" s="30">
        <f>VLOOKUP($B9,RESUMEN!$A$13:$AB$116,24,0)</f>
        <v>24675</v>
      </c>
      <c r="K9" s="30">
        <f>VLOOKUP($B9,RESUMEN!$A$13:$AB$116,27,0)</f>
        <v>24675</v>
      </c>
    </row>
    <row r="10" spans="1:11" x14ac:dyDescent="0.25">
      <c r="A10" t="s">
        <v>261</v>
      </c>
      <c r="B10" s="26" t="s">
        <v>165</v>
      </c>
      <c r="C10" t="s">
        <v>263</v>
      </c>
      <c r="E10" s="30">
        <f>VLOOKUP($B10,RESUMEN!$A$13:$AB$116,9,0)</f>
        <v>24600</v>
      </c>
      <c r="F10" s="30">
        <f>VLOOKUP($B10,RESUMEN!$A$13:$AB$116,12,0)</f>
        <v>24600</v>
      </c>
      <c r="G10" s="30">
        <f>VLOOKUP($B10,RESUMEN!$A$13:$AB$116,15,0)</f>
        <v>24600</v>
      </c>
      <c r="H10" s="30">
        <f>VLOOKUP($B10,RESUMEN!$A$13:$AB$116,18,0)</f>
        <v>20905</v>
      </c>
      <c r="I10" s="30">
        <f>VLOOKUP($B10,RESUMEN!$A$13:$AB$116,21,0)</f>
        <v>24600</v>
      </c>
      <c r="J10" s="30">
        <f>VLOOKUP($B10,RESUMEN!$A$13:$AB$116,24,0)</f>
        <v>24600</v>
      </c>
      <c r="K10" s="30">
        <f>VLOOKUP($B10,RESUMEN!$A$13:$AB$116,27,0)</f>
        <v>24600</v>
      </c>
    </row>
    <row r="11" spans="1:11" x14ac:dyDescent="0.25">
      <c r="A11" t="s">
        <v>261</v>
      </c>
      <c r="B11" s="26" t="s">
        <v>166</v>
      </c>
      <c r="C11" t="s">
        <v>263</v>
      </c>
      <c r="E11" s="30">
        <f>VLOOKUP($B11,RESUMEN!$A$13:$AB$116,9,0)</f>
        <v>3073</v>
      </c>
      <c r="F11" s="30">
        <f>VLOOKUP($B11,RESUMEN!$A$13:$AB$116,12,0)</f>
        <v>3073</v>
      </c>
      <c r="G11" s="30">
        <f>VLOOKUP($B11,RESUMEN!$A$13:$AB$116,15,0)</f>
        <v>3073</v>
      </c>
      <c r="H11" s="30">
        <f>VLOOKUP($B11,RESUMEN!$A$13:$AB$116,18,0)</f>
        <v>3006</v>
      </c>
      <c r="I11" s="30">
        <f>VLOOKUP($B11,RESUMEN!$A$13:$AB$116,21,0)</f>
        <v>3073</v>
      </c>
      <c r="J11" s="30">
        <f>VLOOKUP($B11,RESUMEN!$A$13:$AB$116,24,0)</f>
        <v>3073</v>
      </c>
      <c r="K11" s="30">
        <f>VLOOKUP($B11,RESUMEN!$A$13:$AB$116,27,0)</f>
        <v>3073</v>
      </c>
    </row>
    <row r="12" spans="1:11" x14ac:dyDescent="0.25">
      <c r="A12" t="s">
        <v>261</v>
      </c>
      <c r="B12" s="26" t="s">
        <v>167</v>
      </c>
      <c r="C12" t="s">
        <v>263</v>
      </c>
      <c r="E12" s="30">
        <f>VLOOKUP($B12,RESUMEN!$A$13:$AB$116,9,0)</f>
        <v>4780</v>
      </c>
      <c r="F12" s="30">
        <f>VLOOKUP($B12,RESUMEN!$A$13:$AB$116,12,0)</f>
        <v>4780</v>
      </c>
      <c r="G12" s="30">
        <f>VLOOKUP($B12,RESUMEN!$A$13:$AB$116,15,0)</f>
        <v>4780</v>
      </c>
      <c r="H12" s="30">
        <f>VLOOKUP($B12,RESUMEN!$A$13:$AB$116,18,0)</f>
        <v>4616</v>
      </c>
      <c r="I12" s="30">
        <f>VLOOKUP($B12,RESUMEN!$A$13:$AB$116,21,0)</f>
        <v>4780</v>
      </c>
      <c r="J12" s="30">
        <f>VLOOKUP($B12,RESUMEN!$A$13:$AB$116,24,0)</f>
        <v>4780</v>
      </c>
      <c r="K12" s="30">
        <f>VLOOKUP($B12,RESUMEN!$A$13:$AB$116,27,0)</f>
        <v>4780</v>
      </c>
    </row>
    <row r="13" spans="1:11" x14ac:dyDescent="0.25">
      <c r="A13" t="s">
        <v>261</v>
      </c>
      <c r="B13" s="26" t="s">
        <v>43</v>
      </c>
      <c r="C13" t="s">
        <v>263</v>
      </c>
      <c r="E13" s="30">
        <f>VLOOKUP($B13,RESUMEN!$A$13:$AB$116,9,0)</f>
        <v>10378</v>
      </c>
      <c r="F13" s="30">
        <f>VLOOKUP($B13,RESUMEN!$A$13:$AB$116,12,0)</f>
        <v>12163</v>
      </c>
      <c r="G13" s="30">
        <f>VLOOKUP($B13,RESUMEN!$A$13:$AB$116,15,0)</f>
        <v>11092</v>
      </c>
      <c r="H13" s="30">
        <f>VLOOKUP($B13,RESUMEN!$A$13:$AB$116,18,0)</f>
        <v>7236</v>
      </c>
      <c r="I13" s="30">
        <f>VLOOKUP($B13,RESUMEN!$A$13:$AB$116,21,0)</f>
        <v>11092</v>
      </c>
      <c r="J13" s="30">
        <f>VLOOKUP($B13,RESUMEN!$A$13:$AB$116,24,0)</f>
        <v>12163</v>
      </c>
      <c r="K13" s="30">
        <f>VLOOKUP($B13,RESUMEN!$A$13:$AB$116,27,0)</f>
        <v>12877</v>
      </c>
    </row>
    <row r="14" spans="1:11" x14ac:dyDescent="0.25">
      <c r="A14" t="s">
        <v>261</v>
      </c>
      <c r="B14" s="26" t="s">
        <v>27</v>
      </c>
      <c r="C14" t="s">
        <v>263</v>
      </c>
      <c r="E14" s="30">
        <f>VLOOKUP($B14,RESUMEN!$A$13:$AB$116,9,0)</f>
        <v>3450</v>
      </c>
      <c r="F14" s="30">
        <f>VLOOKUP($B14,RESUMEN!$A$13:$AB$116,12,0)</f>
        <v>3450</v>
      </c>
      <c r="G14" s="30">
        <f>VLOOKUP($B14,RESUMEN!$A$13:$AB$116,15,0)</f>
        <v>3450</v>
      </c>
      <c r="H14" s="30">
        <f>VLOOKUP($B14,RESUMEN!$A$13:$AB$116,18,0)</f>
        <v>3450</v>
      </c>
      <c r="I14" s="30">
        <f>VLOOKUP($B14,RESUMEN!$A$13:$AB$116,21,0)</f>
        <v>3506</v>
      </c>
      <c r="J14" s="30">
        <f>VLOOKUP($B14,RESUMEN!$A$13:$AB$116,24,0)</f>
        <v>3621</v>
      </c>
      <c r="K14" s="30">
        <f>VLOOKUP($B14,RESUMEN!$A$13:$AB$116,27,0)</f>
        <v>3621</v>
      </c>
    </row>
    <row r="15" spans="1:11" x14ac:dyDescent="0.25">
      <c r="A15" t="s">
        <v>261</v>
      </c>
      <c r="B15" s="26" t="s">
        <v>28</v>
      </c>
      <c r="C15" t="s">
        <v>263</v>
      </c>
      <c r="E15" s="30">
        <f>VLOOKUP($B15,RESUMEN!$A$13:$AB$116,9,0)</f>
        <v>3248</v>
      </c>
      <c r="F15" s="30">
        <f>VLOOKUP($B15,RESUMEN!$A$13:$AB$116,12,0)</f>
        <v>3248</v>
      </c>
      <c r="G15" s="30">
        <f>VLOOKUP($B15,RESUMEN!$A$13:$AB$116,15,0)</f>
        <v>3248</v>
      </c>
      <c r="H15" s="30">
        <f>VLOOKUP($B15,RESUMEN!$A$13:$AB$116,18,0)</f>
        <v>3248</v>
      </c>
      <c r="I15" s="30">
        <f>VLOOKUP($B15,RESUMEN!$A$13:$AB$116,21,0)</f>
        <v>3301</v>
      </c>
      <c r="J15" s="30">
        <f>VLOOKUP($B15,RESUMEN!$A$13:$AB$116,24,0)</f>
        <v>3409</v>
      </c>
      <c r="K15" s="30">
        <f>VLOOKUP($B15,RESUMEN!$A$13:$AB$116,27,0)</f>
        <v>3409</v>
      </c>
    </row>
    <row r="16" spans="1:11" x14ac:dyDescent="0.25">
      <c r="A16" t="s">
        <v>261</v>
      </c>
      <c r="B16" s="26" t="s">
        <v>242</v>
      </c>
      <c r="C16" t="s">
        <v>263</v>
      </c>
      <c r="E16" s="30">
        <f>VLOOKUP($B16,RESUMEN!$A$13:$AB$116,9,0)</f>
        <v>10797</v>
      </c>
      <c r="F16" s="30">
        <f>VLOOKUP($B16,RESUMEN!$A$13:$AB$116,12,0)</f>
        <v>10797</v>
      </c>
      <c r="G16" s="30">
        <f>VLOOKUP($B16,RESUMEN!$A$13:$AB$116,15,0)</f>
        <v>10797</v>
      </c>
      <c r="H16" s="30">
        <f>VLOOKUP($B16,RESUMEN!$A$13:$AB$116,18,0)</f>
        <v>10797</v>
      </c>
      <c r="I16" s="30">
        <f>VLOOKUP($B16,RESUMEN!$A$13:$AB$116,21,0)</f>
        <v>10797</v>
      </c>
      <c r="J16" s="30">
        <f>VLOOKUP($B16,RESUMEN!$A$13:$AB$116,24,0)</f>
        <v>10797</v>
      </c>
      <c r="K16" s="30">
        <f>VLOOKUP($B16,RESUMEN!$A$13:$AB$116,27,0)</f>
        <v>10797</v>
      </c>
    </row>
    <row r="17" spans="1:11" x14ac:dyDescent="0.25">
      <c r="A17" t="s">
        <v>261</v>
      </c>
      <c r="B17" s="26" t="s">
        <v>168</v>
      </c>
      <c r="C17" t="s">
        <v>263</v>
      </c>
      <c r="E17" s="30">
        <f>VLOOKUP($B17,RESUMEN!$A$13:$AB$116,9,0)</f>
        <v>1562</v>
      </c>
      <c r="F17" s="30">
        <f>VLOOKUP($B17,RESUMEN!$A$13:$AB$116,12,0)</f>
        <v>1562</v>
      </c>
      <c r="G17" s="30">
        <f>VLOOKUP($B17,RESUMEN!$A$13:$AB$116,15,0)</f>
        <v>1562</v>
      </c>
      <c r="H17" s="30">
        <f>VLOOKUP($B17,RESUMEN!$A$13:$AB$116,18,0)</f>
        <v>1477</v>
      </c>
      <c r="I17" s="30">
        <f>VLOOKUP($B17,RESUMEN!$A$13:$AB$116,21,0)</f>
        <v>1239</v>
      </c>
      <c r="J17" s="30">
        <f>VLOOKUP($B17,RESUMEN!$A$13:$AB$116,24,0)</f>
        <v>1562</v>
      </c>
      <c r="K17" s="30">
        <f>VLOOKUP($B17,RESUMEN!$A$13:$AB$116,27,0)</f>
        <v>1562</v>
      </c>
    </row>
    <row r="18" spans="1:11" x14ac:dyDescent="0.25">
      <c r="A18" t="s">
        <v>261</v>
      </c>
      <c r="B18" s="26" t="s">
        <v>224</v>
      </c>
      <c r="C18" t="s">
        <v>263</v>
      </c>
      <c r="E18" s="30">
        <f>VLOOKUP($B18,RESUMEN!$A$13:$AB$116,9,0)</f>
        <v>36541</v>
      </c>
      <c r="F18" s="30">
        <f>VLOOKUP($B18,RESUMEN!$A$13:$AB$116,12,0)</f>
        <v>55105</v>
      </c>
      <c r="G18" s="30">
        <f>VLOOKUP($B18,RESUMEN!$A$13:$AB$116,15,0)</f>
        <v>53320</v>
      </c>
      <c r="H18" s="30">
        <f>VLOOKUP($B18,RESUMEN!$A$13:$AB$116,18,0)</f>
        <v>53320</v>
      </c>
      <c r="I18" s="30">
        <f>VLOOKUP($B18,RESUMEN!$A$13:$AB$116,21,0)</f>
        <v>53320</v>
      </c>
      <c r="J18" s="30">
        <f>VLOOKUP($B18,RESUMEN!$A$13:$AB$116,24,0)</f>
        <v>55105</v>
      </c>
      <c r="K18" s="30">
        <f>VLOOKUP($B18,RESUMEN!$A$13:$AB$116,27,0)</f>
        <v>53320</v>
      </c>
    </row>
    <row r="19" spans="1:11" x14ac:dyDescent="0.25">
      <c r="A19" t="s">
        <v>261</v>
      </c>
      <c r="B19" s="26" t="s">
        <v>169</v>
      </c>
      <c r="C19" t="s">
        <v>263</v>
      </c>
      <c r="E19" s="30">
        <f>VLOOKUP($B19,RESUMEN!$A$13:$AB$116,9,0)</f>
        <v>2123</v>
      </c>
      <c r="F19" s="30">
        <f>VLOOKUP($B19,RESUMEN!$A$13:$AB$116,12,0)</f>
        <v>2123</v>
      </c>
      <c r="G19" s="30">
        <f>VLOOKUP($B19,RESUMEN!$A$13:$AB$116,15,0)</f>
        <v>2123</v>
      </c>
      <c r="H19" s="30">
        <f>VLOOKUP($B19,RESUMEN!$A$13:$AB$116,18,0)</f>
        <v>2003</v>
      </c>
      <c r="I19" s="30">
        <f>VLOOKUP($B19,RESUMEN!$A$13:$AB$116,21,0)</f>
        <v>2123</v>
      </c>
      <c r="J19" s="30">
        <f>VLOOKUP($B19,RESUMEN!$A$13:$AB$116,24,0)</f>
        <v>2123</v>
      </c>
      <c r="K19" s="30">
        <f>VLOOKUP($B19,RESUMEN!$A$13:$AB$116,27,0)</f>
        <v>2123</v>
      </c>
    </row>
    <row r="20" spans="1:11" x14ac:dyDescent="0.25">
      <c r="A20" t="s">
        <v>261</v>
      </c>
      <c r="B20" s="26" t="s">
        <v>244</v>
      </c>
      <c r="C20" t="s">
        <v>263</v>
      </c>
      <c r="E20" s="30">
        <f>VLOOKUP($B20,RESUMEN!$A$13:$AB$116,9,0)</f>
        <v>4950</v>
      </c>
      <c r="F20" s="30">
        <f>VLOOKUP($B20,RESUMEN!$A$13:$AB$116,12,0)</f>
        <v>5400</v>
      </c>
      <c r="G20" s="30">
        <f>VLOOKUP($B20,RESUMEN!$A$13:$AB$116,15,0)</f>
        <v>4950</v>
      </c>
      <c r="H20" s="30">
        <f>VLOOKUP($B20,RESUMEN!$A$13:$AB$116,18,0)</f>
        <v>4950</v>
      </c>
      <c r="I20" s="30">
        <f>VLOOKUP($B20,RESUMEN!$A$13:$AB$116,21,0)</f>
        <v>4950</v>
      </c>
      <c r="J20" s="30">
        <f>VLOOKUP($B20,RESUMEN!$A$13:$AB$116,24,0)</f>
        <v>5850</v>
      </c>
      <c r="K20" s="30">
        <f>VLOOKUP($B20,RESUMEN!$A$13:$AB$116,27,0)</f>
        <v>9450</v>
      </c>
    </row>
    <row r="21" spans="1:11" x14ac:dyDescent="0.25">
      <c r="A21" t="s">
        <v>261</v>
      </c>
      <c r="B21" s="26" t="s">
        <v>237</v>
      </c>
      <c r="C21" t="s">
        <v>263</v>
      </c>
      <c r="E21" s="30">
        <f>VLOOKUP($B21,RESUMEN!$A$13:$AB$116,9,0)</f>
        <v>364842</v>
      </c>
      <c r="F21" s="30">
        <f>VLOOKUP($B21,RESUMEN!$A$13:$AB$116,12,0)</f>
        <v>364842</v>
      </c>
      <c r="G21" s="30">
        <f>VLOOKUP($B21,RESUMEN!$A$13:$AB$116,15,0)</f>
        <v>190778</v>
      </c>
      <c r="H21" s="30">
        <f>VLOOKUP($B21,RESUMEN!$A$13:$AB$116,18,0)</f>
        <v>190778</v>
      </c>
      <c r="I21" s="30">
        <f>VLOOKUP($B21,RESUMEN!$A$13:$AB$116,21,0)</f>
        <v>190778</v>
      </c>
      <c r="J21" s="30">
        <f>VLOOKUP($B21,RESUMEN!$A$13:$AB$116,24,0)</f>
        <v>510518</v>
      </c>
      <c r="K21" s="30">
        <f>VLOOKUP($B21,RESUMEN!$A$13:$AB$116,27,0)</f>
        <v>530011</v>
      </c>
    </row>
    <row r="22" spans="1:11" x14ac:dyDescent="0.25">
      <c r="A22" t="s">
        <v>261</v>
      </c>
      <c r="B22" s="26" t="s">
        <v>170</v>
      </c>
      <c r="C22" t="s">
        <v>263</v>
      </c>
      <c r="E22" s="30">
        <f>VLOOKUP($B22,RESUMEN!$A$13:$AB$116,9,0)</f>
        <v>8880</v>
      </c>
      <c r="F22" s="30">
        <f>VLOOKUP($B22,RESUMEN!$A$13:$AB$116,12,0)</f>
        <v>8880</v>
      </c>
      <c r="G22" s="30">
        <f>VLOOKUP($B22,RESUMEN!$A$13:$AB$116,15,0)</f>
        <v>8880</v>
      </c>
      <c r="H22" s="30">
        <f>VLOOKUP($B22,RESUMEN!$A$13:$AB$116,18,0)</f>
        <v>8860</v>
      </c>
      <c r="I22" s="30">
        <f>VLOOKUP($B22,RESUMEN!$A$13:$AB$116,21,0)</f>
        <v>7590</v>
      </c>
      <c r="J22" s="30">
        <f>VLOOKUP($B22,RESUMEN!$A$13:$AB$116,24,0)</f>
        <v>8880</v>
      </c>
      <c r="K22" s="30">
        <f>VLOOKUP($B22,RESUMEN!$A$13:$AB$116,27,0)</f>
        <v>8880</v>
      </c>
    </row>
    <row r="23" spans="1:11" x14ac:dyDescent="0.25">
      <c r="A23" t="s">
        <v>261</v>
      </c>
      <c r="B23" s="26" t="s">
        <v>171</v>
      </c>
      <c r="C23" t="s">
        <v>263</v>
      </c>
      <c r="E23" s="30">
        <f>VLOOKUP($B23,RESUMEN!$A$13:$AB$116,9,0)</f>
        <v>1133</v>
      </c>
      <c r="F23" s="30">
        <f>VLOOKUP($B23,RESUMEN!$A$13:$AB$116,12,0)</f>
        <v>1133</v>
      </c>
      <c r="G23" s="30">
        <f>VLOOKUP($B23,RESUMEN!$A$13:$AB$116,15,0)</f>
        <v>1133</v>
      </c>
      <c r="H23" s="30">
        <f>VLOOKUP($B23,RESUMEN!$A$13:$AB$116,18,0)</f>
        <v>1120</v>
      </c>
      <c r="I23" s="30">
        <f>VLOOKUP($B23,RESUMEN!$A$13:$AB$116,21,0)</f>
        <v>1133</v>
      </c>
      <c r="J23" s="30">
        <f>VLOOKUP($B23,RESUMEN!$A$13:$AB$116,24,0)</f>
        <v>1133</v>
      </c>
      <c r="K23" s="30">
        <f>VLOOKUP($B23,RESUMEN!$A$13:$AB$116,27,0)</f>
        <v>1133</v>
      </c>
    </row>
    <row r="24" spans="1:11" x14ac:dyDescent="0.25">
      <c r="A24" t="s">
        <v>261</v>
      </c>
      <c r="B24" s="26" t="s">
        <v>172</v>
      </c>
      <c r="C24" t="s">
        <v>263</v>
      </c>
      <c r="E24" s="30">
        <f>VLOOKUP($B24,RESUMEN!$A$13:$AB$116,9,0)</f>
        <v>3882</v>
      </c>
      <c r="F24" s="30">
        <f>VLOOKUP($B24,RESUMEN!$A$13:$AB$116,12,0)</f>
        <v>3882</v>
      </c>
      <c r="G24" s="30">
        <f>VLOOKUP($B24,RESUMEN!$A$13:$AB$116,15,0)</f>
        <v>3882</v>
      </c>
      <c r="H24" s="30">
        <f>VLOOKUP($B24,RESUMEN!$A$13:$AB$116,18,0)</f>
        <v>3829</v>
      </c>
      <c r="I24" s="30">
        <f>VLOOKUP($B24,RESUMEN!$A$13:$AB$116,21,0)</f>
        <v>3882</v>
      </c>
      <c r="J24" s="30">
        <f>VLOOKUP($B24,RESUMEN!$A$13:$AB$116,24,0)</f>
        <v>3882</v>
      </c>
      <c r="K24" s="30">
        <f>VLOOKUP($B24,RESUMEN!$A$13:$AB$116,27,0)</f>
        <v>3882</v>
      </c>
    </row>
    <row r="25" spans="1:11" x14ac:dyDescent="0.25">
      <c r="A25" t="s">
        <v>261</v>
      </c>
      <c r="B25" s="26" t="s">
        <v>173</v>
      </c>
      <c r="C25" t="s">
        <v>263</v>
      </c>
      <c r="E25" s="30">
        <f>VLOOKUP($B25,RESUMEN!$A$13:$AB$116,9,0)</f>
        <v>4127</v>
      </c>
      <c r="F25" s="30">
        <f>VLOOKUP($B25,RESUMEN!$A$13:$AB$116,12,0)</f>
        <v>4127</v>
      </c>
      <c r="G25" s="30">
        <f>VLOOKUP($B25,RESUMEN!$A$13:$AB$116,15,0)</f>
        <v>4127</v>
      </c>
      <c r="H25" s="30">
        <f>VLOOKUP($B25,RESUMEN!$A$13:$AB$116,18,0)</f>
        <v>3996</v>
      </c>
      <c r="I25" s="30">
        <f>VLOOKUP($B25,RESUMEN!$A$13:$AB$116,21,0)</f>
        <v>4127</v>
      </c>
      <c r="J25" s="30">
        <f>VLOOKUP($B25,RESUMEN!$A$13:$AB$116,24,0)</f>
        <v>4127</v>
      </c>
      <c r="K25" s="30">
        <f>VLOOKUP($B25,RESUMEN!$A$13:$AB$116,27,0)</f>
        <v>4127</v>
      </c>
    </row>
    <row r="26" spans="1:11" x14ac:dyDescent="0.25">
      <c r="A26" t="s">
        <v>261</v>
      </c>
      <c r="B26" s="26" t="s">
        <v>174</v>
      </c>
      <c r="C26" t="s">
        <v>263</v>
      </c>
      <c r="E26" s="30">
        <f>VLOOKUP($B26,RESUMEN!$A$13:$AB$116,9,0)</f>
        <v>10700</v>
      </c>
      <c r="F26" s="30">
        <f>VLOOKUP($B26,RESUMEN!$A$13:$AB$116,12,0)</f>
        <v>10700</v>
      </c>
      <c r="G26" s="30">
        <f>VLOOKUP($B26,RESUMEN!$A$13:$AB$116,15,0)</f>
        <v>10700</v>
      </c>
      <c r="H26" s="30">
        <f>VLOOKUP($B26,RESUMEN!$A$13:$AB$116,18,0)</f>
        <v>10340</v>
      </c>
      <c r="I26" s="30">
        <f>VLOOKUP($B26,RESUMEN!$A$13:$AB$116,21,0)</f>
        <v>10700</v>
      </c>
      <c r="J26" s="30">
        <f>VLOOKUP($B26,RESUMEN!$A$13:$AB$116,24,0)</f>
        <v>10700</v>
      </c>
      <c r="K26" s="30">
        <f>VLOOKUP($B26,RESUMEN!$A$13:$AB$116,27,0)</f>
        <v>10700</v>
      </c>
    </row>
    <row r="27" spans="1:11" x14ac:dyDescent="0.25">
      <c r="A27" t="s">
        <v>261</v>
      </c>
      <c r="B27" s="26" t="s">
        <v>175</v>
      </c>
      <c r="C27" t="s">
        <v>263</v>
      </c>
      <c r="E27" s="30">
        <f>VLOOKUP($B27,RESUMEN!$A$13:$AB$116,9,0)</f>
        <v>1664</v>
      </c>
      <c r="F27" s="30">
        <f>VLOOKUP($B27,RESUMEN!$A$13:$AB$116,12,0)</f>
        <v>1664</v>
      </c>
      <c r="G27" s="30">
        <f>VLOOKUP($B27,RESUMEN!$A$13:$AB$116,15,0)</f>
        <v>1664</v>
      </c>
      <c r="H27" s="30">
        <f>VLOOKUP($B27,RESUMEN!$A$13:$AB$116,18,0)</f>
        <v>1958</v>
      </c>
      <c r="I27" s="30">
        <f>VLOOKUP($B27,RESUMEN!$A$13:$AB$116,21,0)</f>
        <v>1664</v>
      </c>
      <c r="J27" s="30">
        <f>VLOOKUP($B27,RESUMEN!$A$13:$AB$116,24,0)</f>
        <v>1664</v>
      </c>
      <c r="K27" s="30">
        <f>VLOOKUP($B27,RESUMEN!$A$13:$AB$116,27,0)</f>
        <v>1664</v>
      </c>
    </row>
    <row r="28" spans="1:11" x14ac:dyDescent="0.25">
      <c r="A28" t="s">
        <v>261</v>
      </c>
      <c r="B28" s="26" t="s">
        <v>176</v>
      </c>
      <c r="C28" t="s">
        <v>263</v>
      </c>
      <c r="E28" s="30">
        <f>VLOOKUP($B28,RESUMEN!$A$13:$AB$116,9,0)</f>
        <v>1311</v>
      </c>
      <c r="F28" s="30">
        <f>VLOOKUP($B28,RESUMEN!$A$13:$AB$116,12,0)</f>
        <v>1311</v>
      </c>
      <c r="G28" s="30">
        <f>VLOOKUP($B28,RESUMEN!$A$13:$AB$116,15,0)</f>
        <v>1311</v>
      </c>
      <c r="H28" s="30">
        <f>VLOOKUP($B28,RESUMEN!$A$13:$AB$116,18,0)</f>
        <v>1315</v>
      </c>
      <c r="I28" s="30">
        <f>VLOOKUP($B28,RESUMEN!$A$13:$AB$116,21,0)</f>
        <v>1311</v>
      </c>
      <c r="J28" s="30">
        <f>VLOOKUP($B28,RESUMEN!$A$13:$AB$116,24,0)</f>
        <v>1311</v>
      </c>
      <c r="K28" s="30">
        <f>VLOOKUP($B28,RESUMEN!$A$13:$AB$116,27,0)</f>
        <v>1311</v>
      </c>
    </row>
    <row r="29" spans="1:11" x14ac:dyDescent="0.25">
      <c r="A29" t="s">
        <v>261</v>
      </c>
      <c r="B29" s="26" t="s">
        <v>177</v>
      </c>
      <c r="C29" t="s">
        <v>263</v>
      </c>
      <c r="E29" s="30">
        <f>VLOOKUP($B29,RESUMEN!$A$13:$AB$116,9,0)</f>
        <v>2185</v>
      </c>
      <c r="F29" s="30">
        <f>VLOOKUP($B29,RESUMEN!$A$13:$AB$116,12,0)</f>
        <v>2185</v>
      </c>
      <c r="G29" s="30">
        <f>VLOOKUP($B29,RESUMEN!$A$13:$AB$116,15,0)</f>
        <v>2185</v>
      </c>
      <c r="H29" s="30">
        <f>VLOOKUP($B29,RESUMEN!$A$13:$AB$116,18,0)</f>
        <v>2121</v>
      </c>
      <c r="I29" s="30">
        <f>VLOOKUP($B29,RESUMEN!$A$13:$AB$116,21,0)</f>
        <v>2185</v>
      </c>
      <c r="J29" s="30">
        <f>VLOOKUP($B29,RESUMEN!$A$13:$AB$116,24,0)</f>
        <v>2185</v>
      </c>
      <c r="K29" s="30">
        <f>VLOOKUP($B29,RESUMEN!$A$13:$AB$116,27,0)</f>
        <v>2185</v>
      </c>
    </row>
    <row r="30" spans="1:11" x14ac:dyDescent="0.25">
      <c r="A30" t="s">
        <v>261</v>
      </c>
      <c r="B30" s="26" t="s">
        <v>178</v>
      </c>
      <c r="C30" t="s">
        <v>263</v>
      </c>
      <c r="E30" s="30">
        <f>VLOOKUP($B30,RESUMEN!$A$13:$AB$116,9,0)</f>
        <v>3376</v>
      </c>
      <c r="F30" s="30">
        <f>VLOOKUP($B30,RESUMEN!$A$13:$AB$116,12,0)</f>
        <v>3376</v>
      </c>
      <c r="G30" s="30">
        <f>VLOOKUP($B30,RESUMEN!$A$13:$AB$116,15,0)</f>
        <v>3376</v>
      </c>
      <c r="H30" s="30">
        <f>VLOOKUP($B30,RESUMEN!$A$13:$AB$116,18,0)</f>
        <v>3359</v>
      </c>
      <c r="I30" s="30">
        <f>VLOOKUP($B30,RESUMEN!$A$13:$AB$116,21,0)</f>
        <v>3376</v>
      </c>
      <c r="J30" s="30">
        <f>VLOOKUP($B30,RESUMEN!$A$13:$AB$116,24,0)</f>
        <v>3376</v>
      </c>
      <c r="K30" s="30">
        <f>VLOOKUP($B30,RESUMEN!$A$13:$AB$116,27,0)</f>
        <v>3376</v>
      </c>
    </row>
    <row r="31" spans="1:11" x14ac:dyDescent="0.25">
      <c r="A31" t="s">
        <v>261</v>
      </c>
      <c r="B31" s="26" t="s">
        <v>179</v>
      </c>
      <c r="C31" t="s">
        <v>263</v>
      </c>
      <c r="E31" s="30">
        <f>VLOOKUP($B31,RESUMEN!$A$13:$AB$116,9,0)</f>
        <v>475</v>
      </c>
      <c r="F31" s="30">
        <f>VLOOKUP($B31,RESUMEN!$A$13:$AB$116,12,0)</f>
        <v>475</v>
      </c>
      <c r="G31" s="30">
        <f>VLOOKUP($B31,RESUMEN!$A$13:$AB$116,15,0)</f>
        <v>475</v>
      </c>
      <c r="H31" s="30">
        <f>VLOOKUP($B31,RESUMEN!$A$13:$AB$116,18,0)</f>
        <v>471</v>
      </c>
      <c r="I31" s="30">
        <f>VLOOKUP($B31,RESUMEN!$A$13:$AB$116,21,0)</f>
        <v>475</v>
      </c>
      <c r="J31" s="30">
        <f>VLOOKUP($B31,RESUMEN!$A$13:$AB$116,24,0)</f>
        <v>475</v>
      </c>
      <c r="K31" s="30">
        <f>VLOOKUP($B31,RESUMEN!$A$13:$AB$116,27,0)</f>
        <v>475</v>
      </c>
    </row>
    <row r="32" spans="1:11" x14ac:dyDescent="0.25">
      <c r="A32" t="s">
        <v>261</v>
      </c>
      <c r="B32" s="26" t="s">
        <v>180</v>
      </c>
      <c r="C32" t="s">
        <v>263</v>
      </c>
      <c r="E32" s="30">
        <f>VLOOKUP($B32,RESUMEN!$A$13:$AB$116,9,0)</f>
        <v>1215</v>
      </c>
      <c r="F32" s="30">
        <f>VLOOKUP($B32,RESUMEN!$A$13:$AB$116,12,0)</f>
        <v>1215</v>
      </c>
      <c r="G32" s="30">
        <f>VLOOKUP($B32,RESUMEN!$A$13:$AB$116,15,0)</f>
        <v>1215</v>
      </c>
      <c r="H32" s="30">
        <f>VLOOKUP($B32,RESUMEN!$A$13:$AB$116,18,0)</f>
        <v>1170</v>
      </c>
      <c r="I32" s="30">
        <f>VLOOKUP($B32,RESUMEN!$A$13:$AB$116,21,0)</f>
        <v>1215</v>
      </c>
      <c r="J32" s="30">
        <f>VLOOKUP($B32,RESUMEN!$A$13:$AB$116,24,0)</f>
        <v>1215</v>
      </c>
      <c r="K32" s="30">
        <f>VLOOKUP($B32,RESUMEN!$A$13:$AB$116,27,0)</f>
        <v>1215</v>
      </c>
    </row>
    <row r="33" spans="1:11" x14ac:dyDescent="0.25">
      <c r="A33" t="s">
        <v>261</v>
      </c>
      <c r="B33" s="26" t="s">
        <v>181</v>
      </c>
      <c r="C33" t="s">
        <v>263</v>
      </c>
      <c r="E33" s="30">
        <f>VLOOKUP($B33,RESUMEN!$A$13:$AB$116,9,0)</f>
        <v>24062</v>
      </c>
      <c r="F33" s="30">
        <f>VLOOKUP($B33,RESUMEN!$A$13:$AB$116,12,0)</f>
        <v>24062</v>
      </c>
      <c r="G33" s="30">
        <f>VLOOKUP($B33,RESUMEN!$A$13:$AB$116,15,0)</f>
        <v>24062</v>
      </c>
      <c r="H33" s="30">
        <f>VLOOKUP($B33,RESUMEN!$A$13:$AB$116,18,0)</f>
        <v>23526</v>
      </c>
      <c r="I33" s="30">
        <f>VLOOKUP($B33,RESUMEN!$A$13:$AB$116,21,0)</f>
        <v>24062</v>
      </c>
      <c r="J33" s="30">
        <f>VLOOKUP($B33,RESUMEN!$A$13:$AB$116,24,0)</f>
        <v>24062</v>
      </c>
      <c r="K33" s="30">
        <f>VLOOKUP($B33,RESUMEN!$A$13:$AB$116,27,0)</f>
        <v>24062</v>
      </c>
    </row>
    <row r="34" spans="1:11" x14ac:dyDescent="0.25">
      <c r="A34" t="s">
        <v>261</v>
      </c>
      <c r="B34" s="26" t="s">
        <v>182</v>
      </c>
      <c r="C34" t="s">
        <v>263</v>
      </c>
      <c r="E34" s="30">
        <f>VLOOKUP($B34,RESUMEN!$A$13:$AB$116,9,0)</f>
        <v>31276</v>
      </c>
      <c r="F34" s="30">
        <f>VLOOKUP($B34,RESUMEN!$A$13:$AB$116,12,0)</f>
        <v>31276</v>
      </c>
      <c r="G34" s="30">
        <f>VLOOKUP($B34,RESUMEN!$A$13:$AB$116,15,0)</f>
        <v>31276</v>
      </c>
      <c r="H34" s="30">
        <f>VLOOKUP($B34,RESUMEN!$A$13:$AB$116,18,0)</f>
        <v>30892</v>
      </c>
      <c r="I34" s="30">
        <f>VLOOKUP($B34,RESUMEN!$A$13:$AB$116,21,0)</f>
        <v>31276</v>
      </c>
      <c r="J34" s="30">
        <f>VLOOKUP($B34,RESUMEN!$A$13:$AB$116,24,0)</f>
        <v>31276</v>
      </c>
      <c r="K34" s="30">
        <f>VLOOKUP($B34,RESUMEN!$A$13:$AB$116,27,0)</f>
        <v>31276</v>
      </c>
    </row>
    <row r="35" spans="1:11" ht="48" x14ac:dyDescent="0.25">
      <c r="A35" t="s">
        <v>261</v>
      </c>
      <c r="B35" s="28" t="s">
        <v>183</v>
      </c>
      <c r="C35" t="s">
        <v>263</v>
      </c>
      <c r="E35" s="30">
        <f>VLOOKUP($B35,RESUMEN!$A$13:$AB$116,9,0)</f>
        <v>1718</v>
      </c>
      <c r="F35" s="30">
        <f>VLOOKUP($B35,RESUMEN!$A$13:$AB$116,12,0)</f>
        <v>1718</v>
      </c>
      <c r="G35" s="30">
        <f>VLOOKUP($B35,RESUMEN!$A$13:$AB$116,15,0)</f>
        <v>1718</v>
      </c>
      <c r="H35" s="30">
        <f>VLOOKUP($B35,RESUMEN!$A$13:$AB$116,18,0)</f>
        <v>1718</v>
      </c>
      <c r="I35" s="30">
        <f>VLOOKUP($B35,RESUMEN!$A$13:$AB$116,21,0)</f>
        <v>1718</v>
      </c>
      <c r="J35" s="30">
        <f>VLOOKUP($B35,RESUMEN!$A$13:$AB$116,24,0)</f>
        <v>1718</v>
      </c>
      <c r="K35" s="30">
        <f>VLOOKUP($B35,RESUMEN!$A$13:$AB$116,27,0)</f>
        <v>1718</v>
      </c>
    </row>
    <row r="36" spans="1:11" x14ac:dyDescent="0.25">
      <c r="A36" t="s">
        <v>261</v>
      </c>
      <c r="B36" s="26" t="s">
        <v>184</v>
      </c>
      <c r="C36" t="s">
        <v>263</v>
      </c>
      <c r="E36" s="30">
        <f>VLOOKUP($B36,RESUMEN!$A$13:$AB$116,9,0)</f>
        <v>2778</v>
      </c>
      <c r="F36" s="30">
        <f>VLOOKUP($B36,RESUMEN!$A$13:$AB$116,12,0)</f>
        <v>2778</v>
      </c>
      <c r="G36" s="30">
        <f>VLOOKUP($B36,RESUMEN!$A$13:$AB$116,15,0)</f>
        <v>5985</v>
      </c>
      <c r="H36" s="30">
        <f>VLOOKUP($B36,RESUMEN!$A$13:$AB$116,18,0)</f>
        <v>2696</v>
      </c>
      <c r="I36" s="30">
        <f>VLOOKUP($B36,RESUMEN!$A$13:$AB$116,21,0)</f>
        <v>2778</v>
      </c>
      <c r="J36" s="30">
        <f>VLOOKUP($B36,RESUMEN!$A$13:$AB$116,24,0)</f>
        <v>2778</v>
      </c>
      <c r="K36" s="30">
        <f>VLOOKUP($B36,RESUMEN!$A$13:$AB$116,27,0)</f>
        <v>2778</v>
      </c>
    </row>
    <row r="37" spans="1:11" x14ac:dyDescent="0.25">
      <c r="A37" t="s">
        <v>261</v>
      </c>
      <c r="B37" s="26" t="s">
        <v>185</v>
      </c>
      <c r="C37" t="s">
        <v>263</v>
      </c>
      <c r="E37" s="30">
        <f>VLOOKUP($B37,RESUMEN!$A$13:$AB$116,9,0)</f>
        <v>5279</v>
      </c>
      <c r="F37" s="30">
        <f>VLOOKUP($B37,RESUMEN!$A$13:$AB$116,12,0)</f>
        <v>5279</v>
      </c>
      <c r="G37" s="30">
        <f>VLOOKUP($B37,RESUMEN!$A$13:$AB$116,15,0)</f>
        <v>5279</v>
      </c>
      <c r="H37" s="30">
        <f>VLOOKUP($B37,RESUMEN!$A$13:$AB$116,18,0)</f>
        <v>5279</v>
      </c>
      <c r="I37" s="30">
        <f>VLOOKUP($B37,RESUMEN!$A$13:$AB$116,21,0)</f>
        <v>5279</v>
      </c>
      <c r="J37" s="30">
        <f>VLOOKUP($B37,RESUMEN!$A$13:$AB$116,24,0)</f>
        <v>5279</v>
      </c>
      <c r="K37" s="30">
        <f>VLOOKUP($B37,RESUMEN!$A$13:$AB$116,27,0)</f>
        <v>5279</v>
      </c>
    </row>
    <row r="38" spans="1:11" x14ac:dyDescent="0.25">
      <c r="A38" t="s">
        <v>261</v>
      </c>
      <c r="B38" s="26" t="s">
        <v>186</v>
      </c>
      <c r="C38" t="s">
        <v>263</v>
      </c>
      <c r="E38" s="30">
        <f>VLOOKUP($B38,RESUMEN!$A$13:$AB$116,9,0)</f>
        <v>1991</v>
      </c>
      <c r="F38" s="30">
        <f>VLOOKUP($B38,RESUMEN!$A$13:$AB$116,12,0)</f>
        <v>1991</v>
      </c>
      <c r="G38" s="30">
        <f>VLOOKUP($B38,RESUMEN!$A$13:$AB$116,15,0)</f>
        <v>1991</v>
      </c>
      <c r="H38" s="30">
        <f>VLOOKUP($B38,RESUMEN!$A$13:$AB$116,18,0)</f>
        <v>1959</v>
      </c>
      <c r="I38" s="30">
        <f>VLOOKUP($B38,RESUMEN!$A$13:$AB$116,21,0)</f>
        <v>1991</v>
      </c>
      <c r="J38" s="30">
        <f>VLOOKUP($B38,RESUMEN!$A$13:$AB$116,24,0)</f>
        <v>1991</v>
      </c>
      <c r="K38" s="30">
        <f>VLOOKUP($B38,RESUMEN!$A$13:$AB$116,27,0)</f>
        <v>1991</v>
      </c>
    </row>
    <row r="39" spans="1:11" x14ac:dyDescent="0.25">
      <c r="A39" t="s">
        <v>261</v>
      </c>
      <c r="B39" s="26" t="s">
        <v>187</v>
      </c>
      <c r="C39" t="s">
        <v>263</v>
      </c>
      <c r="E39" s="30">
        <f>VLOOKUP($B39,RESUMEN!$A$13:$AB$116,9,0)</f>
        <v>12646</v>
      </c>
      <c r="F39" s="30">
        <f>VLOOKUP($B39,RESUMEN!$A$13:$AB$116,12,0)</f>
        <v>12646</v>
      </c>
      <c r="G39" s="30">
        <f>VLOOKUP($B39,RESUMEN!$A$13:$AB$116,15,0)</f>
        <v>21545</v>
      </c>
      <c r="H39" s="30">
        <f>VLOOKUP($B39,RESUMEN!$A$13:$AB$116,18,0)</f>
        <v>12585</v>
      </c>
      <c r="I39" s="30">
        <f>VLOOKUP($B39,RESUMEN!$A$13:$AB$116,21,0)</f>
        <v>12646</v>
      </c>
      <c r="J39" s="30">
        <f>VLOOKUP($B39,RESUMEN!$A$13:$AB$116,24,0)</f>
        <v>12646</v>
      </c>
      <c r="K39" s="30">
        <f>VLOOKUP($B39,RESUMEN!$A$13:$AB$116,27,0)</f>
        <v>12646</v>
      </c>
    </row>
    <row r="40" spans="1:11" x14ac:dyDescent="0.25">
      <c r="A40" t="s">
        <v>261</v>
      </c>
      <c r="B40" s="26" t="s">
        <v>188</v>
      </c>
      <c r="C40" t="s">
        <v>263</v>
      </c>
      <c r="E40" s="30">
        <f>VLOOKUP($B40,RESUMEN!$A$13:$AB$116,9,0)</f>
        <v>5285</v>
      </c>
      <c r="F40" s="30">
        <f>VLOOKUP($B40,RESUMEN!$A$13:$AB$116,12,0)</f>
        <v>5285</v>
      </c>
      <c r="G40" s="30">
        <f>VLOOKUP($B40,RESUMEN!$A$13:$AB$116,15,0)</f>
        <v>5285</v>
      </c>
      <c r="H40" s="30">
        <f>VLOOKUP($B40,RESUMEN!$A$13:$AB$116,18,0)</f>
        <v>5135</v>
      </c>
      <c r="I40" s="30">
        <f>VLOOKUP($B40,RESUMEN!$A$13:$AB$116,21,0)</f>
        <v>5285</v>
      </c>
      <c r="J40" s="30">
        <f>VLOOKUP($B40,RESUMEN!$A$13:$AB$116,24,0)</f>
        <v>5285</v>
      </c>
      <c r="K40" s="30">
        <f>VLOOKUP($B40,RESUMEN!$A$13:$AB$116,27,0)</f>
        <v>5285</v>
      </c>
    </row>
    <row r="41" spans="1:11" x14ac:dyDescent="0.25">
      <c r="A41" t="s">
        <v>261</v>
      </c>
      <c r="B41" s="26" t="s">
        <v>189</v>
      </c>
      <c r="C41" t="s">
        <v>263</v>
      </c>
      <c r="E41" s="30">
        <f>VLOOKUP($B41,RESUMEN!$A$13:$AB$116,9,0)</f>
        <v>4527</v>
      </c>
      <c r="F41" s="30">
        <f>VLOOKUP($B41,RESUMEN!$A$13:$AB$116,12,0)</f>
        <v>4527</v>
      </c>
      <c r="G41" s="30">
        <f>VLOOKUP($B41,RESUMEN!$A$13:$AB$116,15,0)</f>
        <v>4527</v>
      </c>
      <c r="H41" s="30">
        <f>VLOOKUP($B41,RESUMEN!$A$13:$AB$116,18,0)</f>
        <v>4527</v>
      </c>
      <c r="I41" s="30">
        <f>VLOOKUP($B41,RESUMEN!$A$13:$AB$116,21,0)</f>
        <v>4527</v>
      </c>
      <c r="J41" s="30">
        <f>VLOOKUP($B41,RESUMEN!$A$13:$AB$116,24,0)</f>
        <v>4527</v>
      </c>
      <c r="K41" s="30">
        <f>VLOOKUP($B41,RESUMEN!$A$13:$AB$116,27,0)</f>
        <v>4527</v>
      </c>
    </row>
    <row r="42" spans="1:11" x14ac:dyDescent="0.25">
      <c r="A42" t="s">
        <v>261</v>
      </c>
      <c r="B42" s="26" t="s">
        <v>190</v>
      </c>
      <c r="C42" t="s">
        <v>263</v>
      </c>
      <c r="E42" s="30">
        <f>VLOOKUP($B42,RESUMEN!$A$13:$AB$116,9,0)</f>
        <v>16871</v>
      </c>
      <c r="F42" s="30">
        <f>VLOOKUP($B42,RESUMEN!$A$13:$AB$116,12,0)</f>
        <v>16871</v>
      </c>
      <c r="G42" s="30">
        <f>VLOOKUP($B42,RESUMEN!$A$13:$AB$116,15,0)</f>
        <v>16871</v>
      </c>
      <c r="H42" s="30">
        <f>VLOOKUP($B42,RESUMEN!$A$13:$AB$116,18,0)</f>
        <v>16871</v>
      </c>
      <c r="I42" s="30">
        <f>VLOOKUP($B42,RESUMEN!$A$13:$AB$116,21,0)</f>
        <v>16553</v>
      </c>
      <c r="J42" s="30">
        <f>VLOOKUP($B42,RESUMEN!$A$13:$AB$116,24,0)</f>
        <v>16871</v>
      </c>
      <c r="K42" s="30">
        <f>VLOOKUP($B42,RESUMEN!$A$13:$AB$116,27,0)</f>
        <v>16871</v>
      </c>
    </row>
    <row r="43" spans="1:11" x14ac:dyDescent="0.25">
      <c r="A43" t="s">
        <v>261</v>
      </c>
      <c r="B43" s="26" t="s">
        <v>87</v>
      </c>
      <c r="C43" t="s">
        <v>263</v>
      </c>
      <c r="E43" s="30">
        <f>VLOOKUP($B43,RESUMEN!$A$13:$AB$116,9,0)</f>
        <v>43686</v>
      </c>
      <c r="F43" s="30">
        <f>VLOOKUP($B43,RESUMEN!$A$13:$AB$116,12,0)</f>
        <v>43686</v>
      </c>
      <c r="G43" s="30">
        <f>VLOOKUP($B43,RESUMEN!$A$13:$AB$116,15,0)</f>
        <v>68083</v>
      </c>
      <c r="H43" s="30">
        <f>VLOOKUP($B43,RESUMEN!$A$13:$AB$116,18,0)</f>
        <v>48297</v>
      </c>
      <c r="I43" s="30">
        <f>VLOOKUP($B43,RESUMEN!$A$13:$AB$116,21,0)</f>
        <v>46190</v>
      </c>
      <c r="J43" s="30">
        <f>VLOOKUP($B43,RESUMEN!$A$13:$AB$116,24,0)</f>
        <v>128520</v>
      </c>
      <c r="K43" s="30">
        <f>VLOOKUP($B43,RESUMEN!$A$13:$AB$116,27,0)</f>
        <v>128520</v>
      </c>
    </row>
    <row r="44" spans="1:11" x14ac:dyDescent="0.25">
      <c r="A44" t="s">
        <v>261</v>
      </c>
      <c r="B44" s="26" t="s">
        <v>168</v>
      </c>
      <c r="C44" t="s">
        <v>263</v>
      </c>
      <c r="E44" s="30">
        <f>VLOOKUP($B44,RESUMEN!$A$13:$AB$116,9,0)</f>
        <v>1562</v>
      </c>
      <c r="F44" s="30">
        <f>VLOOKUP($B44,RESUMEN!$A$13:$AB$116,12,0)</f>
        <v>1562</v>
      </c>
      <c r="G44" s="30">
        <f>VLOOKUP($B44,RESUMEN!$A$13:$AB$116,15,0)</f>
        <v>1562</v>
      </c>
      <c r="H44" s="30">
        <f>VLOOKUP($B44,RESUMEN!$A$13:$AB$116,18,0)</f>
        <v>1477</v>
      </c>
      <c r="I44" s="30">
        <f>VLOOKUP($B44,RESUMEN!$A$13:$AB$116,21,0)</f>
        <v>1239</v>
      </c>
      <c r="J44" s="30">
        <f>VLOOKUP($B44,RESUMEN!$A$13:$AB$116,24,0)</f>
        <v>1562</v>
      </c>
      <c r="K44" s="30">
        <f>VLOOKUP($B44,RESUMEN!$A$13:$AB$116,27,0)</f>
        <v>1562</v>
      </c>
    </row>
    <row r="45" spans="1:11" x14ac:dyDescent="0.25">
      <c r="A45" t="s">
        <v>261</v>
      </c>
      <c r="B45" s="26" t="s">
        <v>239</v>
      </c>
      <c r="C45" t="s">
        <v>263</v>
      </c>
      <c r="E45" s="30">
        <f>VLOOKUP($B45,RESUMEN!$A$13:$AB$116,9,0)</f>
        <v>4186</v>
      </c>
      <c r="F45" s="30">
        <f>VLOOKUP($B45,RESUMEN!$A$13:$AB$116,12,0)</f>
        <v>4186</v>
      </c>
      <c r="G45" s="30">
        <f>VLOOKUP($B45,RESUMEN!$A$13:$AB$116,15,0)</f>
        <v>4186</v>
      </c>
      <c r="H45" s="30">
        <f>VLOOKUP($B45,RESUMEN!$A$13:$AB$116,18,0)</f>
        <v>4186</v>
      </c>
      <c r="I45" s="30">
        <f>VLOOKUP($B45,RESUMEN!$A$13:$AB$116,21,0)</f>
        <v>4186</v>
      </c>
      <c r="J45" s="30">
        <f>VLOOKUP($B45,RESUMEN!$A$13:$AB$116,24,0)</f>
        <v>4825</v>
      </c>
      <c r="K45" s="30">
        <f>VLOOKUP($B45,RESUMEN!$A$13:$AB$116,27,0)</f>
        <v>5199</v>
      </c>
    </row>
    <row r="46" spans="1:11" x14ac:dyDescent="0.25">
      <c r="A46" t="s">
        <v>261</v>
      </c>
      <c r="B46" s="26" t="s">
        <v>191</v>
      </c>
      <c r="C46" t="s">
        <v>263</v>
      </c>
      <c r="E46" s="30">
        <f>VLOOKUP($B46,RESUMEN!$A$13:$AB$116,9,0)</f>
        <v>21723</v>
      </c>
      <c r="F46" s="30">
        <f>VLOOKUP($B46,RESUMEN!$A$13:$AB$116,12,0)</f>
        <v>21723</v>
      </c>
      <c r="G46" s="30">
        <f>VLOOKUP($B46,RESUMEN!$A$13:$AB$116,15,0)</f>
        <v>21723</v>
      </c>
      <c r="H46" s="30">
        <f>VLOOKUP($B46,RESUMEN!$A$13:$AB$116,18,0)</f>
        <v>21723</v>
      </c>
      <c r="I46" s="30">
        <f>VLOOKUP($B46,RESUMEN!$A$13:$AB$116,21,0)</f>
        <v>6515</v>
      </c>
      <c r="J46" s="30">
        <f>VLOOKUP($B46,RESUMEN!$A$13:$AB$116,24,0)</f>
        <v>21723</v>
      </c>
      <c r="K46" s="30">
        <f>VLOOKUP($B46,RESUMEN!$A$13:$AB$116,27,0)</f>
        <v>21723</v>
      </c>
    </row>
    <row r="47" spans="1:11" x14ac:dyDescent="0.25">
      <c r="A47" t="s">
        <v>261</v>
      </c>
      <c r="B47" s="26" t="s">
        <v>243</v>
      </c>
      <c r="C47" t="s">
        <v>263</v>
      </c>
      <c r="E47" s="30">
        <f>VLOOKUP($B47,RESUMEN!$A$13:$AB$116,9,0)</f>
        <v>4249</v>
      </c>
      <c r="F47" s="30">
        <f>VLOOKUP($B47,RESUMEN!$A$13:$AB$116,12,0)</f>
        <v>4249</v>
      </c>
      <c r="G47" s="30">
        <f>VLOOKUP($B47,RESUMEN!$A$13:$AB$116,15,0)</f>
        <v>4249</v>
      </c>
      <c r="H47" s="30">
        <f>VLOOKUP($B47,RESUMEN!$A$13:$AB$116,18,0)</f>
        <v>4249</v>
      </c>
      <c r="I47" s="30">
        <f>VLOOKUP($B47,RESUMEN!$A$13:$AB$116,21,0)</f>
        <v>4249</v>
      </c>
      <c r="J47" s="30">
        <f>VLOOKUP($B47,RESUMEN!$A$13:$AB$116,24,0)</f>
        <v>4249</v>
      </c>
      <c r="K47" s="30">
        <f>VLOOKUP($B47,RESUMEN!$A$13:$AB$116,27,0)</f>
        <v>4249</v>
      </c>
    </row>
    <row r="48" spans="1:11" x14ac:dyDescent="0.25">
      <c r="A48" t="s">
        <v>261</v>
      </c>
      <c r="B48" s="26" t="s">
        <v>25</v>
      </c>
      <c r="C48" t="s">
        <v>263</v>
      </c>
      <c r="E48" s="30">
        <f>VLOOKUP($B48,RESUMEN!$A$13:$AB$116,9,0)</f>
        <v>9566</v>
      </c>
      <c r="F48" s="30">
        <f>VLOOKUP($B48,RESUMEN!$A$13:$AB$116,12,0)</f>
        <v>9566</v>
      </c>
      <c r="G48" s="30">
        <f>VLOOKUP($B48,RESUMEN!$A$13:$AB$116,15,0)</f>
        <v>9566</v>
      </c>
      <c r="H48" s="30">
        <f>VLOOKUP($B48,RESUMEN!$A$13:$AB$116,18,0)</f>
        <v>9566</v>
      </c>
      <c r="I48" s="30">
        <f>VLOOKUP($B48,RESUMEN!$A$13:$AB$116,21,0)</f>
        <v>9798</v>
      </c>
      <c r="J48" s="30">
        <f>VLOOKUP($B48,RESUMEN!$A$13:$AB$116,24,0)</f>
        <v>10285</v>
      </c>
      <c r="K48" s="30">
        <f>VLOOKUP($B48,RESUMEN!$A$13:$AB$116,27,0)</f>
        <v>10285</v>
      </c>
    </row>
    <row r="49" spans="1:11" x14ac:dyDescent="0.25">
      <c r="A49" t="s">
        <v>261</v>
      </c>
      <c r="B49" s="26" t="s">
        <v>29</v>
      </c>
      <c r="C49" t="s">
        <v>263</v>
      </c>
      <c r="E49" s="30">
        <f>VLOOKUP($B49,RESUMEN!$A$13:$AB$116,9,0)</f>
        <v>17288</v>
      </c>
      <c r="F49" s="30">
        <f>VLOOKUP($B49,RESUMEN!$A$13:$AB$116,12,0)</f>
        <v>17288</v>
      </c>
      <c r="G49" s="30">
        <f>VLOOKUP($B49,RESUMEN!$A$13:$AB$116,15,0)</f>
        <v>17288</v>
      </c>
      <c r="H49" s="30">
        <f>VLOOKUP($B49,RESUMEN!$A$13:$AB$116,18,0)</f>
        <v>17288</v>
      </c>
      <c r="I49" s="30">
        <f>VLOOKUP($B49,RESUMEN!$A$13:$AB$116,21,0)</f>
        <v>17583</v>
      </c>
      <c r="J49" s="30">
        <f>VLOOKUP($B49,RESUMEN!$A$13:$AB$116,24,0)</f>
        <v>18159</v>
      </c>
      <c r="K49" s="30">
        <f>VLOOKUP($B49,RESUMEN!$A$13:$AB$116,27,0)</f>
        <v>18159</v>
      </c>
    </row>
    <row r="50" spans="1:11" x14ac:dyDescent="0.25">
      <c r="A50" t="s">
        <v>261</v>
      </c>
      <c r="B50" s="26" t="s">
        <v>264</v>
      </c>
      <c r="C50" t="s">
        <v>263</v>
      </c>
      <c r="E50" s="30">
        <f>VLOOKUP($B50,RESUMEN!$A$13:$AB$118,9,0)</f>
        <v>17900</v>
      </c>
      <c r="F50" s="30">
        <f>VLOOKUP($B50,RESUMEN!$A$13:$AB$118,12,0)</f>
        <v>17900</v>
      </c>
      <c r="G50" s="30">
        <f>VLOOKUP($B50,RESUMEN!$A$13:$AB$118,15,0)</f>
        <v>17900</v>
      </c>
      <c r="H50" s="30">
        <f>VLOOKUP($B50,RESUMEN!$A$13:$AB$118,18,0)</f>
        <v>17900</v>
      </c>
      <c r="I50" s="30">
        <f>VLOOKUP($B50,RESUMEN!$A$13:$AB$118,21,0)</f>
        <v>17900</v>
      </c>
      <c r="J50" s="30">
        <f>VLOOKUP($B50,RESUMEN!$A$13:$AB$118,24,0)</f>
        <v>17900</v>
      </c>
      <c r="K50" s="30">
        <f>VLOOKUP($B50,RESUMEN!$A$13:$AB$118,27,0)</f>
        <v>17900</v>
      </c>
    </row>
    <row r="51" spans="1:11" x14ac:dyDescent="0.25">
      <c r="A51" t="s">
        <v>261</v>
      </c>
      <c r="B51" s="26" t="s">
        <v>265</v>
      </c>
      <c r="C51" t="s">
        <v>263</v>
      </c>
      <c r="E51" s="30">
        <f>VLOOKUP($B51,RESUMEN!$A$13:$AB$118,9,0)</f>
        <v>3396.6666666666665</v>
      </c>
      <c r="F51" s="30">
        <f>VLOOKUP($B51,RESUMEN!$A$13:$AB$118,12,0)</f>
        <v>3396.6666666666665</v>
      </c>
      <c r="G51" s="30">
        <f>VLOOKUP($B51,RESUMEN!$A$13:$AB$118,15,0)</f>
        <v>3396.6666666666665</v>
      </c>
      <c r="H51" s="30">
        <f>VLOOKUP($B51,RESUMEN!$A$13:$AB$118,18,0)</f>
        <v>3396.6666666666665</v>
      </c>
      <c r="I51" s="30">
        <f>VLOOKUP($B51,RESUMEN!$A$13:$AB$118,21,0)</f>
        <v>3396.6666666666665</v>
      </c>
      <c r="J51" s="30">
        <f>VLOOKUP($B51,RESUMEN!$A$13:$AB$118,24,0)</f>
        <v>3396.6666666666665</v>
      </c>
      <c r="K51" s="30">
        <f>VLOOKUP($B51,RESUMEN!$A$13:$AB$118,27,0)</f>
        <v>3396.6666666666665</v>
      </c>
    </row>
    <row r="52" spans="1:11" x14ac:dyDescent="0.25">
      <c r="A52" t="s">
        <v>261</v>
      </c>
      <c r="B52" s="26" t="s">
        <v>104</v>
      </c>
      <c r="C52" t="s">
        <v>263</v>
      </c>
      <c r="E52" s="30">
        <f>VLOOKUP($B52,RESUMEN!$A$13:$AB$118,9,0)</f>
        <v>21644</v>
      </c>
      <c r="F52" s="30">
        <f>VLOOKUP($B52,RESUMEN!$A$13:$AB$118,12,0)</f>
        <v>21644</v>
      </c>
      <c r="G52" s="30">
        <f>VLOOKUP($B52,RESUMEN!$A$13:$AB$118,15,0)</f>
        <v>21644</v>
      </c>
      <c r="H52" s="30">
        <f>VLOOKUP($B52,RESUMEN!$A$13:$AB$118,18,0)</f>
        <v>7096</v>
      </c>
      <c r="I52" s="30">
        <f>VLOOKUP($B52,RESUMEN!$A$13:$AB$118,21,0)</f>
        <v>7096</v>
      </c>
      <c r="J52" s="30">
        <f>VLOOKUP($B52,RESUMEN!$A$13:$AB$118,24,0)</f>
        <v>7096</v>
      </c>
      <c r="K52" s="30">
        <f>VLOOKUP($B52,RESUMEN!$A$13:$AB$118,27,0)</f>
        <v>7096</v>
      </c>
    </row>
    <row r="53" spans="1:11" x14ac:dyDescent="0.25">
      <c r="A53" t="s">
        <v>261</v>
      </c>
      <c r="B53" s="26" t="s">
        <v>105</v>
      </c>
      <c r="C53" t="s">
        <v>263</v>
      </c>
      <c r="E53" s="30">
        <f>VLOOKUP($B53,RESUMEN!$A$13:$AB$118,9,0)</f>
        <v>3859</v>
      </c>
      <c r="F53" s="30">
        <f>VLOOKUP($B53,RESUMEN!$A$13:$AB$118,12,0)</f>
        <v>8048</v>
      </c>
      <c r="G53" s="30">
        <f>VLOOKUP($B53,RESUMEN!$A$13:$AB$118,15,0)</f>
        <v>8048</v>
      </c>
      <c r="H53" s="30">
        <f>VLOOKUP($B53,RESUMEN!$A$13:$AB$118,18,0)</f>
        <v>7836</v>
      </c>
      <c r="I53" s="30">
        <f>VLOOKUP($B53,RESUMEN!$A$13:$AB$118,21,0)</f>
        <v>8048</v>
      </c>
      <c r="J53" s="30">
        <f>VLOOKUP($B53,RESUMEN!$A$13:$AB$118,24,0)</f>
        <v>8048</v>
      </c>
      <c r="K53" s="30">
        <f>VLOOKUP($B53,RESUMEN!$A$13:$AB$118,27,0)</f>
        <v>8048</v>
      </c>
    </row>
    <row r="54" spans="1:11" x14ac:dyDescent="0.25">
      <c r="A54" t="s">
        <v>261</v>
      </c>
      <c r="B54" s="26" t="s">
        <v>106</v>
      </c>
      <c r="C54" t="s">
        <v>263</v>
      </c>
      <c r="E54" s="30">
        <f>VLOOKUP($B54,RESUMEN!$A$13:$AB$116,9,0)</f>
        <v>6248</v>
      </c>
      <c r="F54" s="30">
        <f>VLOOKUP($B54,RESUMEN!$A$13:$AB$116,12,0)</f>
        <v>6248</v>
      </c>
      <c r="G54" s="30">
        <f>VLOOKUP($B54,RESUMEN!$A$13:$AB$116,15,0)</f>
        <v>6248</v>
      </c>
      <c r="H54" s="30">
        <f>VLOOKUP($B54,RESUMEN!$A$13:$AB$116,18,0)</f>
        <v>6012</v>
      </c>
      <c r="I54" s="30">
        <f>VLOOKUP($B54,RESUMEN!$A$13:$AB$116,21,0)</f>
        <v>6248</v>
      </c>
      <c r="J54" s="30">
        <f>VLOOKUP($B54,RESUMEN!$A$13:$AB$116,24,0)</f>
        <v>6248</v>
      </c>
      <c r="K54" s="30">
        <f>VLOOKUP($B54,RESUMEN!$A$13:$AB$116,27,0)</f>
        <v>6248</v>
      </c>
    </row>
    <row r="55" spans="1:11" x14ac:dyDescent="0.25">
      <c r="A55" t="s">
        <v>261</v>
      </c>
      <c r="B55" s="26" t="s">
        <v>192</v>
      </c>
      <c r="C55" t="s">
        <v>263</v>
      </c>
      <c r="E55" s="30">
        <f>VLOOKUP($B55,RESUMEN!$A$13:$AB$116,9,0)</f>
        <v>1036</v>
      </c>
      <c r="F55" s="30">
        <f>VLOOKUP($B55,RESUMEN!$A$13:$AB$116,12,0)</f>
        <v>1036</v>
      </c>
      <c r="G55" s="30">
        <f>VLOOKUP($B55,RESUMEN!$A$13:$AB$116,15,0)</f>
        <v>1036</v>
      </c>
      <c r="H55" s="30">
        <f>VLOOKUP($B55,RESUMEN!$A$13:$AB$116,18,0)</f>
        <v>915</v>
      </c>
      <c r="I55" s="30">
        <f>VLOOKUP($B55,RESUMEN!$A$13:$AB$116,21,0)</f>
        <v>1036</v>
      </c>
      <c r="J55" s="30">
        <f>VLOOKUP($B55,RESUMEN!$A$13:$AB$116,24,0)</f>
        <v>1036</v>
      </c>
      <c r="K55" s="30">
        <f>VLOOKUP($B55,RESUMEN!$A$13:$AB$116,27,0)</f>
        <v>1036</v>
      </c>
    </row>
    <row r="56" spans="1:11" x14ac:dyDescent="0.25">
      <c r="A56" t="s">
        <v>261</v>
      </c>
      <c r="B56" s="26" t="s">
        <v>107</v>
      </c>
      <c r="C56" t="s">
        <v>263</v>
      </c>
      <c r="E56" s="30">
        <f>VLOOKUP($B56,RESUMEN!$A$13:$AB$116,9,0)</f>
        <v>5265</v>
      </c>
      <c r="F56" s="30">
        <f>VLOOKUP($B56,RESUMEN!$A$13:$AB$116,12,0)</f>
        <v>5587</v>
      </c>
      <c r="G56" s="30">
        <f>VLOOKUP($B56,RESUMEN!$A$13:$AB$116,15,0)</f>
        <v>5587</v>
      </c>
      <c r="H56" s="30">
        <f>VLOOKUP($B56,RESUMEN!$A$13:$AB$116,18,0)</f>
        <v>5587</v>
      </c>
      <c r="I56" s="30">
        <f>VLOOKUP($B56,RESUMEN!$A$13:$AB$116,21,0)</f>
        <v>5587</v>
      </c>
      <c r="J56" s="30">
        <f>VLOOKUP($B56,RESUMEN!$A$13:$AB$116,24,0)</f>
        <v>5587</v>
      </c>
      <c r="K56" s="30">
        <f>VLOOKUP($B56,RESUMEN!$A$13:$AB$116,27,0)</f>
        <v>5587</v>
      </c>
    </row>
    <row r="57" spans="1:11" x14ac:dyDescent="0.25">
      <c r="A57" t="s">
        <v>261</v>
      </c>
      <c r="B57" s="26" t="s">
        <v>225</v>
      </c>
      <c r="C57" t="s">
        <v>263</v>
      </c>
      <c r="E57" s="30">
        <f>VLOOKUP($B57,RESUMEN!$A$13:$AB$116,9,0)</f>
        <v>13311</v>
      </c>
      <c r="F57" s="30">
        <f>VLOOKUP($B57,RESUMEN!$A$13:$AB$116,12,0)</f>
        <v>15238</v>
      </c>
      <c r="G57" s="30">
        <f>VLOOKUP($B57,RESUMEN!$A$13:$AB$116,15,0)</f>
        <v>13311</v>
      </c>
      <c r="H57" s="30">
        <f>VLOOKUP($B57,RESUMEN!$A$13:$AB$116,18,0)</f>
        <v>13311</v>
      </c>
      <c r="I57" s="30">
        <f>VLOOKUP($B57,RESUMEN!$A$13:$AB$116,21,0)</f>
        <v>13311</v>
      </c>
      <c r="J57" s="30">
        <f>VLOOKUP($B57,RESUMEN!$A$13:$AB$116,24,0)</f>
        <v>15238</v>
      </c>
      <c r="K57" s="30">
        <f>VLOOKUP($B57,RESUMEN!$A$13:$AB$116,27,0)</f>
        <v>13311</v>
      </c>
    </row>
    <row r="58" spans="1:11" x14ac:dyDescent="0.25">
      <c r="A58" t="s">
        <v>261</v>
      </c>
      <c r="B58" s="26" t="s">
        <v>226</v>
      </c>
      <c r="C58" t="s">
        <v>263</v>
      </c>
      <c r="E58" s="30">
        <f>VLOOKUP($B58,RESUMEN!$A$13:$AB$116,9,0)</f>
        <v>5919</v>
      </c>
      <c r="F58" s="30">
        <f>VLOOKUP($B58,RESUMEN!$A$13:$AB$116,12,0)</f>
        <v>6532</v>
      </c>
      <c r="G58" s="30">
        <f>VLOOKUP($B58,RESUMEN!$A$13:$AB$116,15,0)</f>
        <v>5919</v>
      </c>
      <c r="H58" s="30">
        <f>VLOOKUP($B58,RESUMEN!$A$13:$AB$116,18,0)</f>
        <v>5919</v>
      </c>
      <c r="I58" s="30">
        <f>VLOOKUP($B58,RESUMEN!$A$13:$AB$116,21,0)</f>
        <v>5919</v>
      </c>
      <c r="J58" s="30">
        <f>VLOOKUP($B58,RESUMEN!$A$13:$AB$116,24,0)</f>
        <v>6532</v>
      </c>
      <c r="K58" s="30">
        <f>VLOOKUP($B58,RESUMEN!$A$13:$AB$116,27,0)</f>
        <v>5919</v>
      </c>
    </row>
    <row r="59" spans="1:11" x14ac:dyDescent="0.25">
      <c r="A59" t="s">
        <v>261</v>
      </c>
      <c r="B59" s="26" t="s">
        <v>227</v>
      </c>
      <c r="C59" t="s">
        <v>263</v>
      </c>
      <c r="E59" s="30">
        <f>VLOOKUP($B59,RESUMEN!$A$13:$AB$116,9,0)</f>
        <v>4491</v>
      </c>
      <c r="F59" s="30">
        <f>VLOOKUP($B59,RESUMEN!$A$13:$AB$116,12,0)</f>
        <v>6477</v>
      </c>
      <c r="G59" s="30">
        <f>VLOOKUP($B59,RESUMEN!$A$13:$AB$116,15,0)</f>
        <v>4491</v>
      </c>
      <c r="H59" s="30">
        <f>VLOOKUP($B59,RESUMEN!$A$13:$AB$116,18,0)</f>
        <v>4491</v>
      </c>
      <c r="I59" s="30">
        <f>VLOOKUP($B59,RESUMEN!$A$13:$AB$116,21,0)</f>
        <v>4491</v>
      </c>
      <c r="J59" s="30">
        <f>VLOOKUP($B59,RESUMEN!$A$13:$AB$116,24,0)</f>
        <v>6477</v>
      </c>
      <c r="K59" s="30">
        <f>VLOOKUP($B59,RESUMEN!$A$13:$AB$116,27,0)</f>
        <v>4491</v>
      </c>
    </row>
    <row r="60" spans="1:11" x14ac:dyDescent="0.25">
      <c r="A60" t="s">
        <v>261</v>
      </c>
      <c r="B60" s="26" t="s">
        <v>44</v>
      </c>
      <c r="C60" t="s">
        <v>263</v>
      </c>
      <c r="E60" s="30">
        <f>VLOOKUP($B60,RESUMEN!$A$13:$AB$116,9,0)</f>
        <v>88976</v>
      </c>
      <c r="F60" s="30">
        <f>VLOOKUP($B60,RESUMEN!$A$13:$AB$116,12,0)</f>
        <v>88976</v>
      </c>
      <c r="G60" s="30">
        <f>VLOOKUP($B60,RESUMEN!$A$13:$AB$116,15,0)</f>
        <v>88976</v>
      </c>
      <c r="H60" s="30">
        <f>VLOOKUP($B60,RESUMEN!$A$13:$AB$116,18,0)</f>
        <v>74107</v>
      </c>
      <c r="I60" s="30">
        <f>VLOOKUP($B60,RESUMEN!$A$13:$AB$116,21,0)</f>
        <v>88976</v>
      </c>
      <c r="J60" s="30">
        <f>VLOOKUP($B60,RESUMEN!$A$13:$AB$116,24,0)</f>
        <v>88976</v>
      </c>
      <c r="K60" s="30">
        <f>VLOOKUP($B60,RESUMEN!$A$13:$AB$116,27,0)</f>
        <v>88976</v>
      </c>
    </row>
    <row r="61" spans="1:11" x14ac:dyDescent="0.25">
      <c r="A61" t="s">
        <v>261</v>
      </c>
      <c r="B61" s="26" t="s">
        <v>45</v>
      </c>
      <c r="C61" t="s">
        <v>263</v>
      </c>
      <c r="E61" s="30">
        <f>VLOOKUP($B61,RESUMEN!$A$13:$AB$116,9,0)</f>
        <v>47541</v>
      </c>
      <c r="F61" s="30">
        <f>VLOOKUP($B61,RESUMEN!$A$13:$AB$116,12,0)</f>
        <v>49078</v>
      </c>
      <c r="G61" s="30">
        <f>VLOOKUP($B61,RESUMEN!$A$13:$AB$116,15,0)</f>
        <v>49078</v>
      </c>
      <c r="H61" s="30">
        <f>VLOOKUP($B61,RESUMEN!$A$13:$AB$116,18,0)</f>
        <v>49078</v>
      </c>
      <c r="I61" s="30">
        <f>VLOOKUP($B61,RESUMEN!$A$13:$AB$116,21,0)</f>
        <v>37799</v>
      </c>
      <c r="J61" s="30">
        <f>VLOOKUP($B61,RESUMEN!$A$13:$AB$116,24,0)</f>
        <v>50633</v>
      </c>
      <c r="K61" s="30">
        <f>VLOOKUP($B61,RESUMEN!$A$13:$AB$116,27,0)</f>
        <v>57830</v>
      </c>
    </row>
    <row r="62" spans="1:11" x14ac:dyDescent="0.25">
      <c r="A62" t="s">
        <v>261</v>
      </c>
      <c r="B62" s="26" t="s">
        <v>46</v>
      </c>
      <c r="C62" t="s">
        <v>263</v>
      </c>
      <c r="E62" s="30">
        <f>VLOOKUP($B62,RESUMEN!$A$13:$AB$116,9,0)</f>
        <v>90740</v>
      </c>
      <c r="F62" s="30">
        <f>VLOOKUP($B62,RESUMEN!$A$13:$AB$116,12,0)</f>
        <v>93670</v>
      </c>
      <c r="G62" s="30">
        <f>VLOOKUP($B62,RESUMEN!$A$13:$AB$116,15,0)</f>
        <v>110700</v>
      </c>
      <c r="H62" s="30">
        <f>VLOOKUP($B62,RESUMEN!$A$13:$AB$116,18,0)</f>
        <v>65718</v>
      </c>
      <c r="I62" s="30">
        <f>VLOOKUP($B62,RESUMEN!$A$13:$AB$116,21,0)</f>
        <v>48663</v>
      </c>
      <c r="J62" s="30">
        <f>VLOOKUP($B62,RESUMEN!$A$13:$AB$116,24,0)</f>
        <v>96426</v>
      </c>
      <c r="K62" s="30">
        <f>VLOOKUP($B62,RESUMEN!$A$13:$AB$116,27,0)</f>
        <v>110380</v>
      </c>
    </row>
    <row r="63" spans="1:11" x14ac:dyDescent="0.25">
      <c r="A63" t="s">
        <v>261</v>
      </c>
      <c r="B63" s="26" t="s">
        <v>193</v>
      </c>
      <c r="C63" t="s">
        <v>263</v>
      </c>
      <c r="E63" s="30">
        <f>VLOOKUP($B63,RESUMEN!$A$13:$AB$116,9,0)</f>
        <v>3276</v>
      </c>
      <c r="F63" s="30">
        <f>VLOOKUP($B63,RESUMEN!$A$13:$AB$116,12,0)</f>
        <v>3276</v>
      </c>
      <c r="G63" s="30">
        <f>VLOOKUP($B63,RESUMEN!$A$13:$AB$116,15,0)</f>
        <v>3343</v>
      </c>
      <c r="H63" s="30">
        <f>VLOOKUP($B63,RESUMEN!$A$13:$AB$116,18,0)</f>
        <v>3343</v>
      </c>
      <c r="I63" s="30">
        <f>VLOOKUP($B63,RESUMEN!$A$13:$AB$116,21,0)</f>
        <v>3343</v>
      </c>
      <c r="J63" s="30">
        <f>VLOOKUP($B63,RESUMEN!$A$13:$AB$116,24,0)</f>
        <v>3343</v>
      </c>
      <c r="K63" s="30">
        <f>VLOOKUP($B63,RESUMEN!$A$13:$AB$116,27,0)</f>
        <v>3343</v>
      </c>
    </row>
    <row r="64" spans="1:11" x14ac:dyDescent="0.25">
      <c r="A64" t="s">
        <v>261</v>
      </c>
      <c r="B64" s="26" t="s">
        <v>194</v>
      </c>
      <c r="C64" t="s">
        <v>263</v>
      </c>
      <c r="E64" s="30">
        <f>VLOOKUP($B64,RESUMEN!$A$13:$AB$116,9,0)</f>
        <v>3985</v>
      </c>
      <c r="F64" s="30">
        <f>VLOOKUP($B64,RESUMEN!$A$13:$AB$116,12,0)</f>
        <v>3985</v>
      </c>
      <c r="G64" s="30">
        <f>VLOOKUP($B64,RESUMEN!$A$13:$AB$116,15,0)</f>
        <v>3985</v>
      </c>
      <c r="H64" s="30">
        <f>VLOOKUP($B64,RESUMEN!$A$13:$AB$116,18,0)</f>
        <v>3866</v>
      </c>
      <c r="I64" s="30">
        <f>VLOOKUP($B64,RESUMEN!$A$13:$AB$116,21,0)</f>
        <v>3985</v>
      </c>
      <c r="J64" s="30">
        <f>VLOOKUP($B64,RESUMEN!$A$13:$AB$116,24,0)</f>
        <v>3985</v>
      </c>
      <c r="K64" s="30">
        <f>VLOOKUP($B64,RESUMEN!$A$13:$AB$116,27,0)</f>
        <v>3985</v>
      </c>
    </row>
    <row r="65" spans="1:11" x14ac:dyDescent="0.25">
      <c r="A65" t="s">
        <v>261</v>
      </c>
      <c r="B65" s="26" t="s">
        <v>195</v>
      </c>
      <c r="C65" t="s">
        <v>263</v>
      </c>
      <c r="E65" s="30">
        <f>VLOOKUP($B65,RESUMEN!$A$13:$AB$116,9,0)</f>
        <v>6578</v>
      </c>
      <c r="F65" s="30">
        <f>VLOOKUP($B65,RESUMEN!$A$13:$AB$116,12,0)</f>
        <v>6578</v>
      </c>
      <c r="G65" s="30">
        <f>VLOOKUP($B65,RESUMEN!$A$13:$AB$116,15,0)</f>
        <v>6578</v>
      </c>
      <c r="H65" s="30">
        <f>VLOOKUP($B65,RESUMEN!$A$13:$AB$116,18,0)</f>
        <v>6578</v>
      </c>
      <c r="I65" s="30">
        <f>VLOOKUP($B65,RESUMEN!$A$13:$AB$116,21,0)</f>
        <v>6578</v>
      </c>
      <c r="J65" s="30">
        <f>VLOOKUP($B65,RESUMEN!$A$13:$AB$116,24,0)</f>
        <v>6578</v>
      </c>
      <c r="K65" s="30">
        <f>VLOOKUP($B65,RESUMEN!$A$13:$AB$116,27,0)</f>
        <v>6578</v>
      </c>
    </row>
    <row r="66" spans="1:11" x14ac:dyDescent="0.25">
      <c r="A66" t="s">
        <v>261</v>
      </c>
      <c r="B66" s="26" t="s">
        <v>196</v>
      </c>
      <c r="C66" t="s">
        <v>263</v>
      </c>
      <c r="E66" s="30">
        <f>VLOOKUP($B66,RESUMEN!$A$13:$AB$116,9,0)</f>
        <v>15271</v>
      </c>
      <c r="F66" s="30">
        <f>VLOOKUP($B66,RESUMEN!$A$13:$AB$116,12,0)</f>
        <v>15271</v>
      </c>
      <c r="G66" s="30">
        <f>VLOOKUP($B66,RESUMEN!$A$13:$AB$116,15,0)</f>
        <v>15271</v>
      </c>
      <c r="H66" s="30">
        <f>VLOOKUP($B66,RESUMEN!$A$13:$AB$116,18,0)</f>
        <v>15271</v>
      </c>
      <c r="I66" s="30">
        <f>VLOOKUP($B66,RESUMEN!$A$13:$AB$116,21,0)</f>
        <v>13310</v>
      </c>
      <c r="J66" s="30">
        <f>VLOOKUP($B66,RESUMEN!$A$13:$AB$116,24,0)</f>
        <v>15271</v>
      </c>
      <c r="K66" s="30">
        <f>VLOOKUP($B66,RESUMEN!$A$13:$AB$116,27,0)</f>
        <v>15271</v>
      </c>
    </row>
    <row r="67" spans="1:11" x14ac:dyDescent="0.25">
      <c r="A67" t="s">
        <v>261</v>
      </c>
      <c r="B67" s="26" t="s">
        <v>47</v>
      </c>
      <c r="C67" t="s">
        <v>263</v>
      </c>
      <c r="E67" s="30">
        <f>VLOOKUP($B67,RESUMEN!$A$13:$AB$116,9,0)</f>
        <v>1097</v>
      </c>
      <c r="F67" s="30">
        <f>VLOOKUP($B67,RESUMEN!$A$13:$AB$116,12,0)</f>
        <v>1151</v>
      </c>
      <c r="G67" s="30">
        <f>VLOOKUP($B67,RESUMEN!$A$13:$AB$116,15,0)</f>
        <v>1151</v>
      </c>
      <c r="H67" s="30">
        <f>VLOOKUP($B67,RESUMEN!$A$13:$AB$116,18,0)</f>
        <v>828</v>
      </c>
      <c r="I67" s="30">
        <f>VLOOKUP($B67,RESUMEN!$A$13:$AB$116,21,0)</f>
        <v>769</v>
      </c>
      <c r="J67" s="30">
        <f>VLOOKUP($B67,RESUMEN!$A$13:$AB$116,24,0)</f>
        <v>1202</v>
      </c>
      <c r="K67" s="30">
        <f>VLOOKUP($B67,RESUMEN!$A$13:$AB$116,27,0)</f>
        <v>1472</v>
      </c>
    </row>
    <row r="68" spans="1:11" x14ac:dyDescent="0.25">
      <c r="A68" t="s">
        <v>261</v>
      </c>
      <c r="B68" s="26" t="s">
        <v>197</v>
      </c>
      <c r="C68" t="s">
        <v>263</v>
      </c>
      <c r="E68" s="30">
        <f>VLOOKUP($B68,RESUMEN!$A$13:$AB$116,9,0)</f>
        <v>8835</v>
      </c>
      <c r="F68" s="30">
        <f>VLOOKUP($B68,RESUMEN!$A$13:$AB$116,12,0)</f>
        <v>8835</v>
      </c>
      <c r="G68" s="30">
        <f>VLOOKUP($B68,RESUMEN!$A$13:$AB$116,15,0)</f>
        <v>8835</v>
      </c>
      <c r="H68" s="30">
        <f>VLOOKUP($B68,RESUMEN!$A$13:$AB$116,18,0)</f>
        <v>8741</v>
      </c>
      <c r="I68" s="30">
        <f>VLOOKUP($B68,RESUMEN!$A$13:$AB$116,21,0)</f>
        <v>8835</v>
      </c>
      <c r="J68" s="30">
        <f>VLOOKUP($B68,RESUMEN!$A$13:$AB$116,24,0)</f>
        <v>8835</v>
      </c>
      <c r="K68" s="30">
        <f>VLOOKUP($B68,RESUMEN!$A$13:$AB$116,27,0)</f>
        <v>8835</v>
      </c>
    </row>
    <row r="69" spans="1:11" x14ac:dyDescent="0.25">
      <c r="A69" t="s">
        <v>261</v>
      </c>
      <c r="B69" s="26" t="s">
        <v>198</v>
      </c>
      <c r="C69" t="s">
        <v>263</v>
      </c>
      <c r="E69" s="30">
        <f>VLOOKUP($B69,RESUMEN!$A$13:$AB$116,9,0)</f>
        <v>879</v>
      </c>
      <c r="F69" s="30">
        <f>VLOOKUP($B69,RESUMEN!$A$13:$AB$116,12,0)</f>
        <v>879</v>
      </c>
      <c r="G69" s="30">
        <f>VLOOKUP($B69,RESUMEN!$A$13:$AB$116,15,0)</f>
        <v>879</v>
      </c>
      <c r="H69" s="30">
        <f>VLOOKUP($B69,RESUMEN!$A$13:$AB$116,18,0)</f>
        <v>879</v>
      </c>
      <c r="I69" s="30">
        <f>VLOOKUP($B69,RESUMEN!$A$13:$AB$116,21,0)</f>
        <v>879</v>
      </c>
      <c r="J69" s="30">
        <f>VLOOKUP($B69,RESUMEN!$A$13:$AB$116,24,0)</f>
        <v>879</v>
      </c>
      <c r="K69" s="30">
        <f>VLOOKUP($B69,RESUMEN!$A$13:$AB$116,27,0)</f>
        <v>879</v>
      </c>
    </row>
    <row r="70" spans="1:11" x14ac:dyDescent="0.25">
      <c r="A70" t="s">
        <v>261</v>
      </c>
      <c r="B70" s="26" t="s">
        <v>199</v>
      </c>
      <c r="C70" t="s">
        <v>263</v>
      </c>
      <c r="E70" s="30">
        <f>VLOOKUP($B70,RESUMEN!$A$13:$AB$116,9,0)</f>
        <v>2378</v>
      </c>
      <c r="F70" s="30">
        <f>VLOOKUP($B70,RESUMEN!$A$13:$AB$116,12,0)</f>
        <v>2378</v>
      </c>
      <c r="G70" s="30">
        <f>VLOOKUP($B70,RESUMEN!$A$13:$AB$116,15,0)</f>
        <v>2378</v>
      </c>
      <c r="H70" s="30">
        <f>VLOOKUP($B70,RESUMEN!$A$13:$AB$116,18,0)</f>
        <v>2370</v>
      </c>
      <c r="I70" s="30">
        <f>VLOOKUP($B70,RESUMEN!$A$13:$AB$116,21,0)</f>
        <v>2378</v>
      </c>
      <c r="J70" s="30">
        <f>VLOOKUP($B70,RESUMEN!$A$13:$AB$116,24,0)</f>
        <v>2378</v>
      </c>
      <c r="K70" s="30">
        <f>VLOOKUP($B70,RESUMEN!$A$13:$AB$116,27,0)</f>
        <v>2378</v>
      </c>
    </row>
    <row r="71" spans="1:11" x14ac:dyDescent="0.25">
      <c r="A71" t="s">
        <v>261</v>
      </c>
      <c r="B71" s="26" t="s">
        <v>200</v>
      </c>
      <c r="C71" t="s">
        <v>263</v>
      </c>
      <c r="E71" s="30">
        <f>VLOOKUP($B71,RESUMEN!$A$13:$AB$116,9,0)</f>
        <v>2679</v>
      </c>
      <c r="F71" s="30">
        <f>VLOOKUP($B71,RESUMEN!$A$13:$AB$116,12,0)</f>
        <v>2679</v>
      </c>
      <c r="G71" s="30">
        <f>VLOOKUP($B71,RESUMEN!$A$13:$AB$116,15,0)</f>
        <v>2679</v>
      </c>
      <c r="H71" s="30">
        <f>VLOOKUP($B71,RESUMEN!$A$13:$AB$116,18,0)</f>
        <v>2679</v>
      </c>
      <c r="I71" s="30">
        <f>VLOOKUP($B71,RESUMEN!$A$13:$AB$116,21,0)</f>
        <v>2679</v>
      </c>
      <c r="J71" s="30">
        <f>VLOOKUP($B71,RESUMEN!$A$13:$AB$116,24,0)</f>
        <v>2679</v>
      </c>
      <c r="K71" s="30">
        <f>VLOOKUP($B71,RESUMEN!$A$13:$AB$116,27,0)</f>
        <v>2679</v>
      </c>
    </row>
    <row r="72" spans="1:11" x14ac:dyDescent="0.25">
      <c r="A72" t="s">
        <v>261</v>
      </c>
      <c r="B72" s="26" t="s">
        <v>201</v>
      </c>
      <c r="C72" t="s">
        <v>263</v>
      </c>
      <c r="E72" s="30">
        <f>VLOOKUP($B72,RESUMEN!$A$13:$AB$116,9,0)</f>
        <v>3526</v>
      </c>
      <c r="F72" s="30">
        <f>VLOOKUP($B72,RESUMEN!$A$13:$AB$116,12,0)</f>
        <v>3526</v>
      </c>
      <c r="G72" s="30">
        <f>VLOOKUP($B72,RESUMEN!$A$13:$AB$116,15,0)</f>
        <v>3526</v>
      </c>
      <c r="H72" s="30">
        <f>VLOOKUP($B72,RESUMEN!$A$13:$AB$116,18,0)</f>
        <v>3472</v>
      </c>
      <c r="I72" s="30">
        <f>VLOOKUP($B72,RESUMEN!$A$13:$AB$116,21,0)</f>
        <v>3526</v>
      </c>
      <c r="J72" s="30">
        <f>VLOOKUP($B72,RESUMEN!$A$13:$AB$116,24,0)</f>
        <v>3526</v>
      </c>
      <c r="K72" s="30">
        <f>VLOOKUP($B72,RESUMEN!$A$13:$AB$116,27,0)</f>
        <v>3526</v>
      </c>
    </row>
    <row r="73" spans="1:11" x14ac:dyDescent="0.25">
      <c r="A73" t="s">
        <v>261</v>
      </c>
      <c r="B73" s="26" t="s">
        <v>202</v>
      </c>
      <c r="C73" t="s">
        <v>263</v>
      </c>
      <c r="E73" s="30">
        <f>VLOOKUP($B73,RESUMEN!$A$13:$AB$116,9,0)</f>
        <v>9412</v>
      </c>
      <c r="F73" s="30">
        <f>VLOOKUP($B73,RESUMEN!$A$13:$AB$116,12,0)</f>
        <v>9412</v>
      </c>
      <c r="G73" s="30">
        <f>VLOOKUP($B73,RESUMEN!$A$13:$AB$116,15,0)</f>
        <v>9412</v>
      </c>
      <c r="H73" s="30">
        <f>VLOOKUP($B73,RESUMEN!$A$13:$AB$116,18,0)</f>
        <v>9412</v>
      </c>
      <c r="I73" s="30">
        <f>VLOOKUP($B73,RESUMEN!$A$13:$AB$116,21,0)</f>
        <v>9412</v>
      </c>
      <c r="J73" s="30">
        <f>VLOOKUP($B73,RESUMEN!$A$13:$AB$116,24,0)</f>
        <v>9412</v>
      </c>
      <c r="K73" s="30">
        <f>VLOOKUP($B73,RESUMEN!$A$13:$AB$116,27,0)</f>
        <v>9412</v>
      </c>
    </row>
    <row r="74" spans="1:11" x14ac:dyDescent="0.25">
      <c r="A74" t="s">
        <v>261</v>
      </c>
      <c r="B74" s="26" t="s">
        <v>203</v>
      </c>
      <c r="C74" t="s">
        <v>263</v>
      </c>
      <c r="E74" s="30">
        <f>VLOOKUP($B74,RESUMEN!$A$13:$AB$116,9,0)</f>
        <v>10108</v>
      </c>
      <c r="F74" s="30">
        <f>VLOOKUP($B74,RESUMEN!$A$13:$AB$116,12,0)</f>
        <v>10108</v>
      </c>
      <c r="G74" s="30">
        <f>VLOOKUP($B74,RESUMEN!$A$13:$AB$116,15,0)</f>
        <v>10108</v>
      </c>
      <c r="H74" s="30">
        <f>VLOOKUP($B74,RESUMEN!$A$13:$AB$116,18,0)</f>
        <v>10108</v>
      </c>
      <c r="I74" s="30">
        <f>VLOOKUP($B74,RESUMEN!$A$13:$AB$116,21,0)</f>
        <v>10108</v>
      </c>
      <c r="J74" s="30">
        <f>VLOOKUP($B74,RESUMEN!$A$13:$AB$116,24,0)</f>
        <v>10108</v>
      </c>
      <c r="K74" s="30">
        <f>VLOOKUP($B74,RESUMEN!$A$13:$AB$116,27,0)</f>
        <v>10108</v>
      </c>
    </row>
    <row r="75" spans="1:11" x14ac:dyDescent="0.25">
      <c r="A75" t="s">
        <v>261</v>
      </c>
      <c r="B75" s="26" t="s">
        <v>48</v>
      </c>
      <c r="C75" t="s">
        <v>263</v>
      </c>
      <c r="E75" s="30">
        <f>VLOOKUP($B75,RESUMEN!$A$13:$AB$116,9,0)</f>
        <v>9894</v>
      </c>
      <c r="F75" s="30">
        <f>VLOOKUP($B75,RESUMEN!$A$13:$AB$116,12,0)</f>
        <v>10213</v>
      </c>
      <c r="G75" s="30">
        <f>VLOOKUP($B75,RESUMEN!$A$13:$AB$116,15,0)</f>
        <v>10213</v>
      </c>
      <c r="H75" s="30">
        <f>VLOOKUP($B75,RESUMEN!$A$13:$AB$116,18,0)</f>
        <v>10213</v>
      </c>
      <c r="I75" s="30">
        <f>VLOOKUP($B75,RESUMEN!$A$13:$AB$116,21,0)</f>
        <v>6011</v>
      </c>
      <c r="J75" s="30">
        <f>VLOOKUP($B75,RESUMEN!$A$13:$AB$116,24,0)</f>
        <v>10514</v>
      </c>
      <c r="K75" s="30">
        <f>VLOOKUP($B75,RESUMEN!$A$13:$AB$116,27,0)</f>
        <v>12034</v>
      </c>
    </row>
    <row r="76" spans="1:11" x14ac:dyDescent="0.25">
      <c r="A76" t="s">
        <v>261</v>
      </c>
      <c r="B76" s="26" t="s">
        <v>204</v>
      </c>
      <c r="C76" t="s">
        <v>263</v>
      </c>
      <c r="E76" s="30">
        <f>VLOOKUP($B76,RESUMEN!$A$13:$AB$116,9,0)</f>
        <v>3770</v>
      </c>
      <c r="F76" s="30">
        <f>VLOOKUP($B76,RESUMEN!$A$13:$AB$116,12,0)</f>
        <v>3770</v>
      </c>
      <c r="G76" s="30">
        <f>VLOOKUP($B76,RESUMEN!$A$13:$AB$116,15,0)</f>
        <v>3770</v>
      </c>
      <c r="H76" s="30">
        <f>VLOOKUP($B76,RESUMEN!$A$13:$AB$116,18,0)</f>
        <v>3710</v>
      </c>
      <c r="I76" s="30">
        <f>VLOOKUP($B76,RESUMEN!$A$13:$AB$116,21,0)</f>
        <v>3770</v>
      </c>
      <c r="J76" s="30">
        <f>VLOOKUP($B76,RESUMEN!$A$13:$AB$116,24,0)</f>
        <v>3770</v>
      </c>
      <c r="K76" s="30">
        <f>VLOOKUP($B76,RESUMEN!$A$13:$AB$116,27,0)</f>
        <v>3770</v>
      </c>
    </row>
    <row r="77" spans="1:11" x14ac:dyDescent="0.25">
      <c r="A77" t="s">
        <v>261</v>
      </c>
      <c r="B77" s="26" t="s">
        <v>66</v>
      </c>
      <c r="C77" t="s">
        <v>263</v>
      </c>
      <c r="E77" s="30">
        <f>VLOOKUP($B77,RESUMEN!$A$13:$AB$116,9,0)</f>
        <v>54907</v>
      </c>
      <c r="F77" s="30">
        <f>VLOOKUP($B77,RESUMEN!$A$13:$AB$116,12,0)</f>
        <v>55471</v>
      </c>
      <c r="G77" s="30">
        <f>VLOOKUP($B77,RESUMEN!$A$13:$AB$116,15,0)</f>
        <v>54907</v>
      </c>
      <c r="H77" s="30">
        <f>VLOOKUP($B77,RESUMEN!$A$13:$AB$116,18,0)</f>
        <v>26775</v>
      </c>
      <c r="I77" s="30">
        <f>VLOOKUP($B77,RESUMEN!$A$13:$AB$116,21,0)</f>
        <v>55471</v>
      </c>
      <c r="J77" s="30">
        <f>VLOOKUP($B77,RESUMEN!$A$13:$AB$116,24,0)</f>
        <v>55471</v>
      </c>
      <c r="K77" s="30">
        <f>VLOOKUP($B77,RESUMEN!$A$13:$AB$116,27,0)</f>
        <v>54621</v>
      </c>
    </row>
    <row r="78" spans="1:11" x14ac:dyDescent="0.25">
      <c r="A78" t="s">
        <v>261</v>
      </c>
      <c r="B78" s="26" t="s">
        <v>67</v>
      </c>
      <c r="C78" t="s">
        <v>263</v>
      </c>
      <c r="E78" s="30">
        <f>VLOOKUP($B78,RESUMEN!$A$13:$AB$116,9,0)</f>
        <v>23455</v>
      </c>
      <c r="F78" s="30">
        <f>VLOOKUP($B78,RESUMEN!$A$13:$AB$116,12,0)</f>
        <v>23788</v>
      </c>
      <c r="G78" s="30">
        <f>VLOOKUP($B78,RESUMEN!$A$13:$AB$116,15,0)</f>
        <v>23455</v>
      </c>
      <c r="H78" s="30">
        <f>VLOOKUP($B78,RESUMEN!$A$13:$AB$116,18,0)</f>
        <v>7033</v>
      </c>
      <c r="I78" s="30">
        <f>VLOOKUP($B78,RESUMEN!$A$13:$AB$116,21,0)</f>
        <v>23788</v>
      </c>
      <c r="J78" s="30">
        <f>VLOOKUP($B78,RESUMEN!$A$13:$AB$116,24,0)</f>
        <v>23788</v>
      </c>
      <c r="K78" s="30">
        <f>VLOOKUP($B78,RESUMEN!$A$13:$AB$116,27,0)</f>
        <v>23848</v>
      </c>
    </row>
    <row r="79" spans="1:11" x14ac:dyDescent="0.25">
      <c r="A79" t="s">
        <v>261</v>
      </c>
      <c r="B79" s="26" t="s">
        <v>68</v>
      </c>
      <c r="C79" t="s">
        <v>263</v>
      </c>
      <c r="E79" s="30">
        <f>VLOOKUP($B79,RESUMEN!$A$13:$AB$116,9,0)</f>
        <v>59348</v>
      </c>
      <c r="F79" s="30">
        <f>VLOOKUP($B79,RESUMEN!$A$13:$AB$116,12,0)</f>
        <v>61466</v>
      </c>
      <c r="G79" s="30">
        <f>VLOOKUP($B79,RESUMEN!$A$13:$AB$116,15,0)</f>
        <v>59348</v>
      </c>
      <c r="H79" s="30">
        <f>VLOOKUP($B79,RESUMEN!$A$13:$AB$116,18,0)</f>
        <v>18600</v>
      </c>
      <c r="I79" s="30">
        <f>VLOOKUP($B79,RESUMEN!$A$13:$AB$116,21,0)</f>
        <v>61466</v>
      </c>
      <c r="J79" s="30">
        <f>VLOOKUP($B79,RESUMEN!$A$13:$AB$116,24,0)</f>
        <v>61466</v>
      </c>
      <c r="K79" s="30">
        <f>VLOOKUP($B79,RESUMEN!$A$13:$AB$116,27,0)</f>
        <v>61607</v>
      </c>
    </row>
    <row r="80" spans="1:11" x14ac:dyDescent="0.25">
      <c r="A80" t="s">
        <v>261</v>
      </c>
      <c r="B80" s="26" t="s">
        <v>64</v>
      </c>
      <c r="C80" t="s">
        <v>263</v>
      </c>
      <c r="E80" s="30">
        <f>VLOOKUP($B80,RESUMEN!$A$13:$AB$116,9,0)</f>
        <v>9509</v>
      </c>
      <c r="F80" s="30">
        <f>VLOOKUP($B80,RESUMEN!$A$13:$AB$116,12,0)</f>
        <v>9793</v>
      </c>
      <c r="G80" s="30">
        <f>VLOOKUP($B80,RESUMEN!$A$13:$AB$116,15,0)</f>
        <v>3938</v>
      </c>
      <c r="H80" s="30">
        <f>VLOOKUP($B80,RESUMEN!$A$13:$AB$116,18,0)</f>
        <v>1924</v>
      </c>
      <c r="I80" s="30">
        <f>VLOOKUP($B80,RESUMEN!$A$13:$AB$116,21,0)</f>
        <v>9793</v>
      </c>
      <c r="J80" s="30">
        <f>VLOOKUP($B80,RESUMEN!$A$13:$AB$116,24,0)</f>
        <v>9793</v>
      </c>
      <c r="K80" s="30">
        <f>VLOOKUP($B80,RESUMEN!$A$13:$AB$116,27,0)</f>
        <v>9848</v>
      </c>
    </row>
    <row r="81" spans="1:11" x14ac:dyDescent="0.25">
      <c r="A81" t="s">
        <v>261</v>
      </c>
      <c r="B81" s="26" t="s">
        <v>205</v>
      </c>
      <c r="C81" t="s">
        <v>263</v>
      </c>
      <c r="E81" s="30">
        <f>VLOOKUP($B81,RESUMEN!$A$13:$AB$116,9,0)</f>
        <v>19517</v>
      </c>
      <c r="F81" s="30">
        <f>VLOOKUP($B81,RESUMEN!$A$13:$AB$116,12,0)</f>
        <v>19517</v>
      </c>
      <c r="G81" s="30">
        <f>VLOOKUP($B81,RESUMEN!$A$13:$AB$116,15,0)</f>
        <v>19517</v>
      </c>
      <c r="H81" s="30">
        <f>VLOOKUP($B81,RESUMEN!$A$13:$AB$116,18,0)</f>
        <v>18944</v>
      </c>
      <c r="I81" s="30">
        <f>VLOOKUP($B81,RESUMEN!$A$13:$AB$116,21,0)</f>
        <v>16965</v>
      </c>
      <c r="J81" s="30">
        <f>VLOOKUP($B81,RESUMEN!$A$13:$AB$116,24,0)</f>
        <v>19517</v>
      </c>
      <c r="K81" s="30">
        <f>VLOOKUP($B81,RESUMEN!$A$13:$AB$116,27,0)</f>
        <v>19517</v>
      </c>
    </row>
    <row r="82" spans="1:11" x14ac:dyDescent="0.25">
      <c r="A82" t="s">
        <v>261</v>
      </c>
      <c r="B82" s="26" t="s">
        <v>206</v>
      </c>
      <c r="C82" t="s">
        <v>263</v>
      </c>
      <c r="E82" s="30">
        <f>VLOOKUP($B82,RESUMEN!$A$13:$AB$116,9,0)</f>
        <v>4401</v>
      </c>
      <c r="F82" s="30">
        <f>VLOOKUP($B82,RESUMEN!$A$13:$AB$116,12,0)</f>
        <v>4401</v>
      </c>
      <c r="G82" s="30">
        <f>VLOOKUP($B82,RESUMEN!$A$13:$AB$116,15,0)</f>
        <v>4401</v>
      </c>
      <c r="H82" s="30">
        <f>VLOOKUP($B82,RESUMEN!$A$13:$AB$116,18,0)</f>
        <v>4339</v>
      </c>
      <c r="I82" s="30">
        <f>VLOOKUP($B82,RESUMEN!$A$13:$AB$116,21,0)</f>
        <v>4401</v>
      </c>
      <c r="J82" s="30">
        <f>VLOOKUP($B82,RESUMEN!$A$13:$AB$116,24,0)</f>
        <v>4401</v>
      </c>
      <c r="K82" s="30">
        <f>VLOOKUP($B82,RESUMEN!$A$13:$AB$116,27,0)</f>
        <v>4401</v>
      </c>
    </row>
    <row r="83" spans="1:11" x14ac:dyDescent="0.25">
      <c r="A83" t="s">
        <v>261</v>
      </c>
      <c r="B83" s="26" t="s">
        <v>207</v>
      </c>
      <c r="C83" t="s">
        <v>263</v>
      </c>
      <c r="E83" s="30">
        <f>VLOOKUP($B83,RESUMEN!$A$13:$AB$116,9,0)</f>
        <v>3727</v>
      </c>
      <c r="F83" s="30">
        <f>VLOOKUP($B83,RESUMEN!$A$13:$AB$116,12,0)</f>
        <v>3727</v>
      </c>
      <c r="G83" s="30">
        <f>VLOOKUP($B83,RESUMEN!$A$13:$AB$116,15,0)</f>
        <v>3727</v>
      </c>
      <c r="H83" s="30">
        <f>VLOOKUP($B83,RESUMEN!$A$13:$AB$116,18,0)</f>
        <v>3350</v>
      </c>
      <c r="I83" s="30">
        <f>VLOOKUP($B83,RESUMEN!$A$13:$AB$116,21,0)</f>
        <v>3727</v>
      </c>
      <c r="J83" s="30">
        <f>VLOOKUP($B83,RESUMEN!$A$13:$AB$116,24,0)</f>
        <v>3727</v>
      </c>
      <c r="K83" s="30">
        <f>VLOOKUP($B83,RESUMEN!$A$13:$AB$116,27,0)</f>
        <v>3727</v>
      </c>
    </row>
    <row r="84" spans="1:11" x14ac:dyDescent="0.25">
      <c r="A84" t="s">
        <v>261</v>
      </c>
      <c r="B84" s="26" t="s">
        <v>208</v>
      </c>
      <c r="C84" t="s">
        <v>263</v>
      </c>
      <c r="E84" s="30">
        <f>VLOOKUP($B84,RESUMEN!$A$13:$AB$116,9,0)</f>
        <v>7084</v>
      </c>
      <c r="F84" s="30">
        <f>VLOOKUP($B84,RESUMEN!$A$13:$AB$116,12,0)</f>
        <v>7084</v>
      </c>
      <c r="G84" s="30">
        <f>VLOOKUP($B84,RESUMEN!$A$13:$AB$116,15,0)</f>
        <v>7084</v>
      </c>
      <c r="H84" s="30">
        <f>VLOOKUP($B84,RESUMEN!$A$13:$AB$116,18,0)</f>
        <v>7084</v>
      </c>
      <c r="I84" s="30">
        <f>VLOOKUP($B84,RESUMEN!$A$13:$AB$116,21,0)</f>
        <v>7084</v>
      </c>
      <c r="J84" s="30">
        <f>VLOOKUP($B84,RESUMEN!$A$13:$AB$116,24,0)</f>
        <v>7084</v>
      </c>
      <c r="K84" s="30">
        <f>VLOOKUP($B84,RESUMEN!$A$13:$AB$116,27,0)</f>
        <v>7084</v>
      </c>
    </row>
    <row r="85" spans="1:11" x14ac:dyDescent="0.25">
      <c r="A85" t="s">
        <v>261</v>
      </c>
      <c r="B85" s="26" t="s">
        <v>49</v>
      </c>
      <c r="C85" t="s">
        <v>263</v>
      </c>
      <c r="E85" s="30">
        <f>VLOOKUP($B85,RESUMEN!$A$13:$AB$116,9,0)</f>
        <v>5460</v>
      </c>
      <c r="F85" s="30">
        <f>VLOOKUP($B85,RESUMEN!$A$13:$AB$116,12,0)</f>
        <v>5460</v>
      </c>
      <c r="G85" s="30">
        <f>VLOOKUP($B85,RESUMEN!$A$13:$AB$116,15,0)</f>
        <v>5460</v>
      </c>
      <c r="H85" s="30">
        <f>VLOOKUP($B85,RESUMEN!$A$13:$AB$116,18,0)</f>
        <v>6339</v>
      </c>
      <c r="I85" s="30">
        <f>VLOOKUP($B85,RESUMEN!$A$13:$AB$116,21,0)</f>
        <v>5460</v>
      </c>
      <c r="J85" s="30">
        <f>VLOOKUP($B85,RESUMEN!$A$13:$AB$116,24,0)</f>
        <v>5460</v>
      </c>
      <c r="K85" s="30">
        <f>VLOOKUP($B85,RESUMEN!$A$13:$AB$116,27,0)</f>
        <v>5460</v>
      </c>
    </row>
    <row r="86" spans="1:11" x14ac:dyDescent="0.25">
      <c r="A86" t="s">
        <v>261</v>
      </c>
      <c r="B86" s="26" t="s">
        <v>209</v>
      </c>
      <c r="C86" t="s">
        <v>263</v>
      </c>
      <c r="E86" s="30">
        <f>VLOOKUP($B86,RESUMEN!$A$13:$AB$116,9,0)</f>
        <v>2348</v>
      </c>
      <c r="F86" s="30">
        <f>VLOOKUP($B86,RESUMEN!$A$13:$AB$116,12,0)</f>
        <v>2348</v>
      </c>
      <c r="G86" s="30">
        <f>VLOOKUP($B86,RESUMEN!$A$13:$AB$116,15,0)</f>
        <v>2348</v>
      </c>
      <c r="H86" s="30">
        <f>VLOOKUP($B86,RESUMEN!$A$13:$AB$116,18,0)</f>
        <v>2348</v>
      </c>
      <c r="I86" s="30">
        <f>VLOOKUP($B86,RESUMEN!$A$13:$AB$116,21,0)</f>
        <v>2284</v>
      </c>
      <c r="J86" s="30">
        <f>VLOOKUP($B86,RESUMEN!$A$13:$AB$116,24,0)</f>
        <v>2348</v>
      </c>
      <c r="K86" s="30">
        <f>VLOOKUP($B86,RESUMEN!$A$13:$AB$116,27,0)</f>
        <v>2348</v>
      </c>
    </row>
    <row r="87" spans="1:11" x14ac:dyDescent="0.25">
      <c r="A87" t="s">
        <v>261</v>
      </c>
      <c r="B87" s="26" t="s">
        <v>108</v>
      </c>
      <c r="C87" t="s">
        <v>263</v>
      </c>
      <c r="E87" s="30">
        <f>VLOOKUP($B87,RESUMEN!$A$13:$AB$116,9,0)</f>
        <v>50337</v>
      </c>
      <c r="F87" s="30">
        <f>VLOOKUP($B87,RESUMEN!$A$13:$AB$116,12,0)</f>
        <v>50337</v>
      </c>
      <c r="G87" s="30">
        <f>VLOOKUP($B87,RESUMEN!$A$13:$AB$116,15,0)</f>
        <v>50337</v>
      </c>
      <c r="H87" s="30">
        <f>VLOOKUP($B87,RESUMEN!$A$13:$AB$116,18,0)</f>
        <v>50337</v>
      </c>
      <c r="I87" s="30">
        <f>VLOOKUP($B87,RESUMEN!$A$13:$AB$116,21,0)</f>
        <v>50337</v>
      </c>
      <c r="J87" s="30">
        <f>VLOOKUP($B87,RESUMEN!$A$13:$AB$116,24,0)</f>
        <v>50337</v>
      </c>
      <c r="K87" s="30">
        <f>VLOOKUP($B87,RESUMEN!$A$13:$AB$116,27,0)</f>
        <v>50337</v>
      </c>
    </row>
    <row r="88" spans="1:11" x14ac:dyDescent="0.25">
      <c r="A88" t="s">
        <v>261</v>
      </c>
      <c r="B88" s="26" t="s">
        <v>109</v>
      </c>
      <c r="C88" t="s">
        <v>263</v>
      </c>
      <c r="E88" s="30">
        <f>VLOOKUP($B88,RESUMEN!$A$13:$AB$116,9,0)</f>
        <v>37093</v>
      </c>
      <c r="F88" s="30">
        <f>VLOOKUP($B88,RESUMEN!$A$13:$AB$116,12,0)</f>
        <v>37093</v>
      </c>
      <c r="G88" s="30">
        <f>VLOOKUP($B88,RESUMEN!$A$13:$AB$116,15,0)</f>
        <v>37093</v>
      </c>
      <c r="H88" s="30">
        <f>VLOOKUP($B88,RESUMEN!$A$13:$AB$116,18,0)</f>
        <v>37093</v>
      </c>
      <c r="I88" s="30">
        <f>VLOOKUP($B88,RESUMEN!$A$13:$AB$116,21,0)</f>
        <v>38054</v>
      </c>
      <c r="J88" s="30">
        <f>VLOOKUP($B88,RESUMEN!$A$13:$AB$116,24,0)</f>
        <v>37093</v>
      </c>
      <c r="K88" s="30">
        <f>VLOOKUP($B88,RESUMEN!$A$13:$AB$116,27,0)</f>
        <v>37093</v>
      </c>
    </row>
    <row r="89" spans="1:11" x14ac:dyDescent="0.25">
      <c r="A89" t="s">
        <v>261</v>
      </c>
      <c r="B89" s="26" t="s">
        <v>110</v>
      </c>
      <c r="C89" t="s">
        <v>263</v>
      </c>
      <c r="E89" s="30">
        <f>VLOOKUP($B89,RESUMEN!$A$13:$AB$116,9,0)</f>
        <v>34272</v>
      </c>
      <c r="F89" s="30">
        <f>VLOOKUP($B89,RESUMEN!$A$13:$AB$116,12,0)</f>
        <v>34272</v>
      </c>
      <c r="G89" s="30">
        <f>VLOOKUP($B89,RESUMEN!$A$13:$AB$116,15,0)</f>
        <v>34272</v>
      </c>
      <c r="H89" s="30">
        <f>VLOOKUP($B89,RESUMEN!$A$13:$AB$116,18,0)</f>
        <v>34272</v>
      </c>
      <c r="I89" s="30">
        <f>VLOOKUP($B89,RESUMEN!$A$13:$AB$116,21,0)</f>
        <v>34272</v>
      </c>
      <c r="J89" s="30">
        <f>VLOOKUP($B89,RESUMEN!$A$13:$AB$116,24,0)</f>
        <v>34272</v>
      </c>
      <c r="K89" s="30">
        <f>VLOOKUP($B89,RESUMEN!$A$13:$AB$116,27,0)</f>
        <v>34272</v>
      </c>
    </row>
    <row r="90" spans="1:11" x14ac:dyDescent="0.25">
      <c r="A90" t="s">
        <v>261</v>
      </c>
      <c r="B90" s="26" t="s">
        <v>111</v>
      </c>
      <c r="C90" t="s">
        <v>263</v>
      </c>
      <c r="E90" s="30">
        <f>VLOOKUP($B90,RESUMEN!$A$13:$AB$116,9,0)</f>
        <v>6319</v>
      </c>
      <c r="F90" s="30">
        <f>VLOOKUP($B90,RESUMEN!$A$13:$AB$116,12,0)</f>
        <v>6319</v>
      </c>
      <c r="G90" s="30">
        <f>VLOOKUP($B90,RESUMEN!$A$13:$AB$116,15,0)</f>
        <v>6319</v>
      </c>
      <c r="H90" s="30">
        <f>VLOOKUP($B90,RESUMEN!$A$13:$AB$116,18,0)</f>
        <v>6319</v>
      </c>
      <c r="I90" s="30">
        <f>VLOOKUP($B90,RESUMEN!$A$13:$AB$116,21,0)</f>
        <v>6319</v>
      </c>
      <c r="J90" s="30">
        <f>VLOOKUP($B90,RESUMEN!$A$13:$AB$116,24,0)</f>
        <v>6319</v>
      </c>
      <c r="K90" s="30">
        <f>VLOOKUP($B90,RESUMEN!$A$13:$AB$116,27,0)</f>
        <v>6319</v>
      </c>
    </row>
    <row r="91" spans="1:11" x14ac:dyDescent="0.25">
      <c r="A91" t="s">
        <v>261</v>
      </c>
      <c r="B91" s="26" t="s">
        <v>112</v>
      </c>
      <c r="C91" t="s">
        <v>263</v>
      </c>
      <c r="E91" s="30">
        <f>VLOOKUP($B91,RESUMEN!$A$13:$AB$116,9,0)</f>
        <v>63189</v>
      </c>
      <c r="F91" s="30">
        <f>VLOOKUP($B91,RESUMEN!$A$13:$AB$116,12,0)</f>
        <v>63189</v>
      </c>
      <c r="G91" s="30">
        <f>VLOOKUP($B91,RESUMEN!$A$13:$AB$116,15,0)</f>
        <v>63189</v>
      </c>
      <c r="H91" s="30">
        <f>VLOOKUP($B91,RESUMEN!$A$13:$AB$116,18,0)</f>
        <v>63189</v>
      </c>
      <c r="I91" s="30">
        <f>VLOOKUP($B91,RESUMEN!$A$13:$AB$116,21,0)</f>
        <v>63189</v>
      </c>
      <c r="J91" s="30">
        <f>VLOOKUP($B91,RESUMEN!$A$13:$AB$116,24,0)</f>
        <v>63189</v>
      </c>
      <c r="K91" s="30">
        <f>VLOOKUP($B91,RESUMEN!$A$13:$AB$116,27,0)</f>
        <v>63189</v>
      </c>
    </row>
    <row r="92" spans="1:11" x14ac:dyDescent="0.25">
      <c r="A92" t="s">
        <v>261</v>
      </c>
      <c r="B92" s="26" t="s">
        <v>113</v>
      </c>
      <c r="C92" t="s">
        <v>263</v>
      </c>
      <c r="E92" s="30">
        <f>VLOOKUP($B92,RESUMEN!$A$13:$AB$116,9,0)</f>
        <v>78634</v>
      </c>
      <c r="F92" s="30">
        <f>VLOOKUP($B92,RESUMEN!$A$13:$AB$116,12,0)</f>
        <v>78634</v>
      </c>
      <c r="G92" s="30">
        <f>VLOOKUP($B92,RESUMEN!$A$13:$AB$116,15,0)</f>
        <v>78634</v>
      </c>
      <c r="H92" s="30">
        <f>VLOOKUP($B92,RESUMEN!$A$13:$AB$116,18,0)</f>
        <v>78634</v>
      </c>
      <c r="I92" s="30">
        <f>VLOOKUP($B92,RESUMEN!$A$13:$AB$116,21,0)</f>
        <v>78634</v>
      </c>
      <c r="J92" s="30">
        <f>VLOOKUP($B92,RESUMEN!$A$13:$AB$116,24,0)</f>
        <v>78634</v>
      </c>
      <c r="K92" s="30">
        <f>VLOOKUP($B92,RESUMEN!$A$13:$AB$116,27,0)</f>
        <v>78634</v>
      </c>
    </row>
    <row r="93" spans="1:11" x14ac:dyDescent="0.25">
      <c r="A93" t="s">
        <v>261</v>
      </c>
      <c r="B93" s="26" t="s">
        <v>78</v>
      </c>
      <c r="C93" t="s">
        <v>263</v>
      </c>
      <c r="E93" s="30">
        <f>VLOOKUP($B93,RESUMEN!$A$13:$AB$116,9,0)</f>
        <v>1088</v>
      </c>
      <c r="F93" s="30">
        <f>VLOOKUP($B93,RESUMEN!$A$13:$AB$116,12,0)</f>
        <v>1144</v>
      </c>
      <c r="G93" s="30">
        <f>VLOOKUP($B93,RESUMEN!$A$13:$AB$116,15,0)</f>
        <v>1393</v>
      </c>
      <c r="H93" s="30">
        <f>VLOOKUP($B93,RESUMEN!$A$13:$AB$116,18,0)</f>
        <v>1070</v>
      </c>
      <c r="I93" s="30">
        <f>VLOOKUP($B93,RESUMEN!$A$13:$AB$116,21,0)</f>
        <v>934</v>
      </c>
      <c r="J93" s="30">
        <f>VLOOKUP($B93,RESUMEN!$A$13:$AB$116,24,0)</f>
        <v>935</v>
      </c>
      <c r="K93" s="30">
        <f>VLOOKUP($B93,RESUMEN!$A$13:$AB$116,27,0)</f>
        <v>1077</v>
      </c>
    </row>
    <row r="94" spans="1:11" x14ac:dyDescent="0.25">
      <c r="A94" t="s">
        <v>261</v>
      </c>
      <c r="B94" s="26" t="s">
        <v>50</v>
      </c>
      <c r="C94" t="s">
        <v>263</v>
      </c>
      <c r="E94" s="30">
        <f>VLOOKUP($B94,RESUMEN!$A$13:$AB$116,9,0)</f>
        <v>84081</v>
      </c>
      <c r="F94" s="30">
        <f>VLOOKUP($B94,RESUMEN!$A$13:$AB$116,12,0)</f>
        <v>85772</v>
      </c>
      <c r="G94" s="30">
        <f>VLOOKUP($B94,RESUMEN!$A$13:$AB$116,15,0)</f>
        <v>85772</v>
      </c>
      <c r="H94" s="30">
        <f>VLOOKUP($B94,RESUMEN!$A$13:$AB$116,18,0)</f>
        <v>85772</v>
      </c>
      <c r="I94" s="30">
        <f>VLOOKUP($B94,RESUMEN!$A$13:$AB$116,21,0)</f>
        <v>87472</v>
      </c>
      <c r="J94" s="30">
        <f>VLOOKUP($B94,RESUMEN!$A$13:$AB$116,24,0)</f>
        <v>87472</v>
      </c>
      <c r="K94" s="30">
        <f>VLOOKUP($B94,RESUMEN!$A$13:$AB$116,27,0)</f>
        <v>93966</v>
      </c>
    </row>
    <row r="95" spans="1:11" x14ac:dyDescent="0.25">
      <c r="A95" t="s">
        <v>261</v>
      </c>
      <c r="B95" s="26" t="s">
        <v>210</v>
      </c>
      <c r="C95" t="s">
        <v>263</v>
      </c>
      <c r="E95" s="30">
        <f>VLOOKUP($B95,RESUMEN!$A$13:$AB$116,9,0)</f>
        <v>4233</v>
      </c>
      <c r="F95" s="30">
        <f>VLOOKUP($B95,RESUMEN!$A$13:$AB$116,12,0)</f>
        <v>4233</v>
      </c>
      <c r="G95" s="30">
        <f>VLOOKUP($B95,RESUMEN!$A$13:$AB$116,15,0)</f>
        <v>4233</v>
      </c>
      <c r="H95" s="30">
        <f>VLOOKUP($B95,RESUMEN!$A$13:$AB$116,18,0)</f>
        <v>4233</v>
      </c>
      <c r="I95" s="30">
        <f>VLOOKUP($B95,RESUMEN!$A$13:$AB$116,21,0)</f>
        <v>4233</v>
      </c>
      <c r="J95" s="30">
        <f>VLOOKUP($B95,RESUMEN!$A$13:$AB$116,24,0)</f>
        <v>4233</v>
      </c>
      <c r="K95" s="30">
        <f>VLOOKUP($B95,RESUMEN!$A$13:$AB$116,27,0)</f>
        <v>4233</v>
      </c>
    </row>
    <row r="96" spans="1:11" x14ac:dyDescent="0.25">
      <c r="A96" t="s">
        <v>261</v>
      </c>
      <c r="B96" s="26" t="s">
        <v>238</v>
      </c>
      <c r="C96" t="s">
        <v>263</v>
      </c>
      <c r="E96" s="30">
        <f>VLOOKUP($B96,RESUMEN!$A$13:$AB$116,9,0)</f>
        <v>3708</v>
      </c>
      <c r="F96" s="30">
        <f>VLOOKUP($B96,RESUMEN!$A$13:$AB$116,12,0)</f>
        <v>3708</v>
      </c>
      <c r="G96" s="30">
        <f>VLOOKUP($B96,RESUMEN!$A$13:$AB$116,15,0)</f>
        <v>3708</v>
      </c>
      <c r="H96" s="30">
        <f>VLOOKUP($B96,RESUMEN!$A$13:$AB$116,18,0)</f>
        <v>3708</v>
      </c>
      <c r="I96" s="30">
        <f>VLOOKUP($B96,RESUMEN!$A$13:$AB$116,21,0)</f>
        <v>3708</v>
      </c>
      <c r="J96" s="30">
        <f>VLOOKUP($B96,RESUMEN!$A$13:$AB$116,24,0)</f>
        <v>3708</v>
      </c>
      <c r="K96" s="30">
        <f>VLOOKUP($B96,RESUMEN!$A$13:$AB$116,27,0)</f>
        <v>3708</v>
      </c>
    </row>
    <row r="97" spans="1:11" x14ac:dyDescent="0.25">
      <c r="A97" t="s">
        <v>261</v>
      </c>
      <c r="B97" s="26" t="s">
        <v>51</v>
      </c>
      <c r="C97" t="s">
        <v>263</v>
      </c>
      <c r="E97" s="30">
        <f>VLOOKUP($B97,RESUMEN!$A$13:$AB$116,9,0)</f>
        <v>78716</v>
      </c>
      <c r="F97" s="30">
        <f>VLOOKUP($B97,RESUMEN!$A$13:$AB$116,12,0)</f>
        <v>78716</v>
      </c>
      <c r="G97" s="30">
        <f>VLOOKUP($B97,RESUMEN!$A$13:$AB$116,15,0)</f>
        <v>78716</v>
      </c>
      <c r="H97" s="30">
        <f>VLOOKUP($B97,RESUMEN!$A$13:$AB$116,18,0)</f>
        <v>78716</v>
      </c>
      <c r="I97" s="30">
        <f>VLOOKUP($B97,RESUMEN!$A$13:$AB$116,21,0)</f>
        <v>78716</v>
      </c>
      <c r="J97" s="30">
        <f>VLOOKUP($B97,RESUMEN!$A$13:$AB$116,24,0)</f>
        <v>78716</v>
      </c>
      <c r="K97" s="30">
        <f>VLOOKUP($B97,RESUMEN!$A$13:$AB$116,27,0)</f>
        <v>78716</v>
      </c>
    </row>
    <row r="98" spans="1:11" x14ac:dyDescent="0.25">
      <c r="A98" t="s">
        <v>261</v>
      </c>
      <c r="B98" s="26" t="s">
        <v>65</v>
      </c>
      <c r="C98" t="s">
        <v>263</v>
      </c>
      <c r="E98" s="30">
        <f>VLOOKUP($B98,RESUMEN!$A$13:$AB$116,9,0)</f>
        <v>3015</v>
      </c>
      <c r="F98" s="30">
        <f>VLOOKUP($B98,RESUMEN!$A$13:$AB$116,12,0)</f>
        <v>3105</v>
      </c>
      <c r="G98" s="30">
        <f>VLOOKUP($B98,RESUMEN!$A$13:$AB$116,15,0)</f>
        <v>3750</v>
      </c>
      <c r="H98" s="30">
        <f>VLOOKUP($B98,RESUMEN!$A$13:$AB$116,18,0)</f>
        <v>2719</v>
      </c>
      <c r="I98" s="30">
        <f>VLOOKUP($B98,RESUMEN!$A$13:$AB$116,21,0)</f>
        <v>3105</v>
      </c>
      <c r="J98" s="30">
        <f>VLOOKUP($B98,RESUMEN!$A$13:$AB$116,24,0)</f>
        <v>3105</v>
      </c>
      <c r="K98" s="30">
        <f>VLOOKUP($B98,RESUMEN!$A$13:$AB$116,27,0)</f>
        <v>3129</v>
      </c>
    </row>
    <row r="99" spans="1:11" x14ac:dyDescent="0.25">
      <c r="A99" t="s">
        <v>261</v>
      </c>
      <c r="B99" s="26" t="s">
        <v>26</v>
      </c>
      <c r="C99" t="s">
        <v>263</v>
      </c>
      <c r="E99" s="30">
        <f>VLOOKUP($B99,RESUMEN!$A$13:$AB$116,9,0)</f>
        <v>9776</v>
      </c>
      <c r="F99" s="30">
        <f>VLOOKUP($B99,RESUMEN!$A$13:$AB$116,12,0)</f>
        <v>9776</v>
      </c>
      <c r="G99" s="30">
        <f>VLOOKUP($B99,RESUMEN!$A$13:$AB$116,15,0)</f>
        <v>9776</v>
      </c>
      <c r="H99" s="30">
        <f>VLOOKUP($B99,RESUMEN!$A$13:$AB$116,18,0)</f>
        <v>9776</v>
      </c>
      <c r="I99" s="30">
        <f>VLOOKUP($B99,RESUMEN!$A$13:$AB$116,21,0)</f>
        <v>9934</v>
      </c>
      <c r="J99" s="30">
        <f>VLOOKUP($B99,RESUMEN!$A$13:$AB$116,24,0)</f>
        <v>10260</v>
      </c>
      <c r="K99" s="30">
        <f>VLOOKUP($B99,RESUMEN!$A$13:$AB$116,27,0)</f>
        <v>10260</v>
      </c>
    </row>
    <row r="100" spans="1:11" x14ac:dyDescent="0.25">
      <c r="A100" t="s">
        <v>261</v>
      </c>
      <c r="B100" s="26" t="s">
        <v>228</v>
      </c>
      <c r="C100" t="s">
        <v>263</v>
      </c>
      <c r="E100" s="30">
        <f>VLOOKUP($B100,RESUMEN!$A$13:$AB$116,9,0)</f>
        <v>8568</v>
      </c>
      <c r="F100" s="30">
        <f>VLOOKUP($B100,RESUMEN!$A$13:$AB$116,12,0)</f>
        <v>9075</v>
      </c>
      <c r="G100" s="30">
        <f>VLOOKUP($B100,RESUMEN!$A$13:$AB$116,15,0)</f>
        <v>8198</v>
      </c>
      <c r="H100" s="30">
        <f>VLOOKUP($B100,RESUMEN!$A$13:$AB$116,18,0)</f>
        <v>7319</v>
      </c>
      <c r="I100" s="30">
        <f>VLOOKUP($B100,RESUMEN!$A$13:$AB$116,21,0)</f>
        <v>8198</v>
      </c>
      <c r="J100" s="30">
        <f>VLOOKUP($B100,RESUMEN!$A$13:$AB$116,24,0)</f>
        <v>9075</v>
      </c>
      <c r="K100" s="30">
        <f>VLOOKUP($B100,RESUMEN!$A$13:$AB$116,27,0)</f>
        <v>8198</v>
      </c>
    </row>
    <row r="101" spans="1:11" x14ac:dyDescent="0.25">
      <c r="A101" t="s">
        <v>261</v>
      </c>
      <c r="B101" s="26" t="s">
        <v>52</v>
      </c>
      <c r="C101" t="s">
        <v>263</v>
      </c>
      <c r="E101" s="30">
        <f>VLOOKUP($B101,RESUMEN!$A$13:$AB$116,9,0)</f>
        <v>23223</v>
      </c>
      <c r="F101" s="30">
        <f>VLOOKUP($B101,RESUMEN!$A$13:$AB$116,12,0)</f>
        <v>23971</v>
      </c>
      <c r="G101" s="30">
        <f>VLOOKUP($B101,RESUMEN!$A$13:$AB$116,15,0)</f>
        <v>23971</v>
      </c>
      <c r="H101" s="30">
        <f>VLOOKUP($B101,RESUMEN!$A$13:$AB$116,18,0)</f>
        <v>27295</v>
      </c>
      <c r="I101" s="30">
        <f>VLOOKUP($B101,RESUMEN!$A$13:$AB$116,21,0)</f>
        <v>19454</v>
      </c>
      <c r="J101" s="30">
        <f>VLOOKUP($B101,RESUMEN!$A$13:$AB$116,24,0)</f>
        <v>24677</v>
      </c>
      <c r="K101" s="30">
        <f>VLOOKUP($B101,RESUMEN!$A$13:$AB$116,27,0)</f>
        <v>25345</v>
      </c>
    </row>
    <row r="102" spans="1:11" x14ac:dyDescent="0.25">
      <c r="A102" t="s">
        <v>261</v>
      </c>
      <c r="B102" s="26" t="s">
        <v>229</v>
      </c>
      <c r="C102" t="s">
        <v>263</v>
      </c>
      <c r="E102" s="30">
        <f>VLOOKUP($B102,RESUMEN!$A$13:$AB$116,9,0)</f>
        <v>86835</v>
      </c>
      <c r="F102" s="30">
        <f>VLOOKUP($B102,RESUMEN!$A$13:$AB$116,12,0)</f>
        <v>89007</v>
      </c>
      <c r="G102" s="30">
        <f>VLOOKUP($B102,RESUMEN!$A$13:$AB$116,15,0)</f>
        <v>86835</v>
      </c>
      <c r="H102" s="30">
        <f>VLOOKUP($B102,RESUMEN!$A$13:$AB$116,18,0)</f>
        <v>86835</v>
      </c>
      <c r="I102" s="30">
        <f>VLOOKUP($B102,RESUMEN!$A$13:$AB$116,21,0)</f>
        <v>86835</v>
      </c>
      <c r="J102" s="30">
        <f>VLOOKUP($B102,RESUMEN!$A$13:$AB$116,24,0)</f>
        <v>89007</v>
      </c>
      <c r="K102" s="30">
        <f>VLOOKUP($B102,RESUMEN!$A$13:$AB$116,27,0)</f>
        <v>86835</v>
      </c>
    </row>
    <row r="103" spans="1:11" x14ac:dyDescent="0.25">
      <c r="A103" t="s">
        <v>261</v>
      </c>
      <c r="B103" s="26" t="s">
        <v>211</v>
      </c>
      <c r="C103" t="s">
        <v>263</v>
      </c>
      <c r="E103" s="30">
        <f>VLOOKUP($B103,RESUMEN!$A$13:$AB$116,9,0)</f>
        <v>864</v>
      </c>
      <c r="F103" s="30">
        <f>VLOOKUP($B103,RESUMEN!$A$13:$AB$116,12,0)</f>
        <v>864</v>
      </c>
      <c r="G103" s="30">
        <f>VLOOKUP($B103,RESUMEN!$A$13:$AB$116,15,0)</f>
        <v>864</v>
      </c>
      <c r="H103" s="30">
        <f>VLOOKUP($B103,RESUMEN!$A$13:$AB$116,18,0)</f>
        <v>849</v>
      </c>
      <c r="I103" s="30">
        <f>VLOOKUP($B103,RESUMEN!$A$13:$AB$116,21,0)</f>
        <v>864</v>
      </c>
      <c r="J103" s="30">
        <f>VLOOKUP($B103,RESUMEN!$A$13:$AB$116,24,0)</f>
        <v>864</v>
      </c>
      <c r="K103" s="30">
        <f>VLOOKUP($B103,RESUMEN!$A$13:$AB$116,27,0)</f>
        <v>864</v>
      </c>
    </row>
    <row r="104" spans="1:11" x14ac:dyDescent="0.25">
      <c r="A104" t="s">
        <v>261</v>
      </c>
      <c r="B104" s="26" t="s">
        <v>212</v>
      </c>
      <c r="C104" t="s">
        <v>263</v>
      </c>
      <c r="E104" s="30">
        <f>VLOOKUP($B104,RESUMEN!$A$13:$AB$116,9,0)</f>
        <v>430</v>
      </c>
      <c r="F104" s="30">
        <f>VLOOKUP($B104,RESUMEN!$A$13:$AB$116,12,0)</f>
        <v>430</v>
      </c>
      <c r="G104" s="30">
        <f>VLOOKUP($B104,RESUMEN!$A$13:$AB$116,15,0)</f>
        <v>430</v>
      </c>
      <c r="H104" s="30">
        <f>VLOOKUP($B104,RESUMEN!$A$13:$AB$116,18,0)</f>
        <v>431</v>
      </c>
      <c r="I104" s="30">
        <f>VLOOKUP($B104,RESUMEN!$A$13:$AB$116,21,0)</f>
        <v>430</v>
      </c>
      <c r="J104" s="30">
        <f>VLOOKUP($B104,RESUMEN!$A$13:$AB$116,24,0)</f>
        <v>430</v>
      </c>
      <c r="K104" s="30">
        <f>VLOOKUP($B104,RESUMEN!$A$13:$AB$116,27,0)</f>
        <v>430</v>
      </c>
    </row>
    <row r="105" spans="1:11" x14ac:dyDescent="0.25">
      <c r="A105" t="s">
        <v>261</v>
      </c>
      <c r="B105" s="26" t="s">
        <v>213</v>
      </c>
      <c r="C105" t="s">
        <v>263</v>
      </c>
      <c r="E105" s="30">
        <f>VLOOKUP($B105,RESUMEN!$A$13:$AB$116,9,0)</f>
        <v>12106</v>
      </c>
      <c r="F105" s="30">
        <f>VLOOKUP($B105,RESUMEN!$A$13:$AB$116,12,0)</f>
        <v>12106</v>
      </c>
      <c r="G105" s="30">
        <f>VLOOKUP($B105,RESUMEN!$A$13:$AB$116,15,0)</f>
        <v>12106</v>
      </c>
      <c r="H105" s="30">
        <f>VLOOKUP($B105,RESUMEN!$A$13:$AB$116,18,0)</f>
        <v>12106</v>
      </c>
      <c r="I105" s="30">
        <f>VLOOKUP($B105,RESUMEN!$A$13:$AB$116,21,0)</f>
        <v>12106</v>
      </c>
      <c r="J105" s="30">
        <f>VLOOKUP($B105,RESUMEN!$A$13:$AB$116,24,0)</f>
        <v>12106</v>
      </c>
      <c r="K105" s="30">
        <f>VLOOKUP($B105,RESUMEN!$A$13:$AB$116,27,0)</f>
        <v>12106</v>
      </c>
    </row>
    <row r="106" spans="1:11" x14ac:dyDescent="0.25">
      <c r="A106" t="s">
        <v>261</v>
      </c>
      <c r="B106" s="26" t="s">
        <v>214</v>
      </c>
      <c r="C106" t="s">
        <v>263</v>
      </c>
      <c r="E106" s="30">
        <f>VLOOKUP($B106,RESUMEN!$A$13:$AB$116,9,0)</f>
        <v>12186</v>
      </c>
      <c r="F106" s="30">
        <f>VLOOKUP($B106,RESUMEN!$A$13:$AB$116,12,0)</f>
        <v>12186</v>
      </c>
      <c r="G106" s="30">
        <f>VLOOKUP($B106,RESUMEN!$A$13:$AB$116,15,0)</f>
        <v>12186</v>
      </c>
      <c r="H106" s="30">
        <f>VLOOKUP($B106,RESUMEN!$A$13:$AB$116,18,0)</f>
        <v>12106</v>
      </c>
      <c r="I106" s="30">
        <f>VLOOKUP($B106,RESUMEN!$A$13:$AB$116,21,0)</f>
        <v>12186</v>
      </c>
      <c r="J106" s="30">
        <f>VLOOKUP($B106,RESUMEN!$A$13:$AB$116,24,0)</f>
        <v>12186</v>
      </c>
      <c r="K106" s="30">
        <f>VLOOKUP($B106,RESUMEN!$A$13:$AB$116,27,0)</f>
        <v>12186</v>
      </c>
    </row>
    <row r="107" spans="1:11" x14ac:dyDescent="0.25">
      <c r="A107" t="s">
        <v>261</v>
      </c>
      <c r="B107" s="26" t="s">
        <v>215</v>
      </c>
      <c r="C107" t="s">
        <v>263</v>
      </c>
      <c r="E107" s="30">
        <f>VLOOKUP($B107,RESUMEN!$A$13:$AB$116,9,0)</f>
        <v>1623</v>
      </c>
      <c r="F107" s="30">
        <f>VLOOKUP($B107,RESUMEN!$A$13:$AB$116,12,0)</f>
        <v>1623</v>
      </c>
      <c r="G107" s="30">
        <f>VLOOKUP($B107,RESUMEN!$A$13:$AB$116,15,0)</f>
        <v>1623</v>
      </c>
      <c r="H107" s="30">
        <f>VLOOKUP($B107,RESUMEN!$A$13:$AB$116,18,0)</f>
        <v>1623</v>
      </c>
      <c r="I107" s="30">
        <f>VLOOKUP($B107,RESUMEN!$A$13:$AB$116,21,0)</f>
        <v>1623</v>
      </c>
      <c r="J107" s="30">
        <f>VLOOKUP($B107,RESUMEN!$A$13:$AB$116,24,0)</f>
        <v>1623</v>
      </c>
      <c r="K107" s="30">
        <f>VLOOKUP($B107,RESUMEN!$A$13:$AB$116,27,0)</f>
        <v>1623</v>
      </c>
    </row>
    <row r="108" spans="1:11" x14ac:dyDescent="0.25">
      <c r="A108" t="s">
        <v>261</v>
      </c>
      <c r="B108" s="26" t="s">
        <v>216</v>
      </c>
      <c r="C108" t="s">
        <v>263</v>
      </c>
      <c r="E108" s="30">
        <f>VLOOKUP($B108,RESUMEN!$A$13:$AB$116,9,0)</f>
        <v>3784</v>
      </c>
      <c r="F108" s="30">
        <f>VLOOKUP($B108,RESUMEN!$A$13:$AB$116,12,0)</f>
        <v>3784</v>
      </c>
      <c r="G108" s="30">
        <f>VLOOKUP($B108,RESUMEN!$A$13:$AB$116,15,0)</f>
        <v>3784</v>
      </c>
      <c r="H108" s="30">
        <f>VLOOKUP($B108,RESUMEN!$A$13:$AB$116,18,0)</f>
        <v>3708</v>
      </c>
      <c r="I108" s="30">
        <f>VLOOKUP($B108,RESUMEN!$A$13:$AB$116,21,0)</f>
        <v>4084</v>
      </c>
      <c r="J108" s="30">
        <f>VLOOKUP($B108,RESUMEN!$A$13:$AB$116,24,0)</f>
        <v>3784</v>
      </c>
      <c r="K108" s="30">
        <f>VLOOKUP($B108,RESUMEN!$A$13:$AB$116,27,0)</f>
        <v>3784</v>
      </c>
    </row>
  </sheetData>
  <autoFilter ref="E1:K108" xr:uid="{00000000-0009-0000-0000-000002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DATOS PLANTILLAS 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Hernan Parada Barajas</dc:creator>
  <cp:lastModifiedBy>Robinson Hernan Parada Barajas</cp:lastModifiedBy>
  <dcterms:created xsi:type="dcterms:W3CDTF">2018-07-31T22:06:08Z</dcterms:created>
  <dcterms:modified xsi:type="dcterms:W3CDTF">2018-09-03T20:58:56Z</dcterms:modified>
</cp:coreProperties>
</file>