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Andrea Ospina Patiño\Documents\GitHub\Dotaciones2019\SeguimientosSOAPI\"/>
    </mc:Choice>
  </mc:AlternateContent>
  <xr:revisionPtr revIDLastSave="0" documentId="13_ncr:1_{35BEE080-A5B1-476F-B141-5B2AA099B680}" xr6:coauthVersionLast="40" xr6:coauthVersionMax="40" xr10:uidLastSave="{00000000-0000-0000-0000-000000000000}"/>
  <bookViews>
    <workbookView xWindow="0" yWindow="0" windowWidth="20490" windowHeight="7485" activeTab="1" xr2:uid="{00000000-000D-0000-FFFF-FFFF00000000}"/>
  </bookViews>
  <sheets>
    <sheet name="RANKING" sheetId="8" r:id="rId1"/>
    <sheet name="REGISTRO" sheetId="1" r:id="rId2"/>
    <sheet name="Hoja1" sheetId="12" state="hidden" r:id="rId3"/>
    <sheet name="CARPETAS" sheetId="11" state="hidden" r:id="rId4"/>
    <sheet name="PARAMETROS" sheetId="7" state="hidden" r:id="rId5"/>
  </sheets>
  <definedNames>
    <definedName name="_xlnm._FilterDatabase" localSheetId="1" hidden="1">REGISTRO!$A$2:$J$85</definedName>
    <definedName name="_xlnm.Print_Area" localSheetId="1">REGISTRO!$A$1:$J$2</definedName>
    <definedName name="_xlnm.Print_Titles" localSheetId="1">REGISTRO!$1:$2</definedName>
  </definedNames>
  <calcPr calcId="191029"/>
  <pivotCaches>
    <pivotCache cacheId="0" r:id="rId6"/>
    <pivotCache cacheId="1" r:id="rId7"/>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5" i="1" l="1"/>
  <c r="I85" i="1" s="1"/>
  <c r="H84" i="1"/>
  <c r="I84" i="1" s="1"/>
  <c r="H83" i="1"/>
  <c r="I83" i="1" s="1"/>
  <c r="H82" i="1"/>
  <c r="I82" i="1" s="1"/>
  <c r="H81" i="1"/>
  <c r="I81" i="1" s="1"/>
  <c r="H80" i="1"/>
  <c r="I80" i="1" s="1"/>
  <c r="H79" i="1"/>
  <c r="I79" i="1" s="1"/>
  <c r="H78" i="1"/>
  <c r="I78" i="1" s="1"/>
  <c r="F78" i="1"/>
  <c r="F77" i="1"/>
  <c r="H77" i="1" s="1"/>
  <c r="I77" i="1" s="1"/>
  <c r="F76" i="1"/>
  <c r="H76" i="1" s="1"/>
  <c r="I76" i="1" s="1"/>
  <c r="I75" i="1"/>
  <c r="H75" i="1"/>
  <c r="F75" i="1"/>
  <c r="H74" i="1"/>
  <c r="I74" i="1" s="1"/>
  <c r="F74" i="1"/>
  <c r="F73" i="1"/>
  <c r="H73" i="1" s="1"/>
  <c r="I73" i="1" s="1"/>
  <c r="F72" i="1"/>
  <c r="H72" i="1" s="1"/>
  <c r="I72" i="1" s="1"/>
  <c r="I71" i="1"/>
  <c r="H71" i="1"/>
  <c r="F71" i="1"/>
  <c r="H70" i="1"/>
  <c r="I70" i="1" s="1"/>
  <c r="I69" i="1"/>
  <c r="H69" i="1"/>
  <c r="H68" i="1"/>
  <c r="I68" i="1" s="1"/>
  <c r="I67" i="1"/>
  <c r="H67" i="1"/>
  <c r="H66" i="1"/>
  <c r="I66" i="1" s="1"/>
  <c r="I65" i="1"/>
  <c r="H65" i="1"/>
  <c r="H64" i="1"/>
  <c r="I64" i="1" s="1"/>
  <c r="I63" i="1"/>
  <c r="H63" i="1"/>
  <c r="H62" i="1"/>
  <c r="I62" i="1" s="1"/>
  <c r="I61" i="1"/>
  <c r="H61" i="1"/>
  <c r="H60" i="1"/>
  <c r="I60" i="1" s="1"/>
  <c r="I59" i="1"/>
  <c r="H59" i="1"/>
  <c r="H58" i="1"/>
  <c r="I58" i="1" s="1"/>
  <c r="I57" i="1"/>
  <c r="H57" i="1"/>
  <c r="H56" i="1"/>
  <c r="I56" i="1" s="1"/>
  <c r="I55" i="1"/>
  <c r="H55" i="1"/>
  <c r="F54" i="1"/>
  <c r="H54" i="1" s="1"/>
  <c r="I54" i="1" s="1"/>
  <c r="F53" i="1"/>
  <c r="H53" i="1" s="1"/>
  <c r="I53" i="1" s="1"/>
  <c r="F52" i="1"/>
  <c r="H52" i="1" s="1"/>
  <c r="I52" i="1" s="1"/>
  <c r="H51" i="1"/>
  <c r="I51" i="1" s="1"/>
  <c r="F51" i="1"/>
  <c r="F50" i="1"/>
  <c r="H50" i="1" s="1"/>
  <c r="I50" i="1" s="1"/>
  <c r="F49" i="1"/>
  <c r="H49" i="1" s="1"/>
  <c r="I49" i="1" s="1"/>
  <c r="F48" i="1"/>
  <c r="H48" i="1" s="1"/>
  <c r="I48" i="1" s="1"/>
  <c r="H47" i="1"/>
  <c r="I47" i="1" s="1"/>
  <c r="F47" i="1"/>
  <c r="F46" i="1"/>
  <c r="H46" i="1" s="1"/>
  <c r="I46" i="1" s="1"/>
  <c r="F45" i="1"/>
  <c r="H45" i="1" s="1"/>
  <c r="I45" i="1" s="1"/>
  <c r="I44" i="1"/>
  <c r="H44" i="1"/>
  <c r="F44" i="1"/>
  <c r="H43" i="1"/>
  <c r="I43" i="1" s="1"/>
  <c r="F43" i="1"/>
  <c r="F42" i="1"/>
  <c r="H42" i="1" s="1"/>
  <c r="I42" i="1" s="1"/>
  <c r="F41" i="1"/>
  <c r="H41" i="1" s="1"/>
  <c r="I41" i="1" s="1"/>
  <c r="I40" i="1"/>
  <c r="H40" i="1"/>
  <c r="H39" i="1"/>
  <c r="I39" i="1" s="1"/>
  <c r="I38" i="1"/>
  <c r="H38" i="1"/>
  <c r="F37" i="1"/>
  <c r="H37" i="1" s="1"/>
  <c r="I37" i="1" s="1"/>
  <c r="F36" i="1"/>
  <c r="H36" i="1" s="1"/>
  <c r="I36" i="1" s="1"/>
  <c r="I35" i="1"/>
  <c r="H35" i="1"/>
  <c r="F35" i="1"/>
  <c r="H34" i="1"/>
  <c r="I34" i="1" s="1"/>
  <c r="F34" i="1"/>
  <c r="F33" i="1"/>
  <c r="H33" i="1" s="1"/>
  <c r="I33" i="1" s="1"/>
  <c r="F32" i="1"/>
  <c r="H32" i="1" s="1"/>
  <c r="I32" i="1" s="1"/>
  <c r="I31" i="1"/>
  <c r="H31" i="1"/>
  <c r="F31" i="1"/>
  <c r="H30" i="1"/>
  <c r="I30" i="1" s="1"/>
  <c r="F30" i="1"/>
  <c r="F29" i="1"/>
  <c r="H29" i="1" s="1"/>
  <c r="I29" i="1" s="1"/>
  <c r="F28" i="1"/>
  <c r="H28" i="1" s="1"/>
  <c r="I28" i="1" s="1"/>
  <c r="I27" i="1"/>
  <c r="H27" i="1"/>
  <c r="F27" i="1"/>
  <c r="H26" i="1"/>
  <c r="I26" i="1" s="1"/>
  <c r="F26" i="1"/>
  <c r="F25" i="1"/>
  <c r="H25" i="1" s="1"/>
  <c r="I25" i="1" s="1"/>
  <c r="F24" i="1"/>
  <c r="H24" i="1" s="1"/>
  <c r="I24" i="1" s="1"/>
  <c r="I23" i="1"/>
  <c r="H23" i="1"/>
  <c r="F23" i="1"/>
  <c r="H22" i="1"/>
  <c r="I22" i="1" s="1"/>
  <c r="F22" i="1"/>
  <c r="F21" i="1"/>
  <c r="H21" i="1" s="1"/>
  <c r="I21" i="1" s="1"/>
  <c r="F20" i="1"/>
  <c r="H20" i="1" s="1"/>
  <c r="I20" i="1" s="1"/>
  <c r="I19" i="1"/>
  <c r="H19" i="1"/>
  <c r="F19" i="1"/>
  <c r="H18" i="1"/>
  <c r="I18" i="1" s="1"/>
  <c r="F18" i="1"/>
  <c r="F17" i="1"/>
  <c r="H17" i="1" s="1"/>
  <c r="I17" i="1" s="1"/>
  <c r="F16" i="1"/>
  <c r="H16" i="1" s="1"/>
  <c r="I16" i="1" s="1"/>
  <c r="I15" i="1"/>
  <c r="H15" i="1"/>
  <c r="F15" i="1"/>
  <c r="H14" i="1"/>
  <c r="I14" i="1" s="1"/>
  <c r="F14" i="1"/>
  <c r="F13" i="1"/>
  <c r="H13" i="1" s="1"/>
  <c r="I13" i="1" s="1"/>
  <c r="F12" i="1"/>
  <c r="H12" i="1" s="1"/>
  <c r="I12" i="1" s="1"/>
  <c r="F11" i="1"/>
  <c r="H11" i="1" s="1"/>
  <c r="I11" i="1" s="1"/>
  <c r="H10" i="1"/>
  <c r="I10" i="1" s="1"/>
  <c r="F10" i="1"/>
  <c r="F9" i="1"/>
  <c r="H9" i="1" s="1"/>
  <c r="I9" i="1" s="1"/>
  <c r="F8" i="1"/>
  <c r="H8" i="1" s="1"/>
  <c r="I8" i="1" s="1"/>
  <c r="F7" i="1"/>
  <c r="H7" i="1" s="1"/>
  <c r="I7" i="1" s="1"/>
  <c r="H6" i="1"/>
  <c r="I6" i="1" s="1"/>
  <c r="F6" i="1"/>
  <c r="F5" i="1"/>
  <c r="H5" i="1" s="1"/>
  <c r="I5" i="1" s="1"/>
  <c r="F4" i="1"/>
  <c r="H4" i="1" s="1"/>
  <c r="I4" i="1" s="1"/>
  <c r="F3" i="1"/>
  <c r="H3" i="1" s="1"/>
  <c r="I3" i="1" s="1"/>
</calcChain>
</file>

<file path=xl/sharedStrings.xml><?xml version="1.0" encoding="utf-8"?>
<sst xmlns="http://schemas.openxmlformats.org/spreadsheetml/2006/main" count="460" uniqueCount="206">
  <si>
    <t>FECHA REAL DE ENTREGA</t>
  </si>
  <si>
    <t>PENDIENTE</t>
  </si>
  <si>
    <t>No.</t>
  </si>
  <si>
    <t>INDICADOR</t>
  </si>
  <si>
    <t>Etiquetas de columna</t>
  </si>
  <si>
    <t xml:space="preserve">DESCRIPCIÓN  </t>
  </si>
  <si>
    <t>FUENTE</t>
  </si>
  <si>
    <t>FECHA ESTIMADA DE ENTREGA</t>
  </si>
  <si>
    <t>CUMPLIDO A TIEMPO</t>
  </si>
  <si>
    <t>CUMPLIDO INOPORTUNAMENTE</t>
  </si>
  <si>
    <t>COLABORADOR RESPONSABLE</t>
  </si>
  <si>
    <t>Etiquetas de fila</t>
  </si>
  <si>
    <t>Total general</t>
  </si>
  <si>
    <t>Cuenta de INDICADOR</t>
  </si>
  <si>
    <t>COMPROMISOS PENDIENTES</t>
  </si>
  <si>
    <t>FECHA DE ASIGNACIÓN</t>
  </si>
  <si>
    <t>ESTADO GENERAL</t>
  </si>
  <si>
    <t>INDICACIONES CORREO SUBDIRECTORA</t>
  </si>
  <si>
    <t>EN TIEMPO DE RESPUESTA</t>
  </si>
  <si>
    <t>COMPROMISOS EN TIEMPO DE RESPUESTA</t>
  </si>
  <si>
    <t>OBSERVACIÓN</t>
  </si>
  <si>
    <t>CONVENIOS</t>
  </si>
  <si>
    <t>ASESORES TERRITORIALES</t>
  </si>
  <si>
    <t>TEMAS VARIOS</t>
  </si>
  <si>
    <r>
      <rPr>
        <b/>
        <u/>
        <sz val="10"/>
        <rFont val="Arial"/>
        <family val="2"/>
      </rPr>
      <t xml:space="preserve">CARPETA DIGITAL </t>
    </r>
    <r>
      <rPr>
        <sz val="10"/>
        <color rgb="FFFF0000"/>
        <rFont val="Arial"/>
        <family val="2"/>
      </rPr>
      <t xml:space="preserve">(\\icbf.gov.co\fs_dpi\2017\03.Subdireccion_Operaciones\Regionales)  </t>
    </r>
    <r>
      <rPr>
        <sz val="10"/>
        <color theme="1"/>
        <rFont val="Arial"/>
        <family val="2"/>
      </rPr>
      <t xml:space="preserve">REGIONALES A CARGO
• Ficha mensual 
• Seguimiento de SIM, PACCO, PAC y Presupuesto ( correos, gestión de seguimiento, presentaciones etc.)
• Gestión contratación 
</t>
    </r>
    <r>
      <rPr>
        <b/>
        <sz val="10"/>
        <color theme="1"/>
        <rFont val="Arial"/>
        <family val="2"/>
      </rPr>
      <t xml:space="preserve">NOTA: Es indispensable que este ordenado 
Todas las carpetas digitales sin excepción alguna deben tener una reseña.
Las carpetas se entregaran cada meses los últimos viernes del mes </t>
    </r>
  </si>
  <si>
    <r>
      <rPr>
        <b/>
        <u/>
        <sz val="10"/>
        <color theme="1"/>
        <rFont val="Arial"/>
        <family val="2"/>
      </rPr>
      <t xml:space="preserve">CARPETA EN FÍSICO Y DIGITAL </t>
    </r>
    <r>
      <rPr>
        <sz val="10"/>
        <color rgb="FFFF0000"/>
        <rFont val="Arial"/>
        <family val="2"/>
      </rPr>
      <t>(\\icbf.gov.co\fs_dpi\2017\03.Subdireccion_Operaciones\Convenios)</t>
    </r>
    <r>
      <rPr>
        <sz val="10"/>
        <color theme="1"/>
        <rFont val="Arial"/>
        <family val="2"/>
      </rPr>
      <t xml:space="preserve">  DE CONVENIO A CARGO:
Actas, memorandos, informes, correos y demás que sean importantes para la gestión y seguimiento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</si>
  <si>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INFRAESTRUCTURA Y FOCALIZACIÓN</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</si>
  <si>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PRESENTACIÓN COMITÉ PRIMARIO</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</si>
  <si>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PLAN DE ACCIÓN - INFORME SEMANAL</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</si>
  <si>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CONTRATACIÓN 2017</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</si>
  <si>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t>
    </r>
    <r>
      <rPr>
        <sz val="10"/>
        <color theme="1"/>
        <rFont val="Arial"/>
        <family val="2"/>
      </rPr>
      <t xml:space="preserve">
</t>
    </r>
    <r>
      <rPr>
        <b/>
        <u/>
        <sz val="10"/>
        <color theme="1"/>
        <rFont val="Arial"/>
        <family val="2"/>
      </rPr>
      <t>TEMA: HCB INTEGRAL</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</si>
  <si>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apoyo\Plan de Mejoramiento Contraloría</t>
    </r>
    <r>
      <rPr>
        <sz val="10"/>
        <color theme="1"/>
        <rFont val="Arial"/>
        <family val="2"/>
      </rPr>
      <t xml:space="preserve">
</t>
    </r>
    <r>
      <rPr>
        <b/>
        <u/>
        <sz val="10"/>
        <color theme="1"/>
        <rFont val="Arial"/>
        <family val="2"/>
      </rPr>
      <t>TEMA: PLAN DE MEJORAMIENTO A CONTRALORÍA</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</si>
  <si>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apoyo\Indicadores</t>
    </r>
    <r>
      <rPr>
        <sz val="10"/>
        <color theme="1"/>
        <rFont val="Arial"/>
        <family val="2"/>
      </rPr>
      <t xml:space="preserve">
</t>
    </r>
    <r>
      <rPr>
        <b/>
        <u/>
        <sz val="10"/>
        <color theme="1"/>
        <rFont val="Arial"/>
        <family val="2"/>
      </rPr>
      <t>TEMA: INDICADORES</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</si>
  <si>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t xml:space="preserve">CARPETA EN FÍSICO Y DIGITAL
</t>
    </r>
    <r>
      <rPr>
        <sz val="10"/>
        <color rgb="FFFF0000"/>
        <rFont val="Arial"/>
        <family val="2"/>
      </rPr>
      <t>\\icbf.gov.co\fs_dpi\2017\03.Subdireccion_Operaciones\Equipo de apoyo\Plan de Asistencia Técnico-Operativo</t>
    </r>
    <r>
      <rPr>
        <sz val="10"/>
        <color theme="1"/>
        <rFont val="Arial"/>
        <family val="2"/>
      </rPr>
      <t xml:space="preserve">
</t>
    </r>
    <r>
      <rPr>
        <b/>
        <u/>
        <sz val="10"/>
        <color theme="1"/>
        <rFont val="Arial"/>
        <family val="2"/>
      </rPr>
      <t>TEMA: PLAN DE ASISTENCIA OPERATIVA</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</si>
  <si>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\\icbf.gov.co\fs_dpi\2017\03.Subdireccion_Operaciones\Grupo_Madres_Comunitarias</t>
    </r>
    <r>
      <rPr>
        <sz val="10"/>
        <color theme="1"/>
        <rFont val="Arial"/>
        <family val="2"/>
      </rPr>
      <t xml:space="preserve">
</t>
    </r>
    <r>
      <rPr>
        <b/>
        <u/>
        <sz val="10"/>
        <color theme="1"/>
        <rFont val="Arial"/>
        <family val="2"/>
      </rPr>
      <t>TEMA: MADRES COMUNITARIAS</t>
    </r>
    <r>
      <rPr>
        <u/>
        <sz val="10"/>
        <color theme="1"/>
        <rFont val="Arial"/>
        <family val="2"/>
      </rPr>
      <t xml:space="preserve">
</t>
    </r>
    <r>
      <rPr>
        <sz val="10"/>
        <color theme="1"/>
        <rFont val="Arial"/>
        <family val="2"/>
      </rPr>
      <t xml:space="preserve">* Sentencia T-480
* Calculo Actuarial
*Sindicato
* Subsidio Pensional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</si>
  <si>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\\icbf.gov.co\fs_dpi\2017\03.Subdireccion_Operaciones\BNOPI</t>
    </r>
    <r>
      <rPr>
        <sz val="10"/>
        <color theme="1"/>
        <rFont val="Arial"/>
        <family val="2"/>
      </rPr>
      <t xml:space="preserve">
</t>
    </r>
    <r>
      <rPr>
        <b/>
        <u/>
        <sz val="10"/>
        <color theme="1"/>
        <rFont val="Arial"/>
        <family val="2"/>
      </rPr>
      <t>TEMA: BANCO NACIONAL DE OFERENTES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</si>
  <si>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Dotaciones</t>
    </r>
    <r>
      <rPr>
        <sz val="10"/>
        <color theme="1"/>
        <rFont val="Arial"/>
        <family val="2"/>
      </rPr>
      <t xml:space="preserve">
</t>
    </r>
    <r>
      <rPr>
        <b/>
        <u/>
        <sz val="10"/>
        <color theme="1"/>
        <rFont val="Arial"/>
        <family val="2"/>
      </rPr>
      <t>TEMA: DOTACIONES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</si>
  <si>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Asuntos Étnicos</t>
    </r>
    <r>
      <rPr>
        <sz val="10"/>
        <color theme="1"/>
        <rFont val="Arial"/>
        <family val="2"/>
      </rPr>
      <t xml:space="preserve">
</t>
    </r>
    <r>
      <rPr>
        <b/>
        <u/>
        <sz val="10"/>
        <color theme="1"/>
        <rFont val="Arial"/>
        <family val="2"/>
      </rPr>
      <t>TEMA: ASUNTOS ÉTNICOS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</si>
  <si>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apoyo\Seguimiento Financiero</t>
    </r>
    <r>
      <rPr>
        <sz val="10"/>
        <color theme="1"/>
        <rFont val="Arial"/>
        <family val="2"/>
      </rPr>
      <t xml:space="preserve">
</t>
    </r>
    <r>
      <rPr>
        <b/>
        <u/>
        <sz val="10"/>
        <color theme="1"/>
        <rFont val="Arial"/>
        <family val="2"/>
      </rPr>
      <t>TEMA: PACCO, PAC, SIM</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</si>
  <si>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FONIÑEZ</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</si>
  <si>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t>
    </r>
    <r>
      <rPr>
        <sz val="10"/>
        <color theme="1"/>
        <rFont val="Arial"/>
        <family val="2"/>
      </rPr>
      <t xml:space="preserve">
</t>
    </r>
    <r>
      <rPr>
        <b/>
        <u/>
        <sz val="10"/>
        <color theme="1"/>
        <rFont val="Arial"/>
        <family val="2"/>
      </rPr>
      <t>TEMA: RUTA AL SISTEMA DE TRANSITO ARMÓNICO</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</si>
  <si>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1"/>
        <color theme="1"/>
        <rFont val="Calibri"/>
        <family val="2"/>
        <scheme val="minor"/>
      </rPr>
      <t xml:space="preserve">Carpetas Regionales asignadas: (SOLO ES DIGITAL) \\icbf.gov.co\fs_dpi\2018\03.Subdireccion_Operaciones </t>
    </r>
    <r>
      <rPr>
        <sz val="11"/>
        <color theme="1"/>
        <rFont val="Calibri"/>
        <family val="2"/>
        <scheme val="minor"/>
      </rPr>
      <t xml:space="preserve">
Deben acogerse a la estructura establecida para el plan técnico operativo de acuerdo a cada una de las actividades planteadas y sus respectivos soportes (ver orientaciones enviadas por Ricarda Ariza a cada uno de los asesores)</t>
    </r>
  </si>
  <si>
    <r>
      <rPr>
        <b/>
        <sz val="11"/>
        <color theme="1"/>
        <rFont val="Calibri"/>
        <family val="2"/>
        <scheme val="minor"/>
      </rPr>
      <t xml:space="preserve">Carpeta: (DIGITAL Y FISICO)
\\icbf.gov.co\fs_dpi\2018\03.Subdireccion_Operaciones </t>
    </r>
    <r>
      <rPr>
        <sz val="11"/>
        <color theme="1"/>
        <rFont val="Calibri"/>
        <family val="2"/>
        <scheme val="minor"/>
      </rPr>
      <t xml:space="preserve">
• Ruta de Transito Armónico
Se debe anexar toda la documentación (actas, memorandos, informes, correos y demás que sean importantes para la gestión y seguimiento).
</t>
    </r>
  </si>
  <si>
    <r>
      <rPr>
        <b/>
        <sz val="11"/>
        <color theme="1"/>
        <rFont val="Calibri"/>
        <family val="2"/>
        <scheme val="minor"/>
      </rPr>
      <t xml:space="preserve">Carpeta: (DIGITAL Y FISICO)
\\icbf.gov.co\fs_dpi\2018\03.Subdireccion_Operaciones </t>
    </r>
    <r>
      <rPr>
        <sz val="11"/>
        <color theme="1"/>
        <rFont val="Calibri"/>
        <family val="2"/>
        <scheme val="minor"/>
      </rPr>
      <t xml:space="preserve">
• Foniñez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</si>
  <si>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Preescolar Integral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</si>
  <si>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HCB Integral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</si>
  <si>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Banco Nacional de Oferentes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</si>
  <si>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Convenios Especiales y Liquidaciones (cada enlace técnico es el encargado de garantizar que la información este en la NAS, la carpeta física se encuentra en la regional, sin embargo desde la Sede se apoya en la revisión de toda la información contenida en ella)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</si>
  <si>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Enfoque Diferencial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</si>
  <si>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Infraestructura, focalización y dotaciones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</si>
  <si>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Modalidad Comunitaria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</si>
  <si>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Primario SOAPI
Se debe anexar toda la documentación que de gestión de seguimiento (actas de reunión, correos presentaciones, informes y demás que sean importantes) 
Todas las carpetas sin excepción alguna deben tener una reseña.</t>
    </r>
  </si>
  <si>
    <t>COMPROMISO CON LA DIRECTORA DE LA DPI</t>
  </si>
  <si>
    <t>COMPROMISO CON EL DIRECTOR 24/10/18</t>
  </si>
  <si>
    <t>ENTREGAR AL DIRECTOR LOS SEIS (6) INFORMES DE SEGUIMIENTO DEL CONTRATO 980-2016 (DEPARTAMENTO ADMINISTRATIVO DE LA PRESIDENCIA DE LA REPUBLICA DAPRE)</t>
  </si>
  <si>
    <t>REALIZAR LIQUIDACIÓN DE LOS CONVENIOS 801 Y 977</t>
  </si>
  <si>
    <t>REALIZAR LIQUIDACIÓN DE LOS CONVENIOS 825</t>
  </si>
  <si>
    <t>APOYO EN COMPRA DE ELEMENTOS DE DOTACIÓN</t>
  </si>
  <si>
    <t>CONSULTA</t>
  </si>
  <si>
    <t>MORTALIDAD DEL NIÑO LEONARDO JESUS URIANA EPINAYU</t>
  </si>
  <si>
    <t>REGIONAL RISARALDA: ORIENTACIONES PARA LA CONTRATACIÓN SERVICIOS INTEGRALES CIERRE 2018</t>
  </si>
  <si>
    <t>SOLICITUD DE CONSULTA PREVIA ARNULFO CARDOZZI</t>
  </si>
  <si>
    <t>DERECHO DE PETICION CUMPLIMIENTO SENTENCIA T-032 DE 2017  PROFERIDA POR LA HONORABLE CORTE CONSTITUCIONAL</t>
  </si>
  <si>
    <t>SOLICITUD DE APOYO PROYECTO</t>
  </si>
  <si>
    <t>ATENCIÓN A COMUNIDADES INDÍGENAS RETORNADAS</t>
  </si>
  <si>
    <t xml:space="preserve">INMUEBLES PARA DEFINIR FINANCIAMIENTO INFRAESTRUCTURA - DIRECCIÓN PRIMERA INFANCIA </t>
  </si>
  <si>
    <t xml:space="preserve"> SOLICITUD DE REAPERTURA HCB LA PRIMAVERA - CENTRO ZONAL ZIPAQUIRA</t>
  </si>
  <si>
    <t>ANALISIS Y SOLICITUDES SOBRE ORIENTACIONES PARA ADICION Y PRORROGA DE CONTRATOS APORTE PRESTACION DE SERVICIOS CDI Y HI</t>
  </si>
  <si>
    <t>ARTICULACIÓN PRIMERA INFANCIA-DERECHO DE PETICION CUMPLIMIENTO SENTENCIA T-032 DE 2017  PROFERIDA POR LA HONORABLE CORTE CONSTITUCIONAL</t>
  </si>
  <si>
    <t>MORTALIDAD DEL NIÑO DIEGO ARMANDO PUSHAINA EPIAYU</t>
  </si>
  <si>
    <t>ENTREGAR PRESENTACIÓN Y PLAN DE CAMBIO PARA EL PILAR ESTRATÉGICO: FORTALECER CALIDAD DE SERVICIO A TRAVÉS DEL ESQUEMA DE SUPERVISIÓN. ARTICULAR CON SOAPI, STAPI, Y EQUIPO GESTIÓN DE CAMBIO (MAURICIO SALCEDO, GINA HERRERA, DEIVIS ÁVILA, CARLOS CARDOZO), MARCOS HERNÁNDEZ Y ADRIANA GONZÁLEZ.</t>
  </si>
  <si>
    <t>ENTREGAR PRESENTACIÓN Y PLAN DE CAMBIO PARA EL PILAR ESTRATÉGICO: AJUSTAR EL MANUAL DE CONTRATACIÓN Y LOS MANUALES OPERATIVOS. ARTICULAR CON MARCOS HERNÁNDEZ Y FLOR MORENO.</t>
  </si>
  <si>
    <t xml:space="preserve">REALIZAR PROCESOS DE INDUCCIÓN EN ESTACIONES DE TRABAJO </t>
  </si>
  <si>
    <t>VALIDADOR</t>
  </si>
  <si>
    <t xml:space="preserve">PLAN DE INTERVENCIÓN -  CLIMA ORGANIZACIONAL  </t>
  </si>
  <si>
    <t>PLANEACIÓN TACTICA Y OPERATIVA DE LA DIRECCIÓN DE PRIMERA INFANCIA</t>
  </si>
  <si>
    <t>ABDULRAHAN MUSTAFA DASUKI DASUKI</t>
  </si>
  <si>
    <t>ADRIANA GONZALEZ GOMEZ</t>
  </si>
  <si>
    <t>AIDA DEL PILAR BECERRA</t>
  </si>
  <si>
    <t>ANNIA SUGEY CABRALES ZÚÑIGA</t>
  </si>
  <si>
    <t>CARLOS ERNESTO VALDIVIESO LLANOS</t>
  </si>
  <si>
    <t>CARMENZA ROJAS ROJAS</t>
  </si>
  <si>
    <t>CATALINA CASTRO CASTRO</t>
  </si>
  <si>
    <t>CLARA INÉS TORRES MALAVER</t>
  </si>
  <si>
    <t>CLAUDIA PILAR CASTELLANOS MOTTA</t>
  </si>
  <si>
    <t>DAVID ALEJANDRO GONZALEZ ROZO</t>
  </si>
  <si>
    <t>DERLY FAJARDO</t>
  </si>
  <si>
    <t>DIANA ALEJANDRA LOPEZ LOPEZ</t>
  </si>
  <si>
    <t>DIANA MILENA LINARES DIAZ</t>
  </si>
  <si>
    <t>DIEGO ANDRÉS BUENDIA GARRIDO</t>
  </si>
  <si>
    <t>GERMAN GARCIA</t>
  </si>
  <si>
    <t>ICELA LUCIA DIAZ CARDENAS</t>
  </si>
  <si>
    <t>IVON NIÑO CORTÉS</t>
  </si>
  <si>
    <t xml:space="preserve">JACQUELINE RAMIREZ </t>
  </si>
  <si>
    <t>JAIME ANDRES SILVA ORTEGA</t>
  </si>
  <si>
    <t>JOHANA PAOLA MOLANO TORRES</t>
  </si>
  <si>
    <t>JOHN JAIRO GUEVARA ROJAS</t>
  </si>
  <si>
    <t>JORGE ELIECER MAYOR CAMACHO</t>
  </si>
  <si>
    <t xml:space="preserve">JUAN FELIPE VALENCIA MONTOYA </t>
  </si>
  <si>
    <t>JUAN NICOLAS PALACIOS MAHECHA</t>
  </si>
  <si>
    <t>JULIO ESTEBAN FUENTES HERRERA</t>
  </si>
  <si>
    <t>LADY LILIANA FARFAN CUEVAS</t>
  </si>
  <si>
    <t>LAURA JIMENEZ PALMETT</t>
  </si>
  <si>
    <t>LIGIA ANGELICA DE CASTRO ENCISO</t>
  </si>
  <si>
    <t>LINA MARIA SERRANO</t>
  </si>
  <si>
    <t>LISETH KATHERINE ROMERO VILLA</t>
  </si>
  <si>
    <t>LUIS ALEJANDRO GERENA AVELLANEDA</t>
  </si>
  <si>
    <t>LUIS ALFREDO VELASCO</t>
  </si>
  <si>
    <t>MANUEL JOSE COLORADO GIRALDO</t>
  </si>
  <si>
    <t>MARIA CONSUELO GAITÁN CLAVIJO</t>
  </si>
  <si>
    <t>MARIA PAOLA BLANCO</t>
  </si>
  <si>
    <t>MARTHA JOHANNA PINZON ROMERO</t>
  </si>
  <si>
    <t>MARYSOL BOVELO GODOY</t>
  </si>
  <si>
    <t>OLGA LUCIA HOLGUIN ROJAS</t>
  </si>
  <si>
    <t>PAULA ANDREA OSPINA PATIÑO</t>
  </si>
  <si>
    <t>ROCIO DUSSAN PEREZ</t>
  </si>
  <si>
    <t>SAIDA MILENA DIAZ CASTILLO</t>
  </si>
  <si>
    <t>SONIA LILIANA LOPEZ TORRES</t>
  </si>
  <si>
    <t>SONIA MORALES ALONSO</t>
  </si>
  <si>
    <t>WILLIAM FERNANDO CHAVEZ RODRIGUEZ</t>
  </si>
  <si>
    <t>YERSON YUSEF FORERO ESCOBAR</t>
  </si>
  <si>
    <t>YESSIR JOSE LOZANO PORTACIO</t>
  </si>
  <si>
    <t>YUBETH YASMIN SPROCKEL CHOLES</t>
  </si>
  <si>
    <t>CARLOS MADRID</t>
  </si>
  <si>
    <t>DANIEL AREVALO</t>
  </si>
  <si>
    <t>FERNANDO TOVAR URICOCHEA</t>
  </si>
  <si>
    <t>HARVEY MURILLO</t>
  </si>
  <si>
    <t>HECTOR FABIO GÓMEZ HERNANDEZ</t>
  </si>
  <si>
    <t>JUAN DAVID CARMONA SUAREZ</t>
  </si>
  <si>
    <t>MARIA FERNANDA CASTILLA DUARTE</t>
  </si>
  <si>
    <t>MARIANA QUINTERO TEJADA</t>
  </si>
  <si>
    <t>MIRIAN YANETH MORENO ROMERO</t>
  </si>
  <si>
    <t>MÓNICA GIL</t>
  </si>
  <si>
    <t>NELSON FELIPE RODRIGUEZ VELEZ</t>
  </si>
  <si>
    <t>MARIA CATALINA DIAZ</t>
  </si>
  <si>
    <t>RAFAEL FERNANDO GARZON</t>
  </si>
  <si>
    <t>SANDRA EUGENIA CASTAÑO VALENCIA</t>
  </si>
  <si>
    <t>ZONIA CONSTANZA CORREDOR HURTADO</t>
  </si>
  <si>
    <t>JORGE ALBERTO MILLAN CARVAJAL</t>
  </si>
  <si>
    <t>SILVIA MELISA FERNANDEZ JARAMILLO</t>
  </si>
  <si>
    <t>JUSTIFICACIÓN 2DA PROPUESTA: INCREMENTOS DE CUPOS EN EL MPIO DE TUCHIN CORDOBA</t>
  </si>
  <si>
    <t>DENUNCIA CONTRA FUNDACION FLORECER DE LA SABANA CON NIT 900259770</t>
  </si>
  <si>
    <t>DENUNCIA FUNDACION CAMINO VERDE MAGDALENA CASO CORRUPCION CHIRIGUANA</t>
  </si>
  <si>
    <t>CONTINGENCIA CDI EL SABANAL</t>
  </si>
  <si>
    <t>2018_R_00670_TRASLADO COMUNICACIÓN RIGOBERTO MOSQUERA</t>
  </si>
  <si>
    <t>SOLICITUD DE REAPERTURAS UDS HCB LOS TRAVIESOS, HCB FAMI LA CASITA DE PANDORA, HCB FAMI LOS CARIÑOSITOS, HCB FAMI UN NUEVO MAÑANA Y HCB EL PORVENIR - CZ PACHO</t>
  </si>
  <si>
    <t>SOLICITUD - NARIÑO</t>
  </si>
  <si>
    <t xml:space="preserve">SOLICITUD CUPOS </t>
  </si>
  <si>
    <t>INCONFORMIDAD SOBRE ADJUDICACIÓN DE CUPOS VIGENCIA 2019 -CORPORACIÓN ESPÍRITU SANTO</t>
  </si>
  <si>
    <t>DERECHO DE PETICIÓN - MODALIDAD PROPIA E INTERCULTURAL</t>
  </si>
  <si>
    <t>DERECHO DE PETICION CONTRATACION 2019</t>
  </si>
  <si>
    <t xml:space="preserve">SOLICITUD DE CONTINUIDAD DE OPERADOR UT SUCHOUIN WAYUU Y ACLARACION DE SUBSANACIONES DE INTERVENTORIAS 2018 EXIGIMOS RESPETO DE NUESTRAS DECISIONES </t>
  </si>
  <si>
    <t>SOLICITUD DE REAPERTURA HCB ARCOIRIS - CZ FACATATIVA</t>
  </si>
  <si>
    <t>INCUMPLIMIENTO DESEMBOLSO</t>
  </si>
  <si>
    <t>CARTA- LUDIS NAVARRO REPRESENTANTE LEGAL AFRODESCENDIENTE SAN JACINTO BOL.</t>
  </si>
  <si>
    <t>DEFINICIÓN TIEMPO SERVICIOS 2019</t>
  </si>
  <si>
    <t>SOLICITUD DE REAPERTURA HCB LA PRIMAVERA - CZ ZIPAQUIRA</t>
  </si>
  <si>
    <t xml:space="preserve">PROPUESTA CONVENIO GOBERNACION DE CALDAS - ICBF - PI
</t>
  </si>
  <si>
    <t>REAPERTURAS .</t>
  </si>
  <si>
    <t>CASO FUNSEP CONTRATOS 446 Y 255</t>
  </si>
  <si>
    <t>SOLICITUD DE APOYO ATENCIÓN A LA PRIMERA INFANCIA</t>
  </si>
  <si>
    <t>CORRESPONDENCIA DEFENSORIA DEL PUEBLO - RESPUESTA A LA COMUNICACION NO S-2018-744528-0101</t>
  </si>
  <si>
    <t>SOLICITUD_ ZONA NORTE EXTREMA ALTA GUAJIRA 2019-2022</t>
  </si>
  <si>
    <t>SITUACIÓN ENTREGA DE ALIMENTOS DE RESERVA REGIONAL GUAJIRA</t>
  </si>
  <si>
    <t>SANDRA LILIANA PINZÓN DUARTE</t>
  </si>
  <si>
    <t>YANETH CECILIA ROMERO</t>
  </si>
  <si>
    <t>CORREO 2019</t>
  </si>
  <si>
    <t>CORREO 2018</t>
  </si>
  <si>
    <t>INFORMACION SOLICITUD</t>
  </si>
  <si>
    <t>CONSULTA PREVIA</t>
  </si>
  <si>
    <t>ENTREGAPROPUESTA TECNICA Y FINANACIERA PARA LA OPERACIÓN DE LA MODALIDAD FAMILIAR</t>
  </si>
  <si>
    <t>TRASLADO PETICION ELEVADA POR EL SEÑOR JESUS MANUEL SAN JUAN ESPARRAGOZA</t>
  </si>
  <si>
    <t>TRASLADO COMUNICACIÓN</t>
  </si>
  <si>
    <t>RESPUESTA A SOLICITUD REMITIDAD MEDIANTE CORREO DEL 24-12-2018</t>
  </si>
  <si>
    <t>RESPUESTA ASU REQUERIMIENTO RADICADO 2018-711222346732</t>
  </si>
  <si>
    <t>REMISION OFICIO N JPMS 0858 DEMANDA JUZGADO PROMISCUO DE SANDONA</t>
  </si>
  <si>
    <t>SOLICITUD REAPERTURA UDS HCB AGRUPADO EL CERRTITO</t>
  </si>
  <si>
    <t>SOLICITUD REAPERTURA HCB Y FUTURO</t>
  </si>
  <si>
    <t>SOLICITUD DE PARTICIAPR PROCESO DE CONTRATACION</t>
  </si>
  <si>
    <t>ANOMALIAS EN EL MUNUCIPIO E BUENAVENTURA - CHOCO</t>
  </si>
  <si>
    <t>DENUNCIA 993 ESTATUTO ANTICORRUPCION SIM 1761369506</t>
  </si>
  <si>
    <t>DENUNCIA 970 ESTATUTO ANTICORRUPCION SIM 1761369506</t>
  </si>
  <si>
    <t>SOLICITUD DE AUTORIZACION PARA REAPERTURA DE UNIDAD DE HCB PUERTO BOYACA</t>
  </si>
  <si>
    <t>TRASLADO PROCURADURIA SEGUNDA DISTRITAL DE BOGOTA</t>
  </si>
  <si>
    <t>INFORME DE PAGO NOMINA 216-306</t>
  </si>
  <si>
    <t>SOLICITUD CABILDO GOBERNADOR ARHUACO - SIERRA NEVADA</t>
  </si>
  <si>
    <t>DENUNCIA 965-951-847 ESTATUTO ANTICORRUPCION</t>
  </si>
  <si>
    <t>CERTIFICACION CALCULO ACTUARIA DECRETO 605</t>
  </si>
  <si>
    <t>SOLICITUD REAPERTURA HCB FAMI LA CASITA DE PANDORA</t>
  </si>
  <si>
    <t>SOLICITUD REAPERTURA HCB  LOS TRAVIESOS</t>
  </si>
  <si>
    <t>SOLICITUD REAPERTURA HCB  FAMI LOS CARIÑOSITOS</t>
  </si>
  <si>
    <t>SOLICITUD REAPERTURA HCB  FAMI UN NUEVO MAÑANA</t>
  </si>
  <si>
    <t>SOLICITUD REAPERTURA HCB  EL PORVENIR</t>
  </si>
  <si>
    <t>SOLICITUD INFORMACION VIGENCIA BANCO DE PRIMERA INFANCIA</t>
  </si>
  <si>
    <t>SENTENCIA T-397 DE 2018 DE LA CORTE CONSTITUCIONAL</t>
  </si>
  <si>
    <t>INGRESO DE DOTACIONES ADQUIRIDAS MEDIANTE CONTRATO DE APORTE</t>
  </si>
  <si>
    <t>SOLICITUD APERTURA HCB CIRCASIA</t>
  </si>
  <si>
    <t>SOLICITUD DE INFORMACION ACCIONES A IMPLEMENTAR EN RELACION A NIÑOS Y NIÑAS EN ESTADO DE MIGRACION PROCEDENTES DE VENEZUELA</t>
  </si>
  <si>
    <t xml:space="preserve">SOLICITUD REAPERTURA HCB ARCOIRIS </t>
  </si>
  <si>
    <t>REMISION POR COMPETENCIA DERECHO DE PETICION ASOCIACION AUTORIDADES INDIGENAS DEL ORIENTE CAUCANO TOTOGUAMPA</t>
  </si>
  <si>
    <t>CORRESPONDENCIA</t>
  </si>
  <si>
    <t>SIM</t>
  </si>
  <si>
    <t>CORRESPONDENCIA 2018</t>
  </si>
  <si>
    <t>1. REALIZAR LA  "CONCERTACIÓN DE COMPROMISOS" CON FUNCIONARIOS EN DONDE SE HACE LA ASIGNACIÓN DE OBLIGACIONES, RESPONSABILIDADES, ENTREGA DE PRODUCTOS, DE ACUERDO A LOS CONOCIMIENTOS Y HABILIDADES.
2. REALIZAR LAS "EVALUACIONES DE DESEMPEÑO SEMESTRALES"</t>
  </si>
  <si>
    <t>SEGUIMIENTO COMPROMISOS CON LA SUBDIRECTORA DE OPERACIÓN DE LA ATENCIÓN A LA PRIMERA INFANCIA
18 DE ENERO DE 2019</t>
  </si>
  <si>
    <t>ESTABLECER UN PAR PAR- BACKUP, PARA CADA UNO DE LOS  COLABORADORES DE LA DPI.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</si>
</sst>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
    <numFmt numFmtId="166" formatCode="d/mm/yyyy;@"/>
  </numFmts>
  <fonts count="17" x14ac:knownFonts="1">
    <font>
      <sz val="11"/>
      <color theme="1"/>
      <name val="Calibri"/>
      <family val="2"/>
      <scheme val="minor"/>
    </font>
    <font>
      <b/>
      <sz val="10"/>
      <color theme="1"/>
      <name val="Arial"/>
      <family val="2"/>
    </font>
    <font>
      <sz val="10"/>
      <color theme="1"/>
      <name val="Arial"/>
      <family val="2"/>
    </font>
    <font>
      <sz val="8"/>
      <color theme="1"/>
      <name val="Arial"/>
      <family val="2"/>
    </font>
    <font>
      <b/>
      <sz val="16"/>
      <color theme="0"/>
      <name val="Calibri"/>
      <family val="2"/>
      <scheme val="minor"/>
    </font>
    <font>
      <b/>
      <sz val="14"/>
      <color theme="0"/>
      <name val="Calibri"/>
      <family val="2"/>
      <scheme val="minor"/>
    </font>
    <font>
      <u/>
      <sz val="10"/>
      <color theme="1"/>
      <name val="Arial"/>
      <family val="2"/>
    </font>
    <font>
      <sz val="10"/>
      <color rgb="FFFF0000"/>
      <name val="Arial"/>
      <family val="2"/>
    </font>
    <font>
      <b/>
      <sz val="16"/>
      <name val="Calibri"/>
      <family val="2"/>
      <scheme val="minor"/>
    </font>
    <font>
      <b/>
      <u/>
      <sz val="10"/>
      <name val="Arial"/>
      <family val="2"/>
    </font>
    <font>
      <b/>
      <sz val="11"/>
      <color rgb="FFFF0000"/>
      <name val="Calibri"/>
      <family val="2"/>
      <scheme val="minor"/>
    </font>
    <font>
      <b/>
      <u/>
      <sz val="10"/>
      <color theme="1"/>
      <name val="Arial"/>
      <family val="2"/>
    </font>
    <font>
      <sz val="10"/>
      <name val="Arial"/>
      <family val="2"/>
    </font>
    <font>
      <b/>
      <sz val="11"/>
      <color theme="1"/>
      <name val="Calibri"/>
      <family val="2"/>
      <scheme val="minor"/>
    </font>
    <font>
      <sz val="9"/>
      <name val="Calibri"/>
      <family val="2"/>
      <scheme val="minor"/>
    </font>
    <font>
      <b/>
      <sz val="14"/>
      <color theme="0"/>
      <name val="Arial"/>
      <family val="2"/>
    </font>
    <font>
      <b/>
      <sz val="10"/>
      <name val="Arial"/>
      <family val="2"/>
    </font>
  </fonts>
  <fills count="1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theme="2" tint="-0.249977111117893"/>
        <bgColor indexed="64"/>
      </patternFill>
    </fill>
    <fill>
      <patternFill patternType="solid">
        <fgColor rgb="FFFFFF00"/>
        <bgColor indexed="64"/>
      </patternFill>
    </fill>
    <fill>
      <patternFill patternType="solid">
        <fgColor rgb="FF0070C0"/>
        <bgColor indexed="64"/>
      </patternFill>
    </fill>
    <fill>
      <patternFill patternType="solid">
        <fgColor theme="9" tint="-0.249977111117893"/>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4"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left" vertical="center" wrapText="1"/>
    </xf>
    <xf numFmtId="0" fontId="10" fillId="0" borderId="0" xfId="0" applyFont="1"/>
    <xf numFmtId="0" fontId="3" fillId="0" borderId="0" xfId="0" applyFont="1" applyAlignment="1">
      <alignment horizontal="left" wrapText="1"/>
    </xf>
    <xf numFmtId="14" fontId="12" fillId="0"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0" fontId="12" fillId="0" borderId="1" xfId="0" applyFont="1" applyFill="1" applyBorder="1" applyAlignment="1">
      <alignment horizontal="justify" vertical="center" wrapText="1"/>
    </xf>
    <xf numFmtId="0" fontId="1" fillId="0" borderId="1" xfId="0" applyFont="1" applyBorder="1" applyAlignment="1">
      <alignment horizontal="center" vertical="center"/>
    </xf>
    <xf numFmtId="0" fontId="0" fillId="0" borderId="0" xfId="0" applyAlignment="1">
      <alignment wrapText="1"/>
    </xf>
    <xf numFmtId="0" fontId="3" fillId="0" borderId="1" xfId="0" applyFont="1" applyBorder="1" applyAlignment="1">
      <alignment horizontal="left" vertical="center" wrapText="1"/>
    </xf>
    <xf numFmtId="0" fontId="2" fillId="0" borderId="0" xfId="0" applyFont="1" applyBorder="1"/>
    <xf numFmtId="0" fontId="1" fillId="0" borderId="0" xfId="0" applyFont="1" applyBorder="1" applyAlignment="1">
      <alignment horizontal="center"/>
    </xf>
    <xf numFmtId="0" fontId="12" fillId="0" borderId="1" xfId="0" applyFont="1" applyFill="1" applyBorder="1" applyAlignment="1">
      <alignment horizontal="center" vertical="center" wrapText="1"/>
    </xf>
    <xf numFmtId="165" fontId="14" fillId="0" borderId="1" xfId="0" applyNumberFormat="1" applyFont="1" applyFill="1" applyBorder="1"/>
    <xf numFmtId="166" fontId="12" fillId="0" borderId="1" xfId="0" applyNumberFormat="1" applyFont="1" applyFill="1" applyBorder="1" applyAlignment="1">
      <alignment horizontal="center" vertical="center" wrapText="1"/>
    </xf>
    <xf numFmtId="166" fontId="12" fillId="2" borderId="1" xfId="0" applyNumberFormat="1" applyFont="1" applyFill="1" applyBorder="1" applyAlignment="1">
      <alignment horizontal="center" vertical="center" wrapText="1"/>
    </xf>
    <xf numFmtId="0" fontId="16" fillId="10" borderId="1" xfId="0" applyFont="1" applyFill="1" applyBorder="1" applyAlignment="1">
      <alignment horizontal="center" vertical="center" wrapText="1"/>
    </xf>
    <xf numFmtId="14" fontId="16" fillId="10" borderId="1" xfId="0" applyNumberFormat="1" applyFont="1" applyFill="1" applyBorder="1" applyAlignment="1">
      <alignment horizontal="center" vertical="center" wrapText="1"/>
    </xf>
    <xf numFmtId="0" fontId="16" fillId="10" borderId="1" xfId="0" applyFont="1" applyFill="1" applyBorder="1" applyAlignment="1">
      <alignment horizontal="left" vertical="center" wrapText="1"/>
    </xf>
    <xf numFmtId="0" fontId="0" fillId="0" borderId="0" xfId="0" applyAlignment="1">
      <alignment horizontal="center"/>
    </xf>
    <xf numFmtId="0" fontId="4" fillId="3" borderId="0" xfId="0" applyFont="1" applyFill="1" applyAlignment="1">
      <alignment horizontal="center"/>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4" fillId="6" borderId="0" xfId="0" applyFont="1" applyFill="1" applyAlignment="1">
      <alignment horizontal="center" vertical="center" wrapText="1"/>
    </xf>
    <xf numFmtId="0" fontId="4" fillId="8" borderId="0" xfId="0" applyFont="1" applyFill="1" applyAlignment="1">
      <alignment horizontal="center"/>
    </xf>
    <xf numFmtId="0" fontId="8" fillId="7" borderId="0" xfId="0" applyFont="1" applyFill="1" applyAlignment="1">
      <alignment horizontal="center"/>
    </xf>
    <xf numFmtId="0" fontId="4" fillId="4" borderId="0" xfId="0" applyFont="1" applyFill="1" applyAlignment="1">
      <alignment horizontal="center"/>
    </xf>
    <xf numFmtId="0" fontId="15" fillId="9" borderId="1" xfId="0" applyFont="1" applyFill="1" applyBorder="1" applyAlignment="1">
      <alignment horizontal="center" vertical="center" wrapText="1"/>
    </xf>
    <xf numFmtId="0" fontId="15" fillId="9" borderId="1" xfId="0" applyFont="1" applyFill="1" applyBorder="1" applyAlignment="1">
      <alignment horizontal="center" vertical="center"/>
    </xf>
    <xf numFmtId="0" fontId="15" fillId="9" borderId="1" xfId="0" applyFont="1" applyFill="1" applyBorder="1" applyAlignment="1">
      <alignment horizontal="left" vertical="center"/>
    </xf>
    <xf numFmtId="0" fontId="15" fillId="9" borderId="2" xfId="0" applyFont="1" applyFill="1" applyBorder="1" applyAlignment="1">
      <alignment horizontal="center" vertical="center" wrapText="1"/>
    </xf>
  </cellXfs>
  <cellStyles count="1">
    <cellStyle name="Normal" xfId="0" builtinId="0"/>
  </cellStyles>
  <dxfs count="4">
    <dxf>
      <font>
        <b/>
        <i val="0"/>
        <color theme="0"/>
      </font>
      <fill>
        <patternFill>
          <bgColor rgb="FFFF0000"/>
        </patternFill>
      </fill>
    </dxf>
    <dxf>
      <font>
        <b/>
        <i val="0"/>
        <color theme="0"/>
      </font>
      <fill>
        <patternFill>
          <bgColor rgb="FF00B050"/>
        </patternFill>
      </fill>
    </dxf>
    <dxf>
      <font>
        <color auto="1"/>
      </font>
      <fill>
        <patternFill>
          <bgColor rgb="FFFFFF00"/>
        </patternFill>
      </fill>
    </dxf>
    <dxf>
      <font>
        <b/>
        <i val="0"/>
        <color theme="0"/>
      </font>
      <fill>
        <patternFill>
          <bgColor rgb="FF0070C0"/>
        </patternFill>
      </fill>
    </dxf>
  </dxfs>
  <tableStyles count="0" defaultTableStyle="TableStyleMedium2" defaultPivotStyle="PivotStyleLight16"/>
  <colors>
    <mruColors>
      <color rgb="FFFFFF00"/>
      <color rgb="FFCC99FF"/>
      <color rgb="FFFF5050"/>
      <color rgb="FFCC66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180119.xlsx]RANKING!TablaDinámica1</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CO" sz="1800" b="1"/>
              <a:t>PENDIENTE</a:t>
            </a:r>
          </a:p>
        </c:rich>
      </c:tx>
      <c:layout>
        <c:manualLayout>
          <c:xMode val="edge"/>
          <c:yMode val="edge"/>
          <c:x val="0.53999146702406875"/>
          <c:y val="0.1256621943251454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pivotFmt>
      <c:pivotFmt>
        <c:idx val="25"/>
        <c:spPr>
          <a:solidFill>
            <a:schemeClr val="accent1"/>
          </a:solidFill>
          <a:ln>
            <a:noFill/>
          </a:ln>
          <a:effectLst/>
        </c:spPr>
        <c:marker>
          <c:symbol val="none"/>
        </c:marker>
      </c:pivotFmt>
      <c:pivotFmt>
        <c:idx val="2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7"/>
        <c:marker>
          <c:symbol val="none"/>
        </c:marker>
      </c:pivotFmt>
    </c:pivotFmts>
    <c:plotArea>
      <c:layout>
        <c:manualLayout>
          <c:layoutTarget val="inner"/>
          <c:xMode val="edge"/>
          <c:yMode val="edge"/>
          <c:x val="0.36347339947707302"/>
          <c:y val="0.19531697437080403"/>
          <c:w val="0.51602946859176069"/>
          <c:h val="0.74723260165770466"/>
        </c:manualLayout>
      </c:layout>
      <c:barChart>
        <c:barDir val="bar"/>
        <c:grouping val="clustered"/>
        <c:varyColors val="0"/>
        <c:ser>
          <c:idx val="0"/>
          <c:order val="0"/>
          <c:tx>
            <c:strRef>
              <c:f>RANKING!$B$20:$B$21</c:f>
              <c:strCache>
                <c:ptCount val="1"/>
                <c:pt idx="0">
                  <c:v>PENDIENTE</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12-3455-4AC9-B6A3-5A7634FD87A9}"/>
              </c:ext>
            </c:extLst>
          </c:dPt>
          <c:dPt>
            <c:idx val="1"/>
            <c:invertIfNegative val="0"/>
            <c:bubble3D val="0"/>
            <c:extLst>
              <c:ext xmlns:c16="http://schemas.microsoft.com/office/drawing/2014/chart" uri="{C3380CC4-5D6E-409C-BE32-E72D297353CC}">
                <c16:uniqueId val="{00000013-3455-4AC9-B6A3-5A7634FD87A9}"/>
              </c:ext>
            </c:extLst>
          </c:dPt>
          <c:dPt>
            <c:idx val="2"/>
            <c:invertIfNegative val="0"/>
            <c:bubble3D val="0"/>
            <c:extLst>
              <c:ext xmlns:c16="http://schemas.microsoft.com/office/drawing/2014/chart" uri="{C3380CC4-5D6E-409C-BE32-E72D297353CC}">
                <c16:uniqueId val="{00000014-3455-4AC9-B6A3-5A7634FD87A9}"/>
              </c:ext>
            </c:extLst>
          </c:dPt>
          <c:dPt>
            <c:idx val="3"/>
            <c:invertIfNegative val="0"/>
            <c:bubble3D val="0"/>
            <c:extLst>
              <c:ext xmlns:c16="http://schemas.microsoft.com/office/drawing/2014/chart" uri="{C3380CC4-5D6E-409C-BE32-E72D297353CC}">
                <c16:uniqueId val="{00000015-3455-4AC9-B6A3-5A7634FD87A9}"/>
              </c:ext>
            </c:extLst>
          </c:dPt>
          <c:dPt>
            <c:idx val="4"/>
            <c:invertIfNegative val="0"/>
            <c:bubble3D val="0"/>
            <c:extLst>
              <c:ext xmlns:c16="http://schemas.microsoft.com/office/drawing/2014/chart" uri="{C3380CC4-5D6E-409C-BE32-E72D297353CC}">
                <c16:uniqueId val="{00000016-3455-4AC9-B6A3-5A7634FD87A9}"/>
              </c:ext>
            </c:extLst>
          </c:dPt>
          <c:dPt>
            <c:idx val="5"/>
            <c:invertIfNegative val="0"/>
            <c:bubble3D val="0"/>
            <c:extLst>
              <c:ext xmlns:c16="http://schemas.microsoft.com/office/drawing/2014/chart" uri="{C3380CC4-5D6E-409C-BE32-E72D297353CC}">
                <c16:uniqueId val="{00000017-3455-4AC9-B6A3-5A7634FD87A9}"/>
              </c:ext>
            </c:extLst>
          </c:dPt>
          <c:dPt>
            <c:idx val="6"/>
            <c:invertIfNegative val="0"/>
            <c:bubble3D val="0"/>
            <c:extLst>
              <c:ext xmlns:c16="http://schemas.microsoft.com/office/drawing/2014/chart" uri="{C3380CC4-5D6E-409C-BE32-E72D297353CC}">
                <c16:uniqueId val="{00000018-3455-4AC9-B6A3-5A7634FD87A9}"/>
              </c:ext>
            </c:extLst>
          </c:dPt>
          <c:dPt>
            <c:idx val="7"/>
            <c:invertIfNegative val="0"/>
            <c:bubble3D val="0"/>
            <c:extLst>
              <c:ext xmlns:c16="http://schemas.microsoft.com/office/drawing/2014/chart" uri="{C3380CC4-5D6E-409C-BE32-E72D297353CC}">
                <c16:uniqueId val="{00000019-3455-4AC9-B6A3-5A7634FD87A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RANKING!$A$22:$A$38</c:f>
              <c:strCache>
                <c:ptCount val="16"/>
                <c:pt idx="0">
                  <c:v>LADY LILIANA FARFAN CUEVAS</c:v>
                </c:pt>
                <c:pt idx="1">
                  <c:v>LIGIA ANGELICA DE CASTRO ENCISO</c:v>
                </c:pt>
                <c:pt idx="2">
                  <c:v>LAURA JIMENEZ PALMETT</c:v>
                </c:pt>
                <c:pt idx="3">
                  <c:v>JUAN FELIPE VALENCIA MONTOYA </c:v>
                </c:pt>
                <c:pt idx="4">
                  <c:v>DIANA MILENA LINARES DIAZ</c:v>
                </c:pt>
                <c:pt idx="5">
                  <c:v>DERLY FAJARDO</c:v>
                </c:pt>
                <c:pt idx="6">
                  <c:v>WILLIAM FERNANDO CHAVEZ RODRIGUEZ</c:v>
                </c:pt>
                <c:pt idx="7">
                  <c:v>LINA MARIA SERRANO</c:v>
                </c:pt>
                <c:pt idx="8">
                  <c:v>JOHN JAIRO GUEVARA ROJAS</c:v>
                </c:pt>
                <c:pt idx="9">
                  <c:v>SANDRA LILIANA PINZÓN DUARTE</c:v>
                </c:pt>
                <c:pt idx="10">
                  <c:v>GERMAN GARCIA</c:v>
                </c:pt>
                <c:pt idx="11">
                  <c:v>PAULA ANDREA OSPINA PATIÑO</c:v>
                </c:pt>
                <c:pt idx="12">
                  <c:v>LUIS ALEJANDRO GERENA AVELLANEDA</c:v>
                </c:pt>
                <c:pt idx="13">
                  <c:v>MARTHA JOHANNA PINZON ROMERO</c:v>
                </c:pt>
                <c:pt idx="14">
                  <c:v>CARLOS ERNESTO VALDIVIESO LLANOS</c:v>
                </c:pt>
                <c:pt idx="15">
                  <c:v>JUAN NICOLAS PALACIOS MAHECHA</c:v>
                </c:pt>
              </c:strCache>
            </c:strRef>
          </c:cat>
          <c:val>
            <c:numRef>
              <c:f>RANKING!$B$22:$B$38</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2</c:v>
                </c:pt>
                <c:pt idx="12">
                  <c:v>4</c:v>
                </c:pt>
                <c:pt idx="13">
                  <c:v>5</c:v>
                </c:pt>
                <c:pt idx="14">
                  <c:v>5</c:v>
                </c:pt>
                <c:pt idx="15">
                  <c:v>8</c:v>
                </c:pt>
              </c:numCache>
            </c:numRef>
          </c:val>
          <c:extLst>
            <c:ext xmlns:c16="http://schemas.microsoft.com/office/drawing/2014/chart" uri="{C3380CC4-5D6E-409C-BE32-E72D297353CC}">
              <c16:uniqueId val="{0000001A-3455-4AC9-B6A3-5A7634FD87A9}"/>
            </c:ext>
          </c:extLst>
        </c:ser>
        <c:dLbls>
          <c:showLegendKey val="0"/>
          <c:showVal val="0"/>
          <c:showCatName val="0"/>
          <c:showSerName val="0"/>
          <c:showPercent val="0"/>
          <c:showBubbleSize val="0"/>
        </c:dLbls>
        <c:gapWidth val="100"/>
        <c:axId val="205801344"/>
        <c:axId val="205799808"/>
      </c:barChart>
      <c:valAx>
        <c:axId val="20579980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801344"/>
        <c:crosses val="autoZero"/>
        <c:crossBetween val="between"/>
      </c:valAx>
      <c:catAx>
        <c:axId val="205801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799808"/>
        <c:crosses val="autoZero"/>
        <c:auto val="1"/>
        <c:lblAlgn val="ctr"/>
        <c:lblOffset val="100"/>
        <c:noMultiLvlLbl val="0"/>
      </c:catAx>
      <c:spPr>
        <a:noFill/>
        <a:ln>
          <a:noFill/>
        </a:ln>
        <a:effectLst/>
      </c:spPr>
    </c:plotArea>
    <c:legend>
      <c:legendPos val="r"/>
      <c:layout>
        <c:manualLayout>
          <c:xMode val="edge"/>
          <c:yMode val="edge"/>
          <c:x val="0.9023374959974384"/>
          <c:y val="0.51603689105553874"/>
          <c:w val="8.7415946205571568E-2"/>
          <c:h val="5.2055501818566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180119.xlsx]RANKING!TablaDinámica3</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w="19050">
            <a:solidFill>
              <a:schemeClr val="lt1"/>
            </a:solidFill>
          </a:ln>
          <a:effectLst/>
        </c:spPr>
        <c:dLbl>
          <c:idx val="0"/>
          <c:layout>
            <c:manualLayout>
              <c:x val="4.3226068723067466E-2"/>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19050">
            <a:solidFill>
              <a:schemeClr val="lt1"/>
            </a:solidFill>
          </a:ln>
          <a:effectLst/>
        </c:spPr>
        <c:dLbl>
          <c:idx val="0"/>
          <c:layout>
            <c:manualLayout>
              <c:x val="9.7299243696298665E-2"/>
              <c:y val="5.773720177636591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w="19050">
            <a:solidFill>
              <a:schemeClr val="lt1"/>
            </a:solidFill>
          </a:ln>
          <a:effectLst/>
        </c:spPr>
        <c:dLbl>
          <c:idx val="0"/>
          <c:layout>
            <c:manualLayout>
              <c:x val="-4.0541351540124448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dLbl>
          <c:idx val="0"/>
          <c:layout>
            <c:manualLayout>
              <c:x val="-7.2974432772224054E-2"/>
              <c:y val="-8.660580266454913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dLbl>
          <c:idx val="0"/>
          <c:layout>
            <c:manualLayout>
              <c:x val="8.1761006289308172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solidFill>
              <a:schemeClr val="lt1"/>
            </a:solidFill>
          </a:ln>
          <a:effectLst/>
        </c:spPr>
        <c:dLbl>
          <c:idx val="0"/>
          <c:layout>
            <c:manualLayout>
              <c:x val="9.2871802438664497E-2"/>
              <c:y val="-5.1068950756382606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w="19050">
            <a:solidFill>
              <a:schemeClr val="lt1"/>
            </a:solidFill>
          </a:ln>
          <a:effectLst/>
        </c:spPr>
        <c:dLbl>
          <c:idx val="0"/>
          <c:layout>
            <c:manualLayout>
              <c:x val="-3.6111550792096513E-2"/>
              <c:y val="7.172833224297933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w="19050">
            <a:solidFill>
              <a:schemeClr val="lt1"/>
            </a:solidFill>
          </a:ln>
          <a:effectLst/>
        </c:spPr>
        <c:dLbl>
          <c:idx val="0"/>
          <c:layout>
            <c:manualLayout>
              <c:x val="0"/>
              <c:y val="-0.1642056028697191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2590494176896443E-3"/>
              <c:y val="-0.1384749582030966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w="19050">
            <a:solidFill>
              <a:schemeClr val="lt1"/>
            </a:solidFill>
          </a:ln>
          <a:effectLst/>
        </c:spPr>
        <c:dLbl>
          <c:idx val="0"/>
          <c:layout>
            <c:manualLayout>
              <c:x val="5.539817437834435E-2"/>
              <c:y val="-1.02574043113405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w="19050">
            <a:solidFill>
              <a:schemeClr val="lt1"/>
            </a:solidFill>
          </a:ln>
          <a:effectLst/>
        </c:spPr>
      </c:pivotFmt>
      <c:pivotFmt>
        <c:idx val="17"/>
        <c:spPr>
          <a:solidFill>
            <a:srgbClr val="00B050"/>
          </a:solidFill>
          <a:ln w="19050">
            <a:solidFill>
              <a:schemeClr val="lt1"/>
            </a:solidFill>
          </a:ln>
          <a:effectLst/>
        </c:spPr>
        <c:dLbl>
          <c:idx val="0"/>
          <c:layout>
            <c:manualLayout>
              <c:x val="-2.644003777148253E-2"/>
              <c:y val="-8.205923449072391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70C0"/>
          </a:solidFill>
          <a:ln w="19050">
            <a:solidFill>
              <a:schemeClr val="lt1"/>
            </a:solidFill>
          </a:ln>
          <a:effectLst/>
        </c:spPr>
        <c:dLbl>
          <c:idx val="0"/>
          <c:layout>
            <c:manualLayout>
              <c:x val="-5.6657223796033947E-2"/>
              <c:y val="-1.02574043113405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00"/>
          </a:solidFill>
          <a:ln w="19050">
            <a:solidFill>
              <a:schemeClr val="lt1"/>
            </a:solidFill>
          </a:ln>
          <a:effectLst/>
        </c:spPr>
        <c:dLbl>
          <c:idx val="0"/>
          <c:layout>
            <c:manualLayout>
              <c:x val="9.9464903997481896E-2"/>
              <c:y val="-5.12870215567024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w="19050">
            <a:solidFill>
              <a:schemeClr val="lt1"/>
            </a:solidFill>
          </a:ln>
          <a:effectLst/>
        </c:spPr>
        <c:dLbl>
          <c:idx val="0"/>
          <c:layout>
            <c:manualLayout>
              <c:x val="-4.6164612017749548E-17"/>
              <c:y val="0.1025740431134048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B050"/>
          </a:solidFill>
          <a:ln w="19050">
            <a:solidFill>
              <a:schemeClr val="lt1"/>
            </a:solidFill>
          </a:ln>
          <a:effectLst/>
        </c:spPr>
        <c:dLbl>
          <c:idx val="0"/>
          <c:layout>
            <c:manualLayout>
              <c:x val="-3.2735284859930755E-2"/>
              <c:y val="-0.1077027452690751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70C0"/>
          </a:solidFill>
          <a:ln w="19050">
            <a:solidFill>
              <a:schemeClr val="lt1"/>
            </a:solidFill>
          </a:ln>
          <a:effectLst/>
        </c:spPr>
        <c:dLbl>
          <c:idx val="0"/>
          <c:layout>
            <c:manualLayout>
              <c:x val="-3.0217186024551465E-2"/>
              <c:y val="-4.615831940103224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dLbl>
          <c:idx val="0"/>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c:spPr>
        <c:dLbl>
          <c:idx val="0"/>
          <c:layout>
            <c:manualLayout>
              <c:x val="4.4066729619137553E-2"/>
              <c:y val="-5.641572371237269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FF00"/>
          </a:solidFill>
        </c:spPr>
        <c:dLbl>
          <c:idx val="0"/>
          <c:layout>
            <c:manualLayout>
              <c:x val="0.10701920050361977"/>
              <c:y val="-3.0772212934021374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50"/>
          </a:solidFill>
        </c:spPr>
        <c:dLbl>
          <c:idx val="0"/>
          <c:layout>
            <c:manualLayout>
              <c:x val="-3.39943342776204E-2"/>
              <c:y val="-9.2316638802064407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70C0"/>
          </a:solidFill>
        </c:spPr>
        <c:dLbl>
          <c:idx val="0"/>
          <c:layout>
            <c:manualLayout>
              <c:x val="-6.547056971986151E-2"/>
              <c:y val="-1.5386106467010734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9"/>
        <c:marker>
          <c:symbol val="none"/>
        </c:marker>
        <c:dLbl>
          <c:idx val="0"/>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B050"/>
          </a:solidFill>
        </c:spPr>
      </c:pivotFmt>
      <c:pivotFmt>
        <c:idx val="31"/>
        <c:spPr>
          <a:solidFill>
            <a:srgbClr val="FFFF00"/>
          </a:solidFill>
        </c:spPr>
      </c:pivotFmt>
      <c:pivotFmt>
        <c:idx val="32"/>
        <c:spPr>
          <a:solidFill>
            <a:srgbClr val="0070C0"/>
          </a:solidFill>
        </c:spPr>
        <c:dLbl>
          <c:idx val="0"/>
          <c:layout>
            <c:manualLayout>
              <c:x val="4.9140049140049137E-2"/>
              <c:y val="5.1287021556702353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0000"/>
          </a:solidFill>
        </c:spPr>
      </c:pivotFmt>
      <c:pivotFmt>
        <c:idx val="34"/>
        <c:spPr>
          <a:solidFill>
            <a:srgbClr val="00B0F0"/>
          </a:solidFill>
        </c:spPr>
      </c:pivotFmt>
    </c:pivotFmts>
    <c:plotArea>
      <c:layout/>
      <c:doughnutChart>
        <c:varyColors val="1"/>
        <c:ser>
          <c:idx val="0"/>
          <c:order val="0"/>
          <c:tx>
            <c:strRef>
              <c:f>RANKING!$B$5</c:f>
              <c:strCache>
                <c:ptCount val="1"/>
                <c:pt idx="0">
                  <c:v>Total</c:v>
                </c:pt>
              </c:strCache>
            </c:strRef>
          </c:tx>
          <c:dPt>
            <c:idx val="0"/>
            <c:bubble3D val="0"/>
            <c:spPr>
              <a:solidFill>
                <a:srgbClr val="FF0000"/>
              </a:solidFill>
            </c:spPr>
            <c:extLst>
              <c:ext xmlns:c16="http://schemas.microsoft.com/office/drawing/2014/chart" uri="{C3380CC4-5D6E-409C-BE32-E72D297353CC}">
                <c16:uniqueId val="{00000004-3776-478A-A4F9-2E626821991A}"/>
              </c:ext>
            </c:extLst>
          </c:dPt>
          <c:dPt>
            <c:idx val="1"/>
            <c:bubble3D val="0"/>
            <c:spPr>
              <a:solidFill>
                <a:srgbClr val="FFFF00"/>
              </a:solidFill>
            </c:spPr>
            <c:extLst>
              <c:ext xmlns:c16="http://schemas.microsoft.com/office/drawing/2014/chart" uri="{C3380CC4-5D6E-409C-BE32-E72D297353CC}">
                <c16:uniqueId val="{00000008-3776-478A-A4F9-2E626821991A}"/>
              </c:ext>
            </c:extLst>
          </c:dPt>
          <c:dPt>
            <c:idx val="2"/>
            <c:bubble3D val="0"/>
            <c:spPr>
              <a:solidFill>
                <a:srgbClr val="00B050"/>
              </a:solidFill>
            </c:spPr>
            <c:extLst>
              <c:ext xmlns:c16="http://schemas.microsoft.com/office/drawing/2014/chart" uri="{C3380CC4-5D6E-409C-BE32-E72D297353CC}">
                <c16:uniqueId val="{0000000C-3776-478A-A4F9-2E626821991A}"/>
              </c:ext>
            </c:extLst>
          </c:dPt>
          <c:dPt>
            <c:idx val="3"/>
            <c:bubble3D val="0"/>
            <c:extLst>
              <c:ext xmlns:c16="http://schemas.microsoft.com/office/drawing/2014/chart" uri="{C3380CC4-5D6E-409C-BE32-E72D297353CC}">
                <c16:uniqueId val="{00000012-3776-478A-A4F9-2E626821991A}"/>
              </c:ext>
            </c:extLst>
          </c:dPt>
          <c:dLbls>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RANKING!$A$6:$A$9</c:f>
              <c:strCache>
                <c:ptCount val="3"/>
                <c:pt idx="0">
                  <c:v>PENDIENTE</c:v>
                </c:pt>
                <c:pt idx="1">
                  <c:v>EN TIEMPO DE RESPUESTA</c:v>
                </c:pt>
                <c:pt idx="2">
                  <c:v>CUMPLIDO A TIEMPO</c:v>
                </c:pt>
              </c:strCache>
            </c:strRef>
          </c:cat>
          <c:val>
            <c:numRef>
              <c:f>RANKING!$B$6:$B$9</c:f>
              <c:numCache>
                <c:formatCode>General</c:formatCode>
                <c:ptCount val="3"/>
                <c:pt idx="0">
                  <c:v>35</c:v>
                </c:pt>
                <c:pt idx="1">
                  <c:v>47</c:v>
                </c:pt>
                <c:pt idx="2">
                  <c:v>1</c:v>
                </c:pt>
              </c:numCache>
            </c:numRef>
          </c:val>
          <c:extLst>
            <c:ext xmlns:c16="http://schemas.microsoft.com/office/drawing/2014/chart" uri="{C3380CC4-5D6E-409C-BE32-E72D297353CC}">
              <c16:uniqueId val="{00000000-3776-478A-A4F9-2E62682199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180119.xlsx]RANKING!TablaDinámica5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rgbClr val="00B050"/>
          </a:solidFill>
          <a:ln>
            <a:noFill/>
          </a:ln>
          <a:effectLst/>
        </c:spPr>
      </c:pivotFmt>
      <c:pivotFmt>
        <c:idx val="5"/>
        <c:spPr>
          <a:solidFill>
            <a:srgbClr val="00B050"/>
          </a:solidFill>
          <a:ln>
            <a:noFill/>
          </a:ln>
          <a:effectLst/>
        </c:spPr>
      </c:pivotFmt>
      <c:pivotFmt>
        <c:idx val="6"/>
      </c:pivotFmt>
      <c:pivotFmt>
        <c:idx val="7"/>
      </c:pivotFmt>
      <c:pivotFmt>
        <c:idx val="8"/>
      </c:pivotFmt>
      <c:pivotFmt>
        <c:idx val="9"/>
        <c:spPr>
          <a:solidFill>
            <a:srgbClr val="00B050"/>
          </a:solidFill>
          <a:ln>
            <a:noFill/>
          </a:ln>
          <a:effectLst/>
        </c:spPr>
      </c:pivotFmt>
      <c:pivotFmt>
        <c:idx val="10"/>
      </c:pivotFmt>
      <c:pivotFmt>
        <c:idx val="11"/>
        <c:spPr>
          <a:solidFill>
            <a:srgbClr val="00B050"/>
          </a:solidFill>
          <a:ln>
            <a:noFill/>
          </a:ln>
          <a:effectLst/>
        </c:spPr>
      </c:pivotFmt>
      <c:pivotFmt>
        <c:idx val="12"/>
        <c:spPr>
          <a:solidFill>
            <a:srgbClr val="00B050"/>
          </a:solidFill>
          <a:ln>
            <a:noFill/>
          </a:ln>
          <a:effectLst/>
        </c:spPr>
      </c:pivotFmt>
      <c:pivotFmt>
        <c:idx val="13"/>
        <c:spPr>
          <a:solidFill>
            <a:srgbClr val="00B050"/>
          </a:solidFill>
          <a:ln>
            <a:noFill/>
          </a:ln>
          <a:effectLst/>
        </c:spPr>
      </c:pivotFmt>
      <c:pivotFmt>
        <c:idx val="14"/>
        <c:spPr>
          <a:solidFill>
            <a:srgbClr val="00B050"/>
          </a:solidFill>
          <a:ln>
            <a:noFill/>
          </a:ln>
          <a:effectLst/>
        </c:spPr>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s>
    <c:plotArea>
      <c:layout>
        <c:manualLayout>
          <c:layoutTarget val="inner"/>
          <c:xMode val="edge"/>
          <c:yMode val="edge"/>
          <c:x val="0.30020195500513086"/>
          <c:y val="0.15822299744182899"/>
          <c:w val="0.52881610403236734"/>
          <c:h val="0.79523737990450349"/>
        </c:manualLayout>
      </c:layout>
      <c:barChart>
        <c:barDir val="bar"/>
        <c:grouping val="clustered"/>
        <c:varyColors val="0"/>
        <c:ser>
          <c:idx val="0"/>
          <c:order val="0"/>
          <c:tx>
            <c:strRef>
              <c:f>RANKING!$B$146:$B$147</c:f>
              <c:strCache>
                <c:ptCount val="1"/>
                <c:pt idx="0">
                  <c:v>Total general</c:v>
                </c:pt>
              </c:strCache>
            </c:strRef>
          </c:tx>
          <c:invertIfNegative val="0"/>
          <c:dPt>
            <c:idx val="0"/>
            <c:invertIfNegative val="0"/>
            <c:bubble3D val="0"/>
            <c:extLst>
              <c:ext xmlns:c16="http://schemas.microsoft.com/office/drawing/2014/chart" uri="{C3380CC4-5D6E-409C-BE32-E72D297353CC}">
                <c16:uniqueId val="{00000006-A9FB-4288-8C28-A3CE020FA798}"/>
              </c:ext>
            </c:extLst>
          </c:dPt>
          <c:dPt>
            <c:idx val="2"/>
            <c:invertIfNegative val="0"/>
            <c:bubble3D val="0"/>
            <c:extLst>
              <c:ext xmlns:c16="http://schemas.microsoft.com/office/drawing/2014/chart" uri="{C3380CC4-5D6E-409C-BE32-E72D297353CC}">
                <c16:uniqueId val="{00000003-9EA0-4512-BE2B-77E7B0B01E0B}"/>
              </c:ext>
            </c:extLst>
          </c:dPt>
          <c:dPt>
            <c:idx val="4"/>
            <c:invertIfNegative val="0"/>
            <c:bubble3D val="0"/>
            <c:extLst>
              <c:ext xmlns:c16="http://schemas.microsoft.com/office/drawing/2014/chart" uri="{C3380CC4-5D6E-409C-BE32-E72D297353CC}">
                <c16:uniqueId val="{00000005-9EA0-4512-BE2B-77E7B0B01E0B}"/>
              </c:ext>
            </c:extLst>
          </c:dPt>
          <c:dPt>
            <c:idx val="5"/>
            <c:invertIfNegative val="0"/>
            <c:bubble3D val="0"/>
            <c:extLst>
              <c:ext xmlns:c16="http://schemas.microsoft.com/office/drawing/2014/chart" uri="{C3380CC4-5D6E-409C-BE32-E72D297353CC}">
                <c16:uniqueId val="{00000002-E1E7-418D-9130-E1E5770D719C}"/>
              </c:ext>
            </c:extLst>
          </c:dPt>
          <c:dPt>
            <c:idx val="6"/>
            <c:invertIfNegative val="0"/>
            <c:bubble3D val="0"/>
            <c:extLst>
              <c:ext xmlns:c16="http://schemas.microsoft.com/office/drawing/2014/chart" uri="{C3380CC4-5D6E-409C-BE32-E72D297353CC}">
                <c16:uniqueId val="{00000000-A9FB-4288-8C28-A3CE020FA798}"/>
              </c:ext>
            </c:extLst>
          </c:dPt>
          <c:dPt>
            <c:idx val="7"/>
            <c:invertIfNegative val="0"/>
            <c:bubble3D val="0"/>
            <c:extLst>
              <c:ext xmlns:c16="http://schemas.microsoft.com/office/drawing/2014/chart" uri="{C3380CC4-5D6E-409C-BE32-E72D297353CC}">
                <c16:uniqueId val="{0000000A-9EA0-4512-BE2B-77E7B0B01E0B}"/>
              </c:ext>
            </c:extLst>
          </c:dPt>
          <c:dPt>
            <c:idx val="8"/>
            <c:invertIfNegative val="0"/>
            <c:bubble3D val="0"/>
            <c:extLst>
              <c:ext xmlns:c16="http://schemas.microsoft.com/office/drawing/2014/chart" uri="{C3380CC4-5D6E-409C-BE32-E72D297353CC}">
                <c16:uniqueId val="{00000002-54F9-4E0A-BF45-2F758E3B1F05}"/>
              </c:ext>
            </c:extLst>
          </c:dPt>
          <c:dPt>
            <c:idx val="9"/>
            <c:invertIfNegative val="0"/>
            <c:bubble3D val="0"/>
            <c:extLst>
              <c:ext xmlns:c16="http://schemas.microsoft.com/office/drawing/2014/chart" uri="{C3380CC4-5D6E-409C-BE32-E72D297353CC}">
                <c16:uniqueId val="{00000003-54F9-4E0A-BF45-2F758E3B1F05}"/>
              </c:ext>
            </c:extLst>
          </c:dPt>
          <c:dPt>
            <c:idx val="10"/>
            <c:invertIfNegative val="0"/>
            <c:bubble3D val="0"/>
            <c:extLst>
              <c:ext xmlns:c16="http://schemas.microsoft.com/office/drawing/2014/chart" uri="{C3380CC4-5D6E-409C-BE32-E72D297353CC}">
                <c16:uniqueId val="{00000007-E1E7-418D-9130-E1E5770D719C}"/>
              </c:ext>
            </c:extLst>
          </c:dPt>
          <c:dPt>
            <c:idx val="11"/>
            <c:invertIfNegative val="0"/>
            <c:bubble3D val="0"/>
            <c:extLst>
              <c:ext xmlns:c16="http://schemas.microsoft.com/office/drawing/2014/chart" uri="{C3380CC4-5D6E-409C-BE32-E72D297353CC}">
                <c16:uniqueId val="{00000004-54F9-4E0A-BF45-2F758E3B1F05}"/>
              </c:ext>
            </c:extLst>
          </c:dPt>
          <c:dPt>
            <c:idx val="12"/>
            <c:invertIfNegative val="0"/>
            <c:bubble3D val="0"/>
            <c:extLst>
              <c:ext xmlns:c16="http://schemas.microsoft.com/office/drawing/2014/chart" uri="{C3380CC4-5D6E-409C-BE32-E72D297353CC}">
                <c16:uniqueId val="{00000005-54F9-4E0A-BF45-2F758E3B1F05}"/>
              </c:ext>
            </c:extLst>
          </c:dPt>
          <c:dPt>
            <c:idx val="13"/>
            <c:invertIfNegative val="0"/>
            <c:bubble3D val="0"/>
            <c:extLst>
              <c:ext xmlns:c16="http://schemas.microsoft.com/office/drawing/2014/chart" uri="{C3380CC4-5D6E-409C-BE32-E72D297353CC}">
                <c16:uniqueId val="{00000006-54F9-4E0A-BF45-2F758E3B1F05}"/>
              </c:ext>
            </c:extLst>
          </c:dPt>
          <c:dPt>
            <c:idx val="14"/>
            <c:invertIfNegative val="0"/>
            <c:bubble3D val="0"/>
            <c:extLst>
              <c:ext xmlns:c16="http://schemas.microsoft.com/office/drawing/2014/chart" uri="{C3380CC4-5D6E-409C-BE32-E72D297353CC}">
                <c16:uniqueId val="{0000000E-E1E7-418D-9130-E1E5770D719C}"/>
              </c:ext>
            </c:extLst>
          </c:dPt>
          <c:cat>
            <c:strRef>
              <c:f>RANKING!$A$148</c:f>
              <c:strCache>
                <c:ptCount val="1"/>
                <c:pt idx="0">
                  <c:v>Total general</c:v>
                </c:pt>
              </c:strCache>
            </c:strRef>
          </c:cat>
          <c:val>
            <c:numRef>
              <c:f>RANKING!$B$148</c:f>
              <c:numCache>
                <c:formatCode>General</c:formatCode>
                <c:ptCount val="1"/>
              </c:numCache>
            </c:numRef>
          </c:val>
          <c:extLst>
            <c:ext xmlns:c16="http://schemas.microsoft.com/office/drawing/2014/chart" uri="{C3380CC4-5D6E-409C-BE32-E72D297353CC}">
              <c16:uniqueId val="{00000000-7378-4CFE-A6E9-19709A55BE5C}"/>
            </c:ext>
          </c:extLst>
        </c:ser>
        <c:dLbls>
          <c:showLegendKey val="0"/>
          <c:showVal val="0"/>
          <c:showCatName val="0"/>
          <c:showSerName val="0"/>
          <c:showPercent val="0"/>
          <c:showBubbleSize val="0"/>
        </c:dLbls>
        <c:gapWidth val="182"/>
        <c:axId val="206196096"/>
        <c:axId val="206222464"/>
      </c:barChart>
      <c:catAx>
        <c:axId val="20619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222464"/>
        <c:crosses val="autoZero"/>
        <c:auto val="1"/>
        <c:lblAlgn val="ctr"/>
        <c:lblOffset val="100"/>
        <c:noMultiLvlLbl val="0"/>
      </c:catAx>
      <c:valAx>
        <c:axId val="20622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19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180119.xlsx]RANKING!TablaDinámica4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48288635065338"/>
          <c:y val="0.21882267755568088"/>
          <c:w val="0.55249756619500945"/>
          <c:h val="0.71681294428083075"/>
        </c:manualLayout>
      </c:layout>
      <c:barChart>
        <c:barDir val="bar"/>
        <c:grouping val="clustered"/>
        <c:varyColors val="0"/>
        <c:ser>
          <c:idx val="0"/>
          <c:order val="0"/>
          <c:tx>
            <c:strRef>
              <c:f>RANKING!$B$113:$B$114</c:f>
              <c:strCache>
                <c:ptCount val="1"/>
                <c:pt idx="0">
                  <c:v>Total general</c:v>
                </c:pt>
              </c:strCache>
            </c:strRef>
          </c:tx>
          <c:spPr>
            <a:solidFill>
              <a:schemeClr val="accent1"/>
            </a:solidFill>
            <a:ln>
              <a:noFill/>
            </a:ln>
            <a:effectLst/>
          </c:spPr>
          <c:invertIfNegative val="0"/>
          <c:cat>
            <c:strRef>
              <c:f>RANKING!$A$115</c:f>
              <c:strCache>
                <c:ptCount val="1"/>
                <c:pt idx="0">
                  <c:v>Total general</c:v>
                </c:pt>
              </c:strCache>
            </c:strRef>
          </c:cat>
          <c:val>
            <c:numRef>
              <c:f>RANKING!$B$115</c:f>
              <c:numCache>
                <c:formatCode>General</c:formatCode>
                <c:ptCount val="1"/>
              </c:numCache>
            </c:numRef>
          </c:val>
          <c:extLst>
            <c:ext xmlns:c16="http://schemas.microsoft.com/office/drawing/2014/chart" uri="{C3380CC4-5D6E-409C-BE32-E72D297353CC}">
              <c16:uniqueId val="{00000000-0710-4FF5-9DE9-B3A267120756}"/>
            </c:ext>
          </c:extLst>
        </c:ser>
        <c:dLbls>
          <c:showLegendKey val="0"/>
          <c:showVal val="0"/>
          <c:showCatName val="0"/>
          <c:showSerName val="0"/>
          <c:showPercent val="0"/>
          <c:showBubbleSize val="0"/>
        </c:dLbls>
        <c:gapWidth val="182"/>
        <c:axId val="207994240"/>
        <c:axId val="211223680"/>
      </c:barChart>
      <c:catAx>
        <c:axId val="20799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23680"/>
        <c:crosses val="autoZero"/>
        <c:auto val="1"/>
        <c:lblAlgn val="ctr"/>
        <c:lblOffset val="100"/>
        <c:noMultiLvlLbl val="0"/>
      </c:catAx>
      <c:valAx>
        <c:axId val="21122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799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180119.xlsx]RANKING!TablaDinámica2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35395549612275662"/>
          <c:y val="9.8086448452249064E-2"/>
          <c:w val="0.46853751769881313"/>
          <c:h val="0.86882198684067269"/>
        </c:manualLayout>
      </c:layout>
      <c:barChart>
        <c:barDir val="bar"/>
        <c:grouping val="clustered"/>
        <c:varyColors val="0"/>
        <c:ser>
          <c:idx val="0"/>
          <c:order val="0"/>
          <c:tx>
            <c:strRef>
              <c:f>RANKING!$B$63:$B$64</c:f>
              <c:strCache>
                <c:ptCount val="1"/>
                <c:pt idx="0">
                  <c:v>EN TIEMPO DE RESPUESTA</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RANKING!$A$65:$A$85</c:f>
              <c:strCache>
                <c:ptCount val="20"/>
                <c:pt idx="0">
                  <c:v>DERLY FAJARDO</c:v>
                </c:pt>
                <c:pt idx="1">
                  <c:v>SANDRA LILIANA PINZÓN DUARTE</c:v>
                </c:pt>
                <c:pt idx="2">
                  <c:v>LIGIA ANGELICA DE CASTRO ENCISO</c:v>
                </c:pt>
                <c:pt idx="3">
                  <c:v>LAURA JIMENEZ PALMETT</c:v>
                </c:pt>
                <c:pt idx="4">
                  <c:v>YUBETH YASMIN SPROCKEL CHOLES</c:v>
                </c:pt>
                <c:pt idx="5">
                  <c:v>DIANA ALEJANDRA LOPEZ LOPEZ</c:v>
                </c:pt>
                <c:pt idx="6">
                  <c:v>ADRIANA GONZALEZ GOMEZ</c:v>
                </c:pt>
                <c:pt idx="7">
                  <c:v>YANETH CECILIA ROMERO</c:v>
                </c:pt>
                <c:pt idx="8">
                  <c:v>DAVID ALEJANDRO GONZALEZ ROZO</c:v>
                </c:pt>
                <c:pt idx="9">
                  <c:v>CATALINA CASTRO CASTRO</c:v>
                </c:pt>
                <c:pt idx="10">
                  <c:v>GERMAN GARCIA</c:v>
                </c:pt>
                <c:pt idx="11">
                  <c:v>IVON NIÑO CORTÉS</c:v>
                </c:pt>
                <c:pt idx="12">
                  <c:v>JACQUELINE RAMIREZ </c:v>
                </c:pt>
                <c:pt idx="13">
                  <c:v>JUAN NICOLAS PALACIOS MAHECHA</c:v>
                </c:pt>
                <c:pt idx="14">
                  <c:v>JOHANA PAOLA MOLANO TORRES</c:v>
                </c:pt>
                <c:pt idx="15">
                  <c:v>CARLOS ERNESTO VALDIVIESO LLANOS</c:v>
                </c:pt>
                <c:pt idx="16">
                  <c:v>CLARA INÉS TORRES MALAVER</c:v>
                </c:pt>
                <c:pt idx="17">
                  <c:v>CLAUDIA PILAR CASTELLANOS MOTTA</c:v>
                </c:pt>
                <c:pt idx="18">
                  <c:v>LADY LILIANA FARFAN CUEVAS</c:v>
                </c:pt>
                <c:pt idx="19">
                  <c:v>LINA MARIA SERRANO</c:v>
                </c:pt>
              </c:strCache>
            </c:strRef>
          </c:cat>
          <c:val>
            <c:numRef>
              <c:f>RANKING!$B$65:$B$85</c:f>
              <c:numCache>
                <c:formatCode>General</c:formatCode>
                <c:ptCount val="20"/>
                <c:pt idx="0">
                  <c:v>1</c:v>
                </c:pt>
                <c:pt idx="1">
                  <c:v>1</c:v>
                </c:pt>
                <c:pt idx="2">
                  <c:v>1</c:v>
                </c:pt>
                <c:pt idx="3">
                  <c:v>1</c:v>
                </c:pt>
                <c:pt idx="4">
                  <c:v>1</c:v>
                </c:pt>
                <c:pt idx="5">
                  <c:v>1</c:v>
                </c:pt>
                <c:pt idx="6">
                  <c:v>1</c:v>
                </c:pt>
                <c:pt idx="7">
                  <c:v>1</c:v>
                </c:pt>
                <c:pt idx="8">
                  <c:v>2</c:v>
                </c:pt>
                <c:pt idx="9">
                  <c:v>2</c:v>
                </c:pt>
                <c:pt idx="10">
                  <c:v>2</c:v>
                </c:pt>
                <c:pt idx="11">
                  <c:v>2</c:v>
                </c:pt>
                <c:pt idx="12">
                  <c:v>2</c:v>
                </c:pt>
                <c:pt idx="13">
                  <c:v>2</c:v>
                </c:pt>
                <c:pt idx="14">
                  <c:v>3</c:v>
                </c:pt>
                <c:pt idx="15">
                  <c:v>3</c:v>
                </c:pt>
                <c:pt idx="16">
                  <c:v>3</c:v>
                </c:pt>
                <c:pt idx="17">
                  <c:v>4</c:v>
                </c:pt>
                <c:pt idx="18">
                  <c:v>5</c:v>
                </c:pt>
                <c:pt idx="19">
                  <c:v>9</c:v>
                </c:pt>
              </c:numCache>
            </c:numRef>
          </c:val>
          <c:extLst>
            <c:ext xmlns:c16="http://schemas.microsoft.com/office/drawing/2014/chart" uri="{C3380CC4-5D6E-409C-BE32-E72D297353CC}">
              <c16:uniqueId val="{00000000-A747-4421-9396-6CEC38707DE5}"/>
            </c:ext>
          </c:extLst>
        </c:ser>
        <c:dLbls>
          <c:showLegendKey val="0"/>
          <c:showVal val="0"/>
          <c:showCatName val="0"/>
          <c:showSerName val="0"/>
          <c:showPercent val="0"/>
          <c:showBubbleSize val="0"/>
        </c:dLbls>
        <c:gapWidth val="182"/>
        <c:axId val="211260160"/>
        <c:axId val="211261696"/>
      </c:barChart>
      <c:catAx>
        <c:axId val="21126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61696"/>
        <c:crosses val="autoZero"/>
        <c:auto val="1"/>
        <c:lblAlgn val="ctr"/>
        <c:lblOffset val="100"/>
        <c:noMultiLvlLbl val="0"/>
      </c:catAx>
      <c:valAx>
        <c:axId val="21126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6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15346</xdr:rowOff>
    </xdr:from>
    <xdr:to>
      <xdr:col>7</xdr:col>
      <xdr:colOff>0</xdr:colOff>
      <xdr:row>59</xdr:row>
      <xdr:rowOff>180975</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0</xdr:rowOff>
    </xdr:from>
    <xdr:to>
      <xdr:col>7</xdr:col>
      <xdr:colOff>0</xdr:colOff>
      <xdr:row>16</xdr:row>
      <xdr:rowOff>180975</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1755322</xdr:colOff>
      <xdr:row>0</xdr:row>
      <xdr:rowOff>38418</xdr:rowOff>
    </xdr:from>
    <xdr:ext cx="7037294" cy="930090"/>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1755322" y="38418"/>
          <a:ext cx="7037294" cy="9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CO" sz="1800" b="1">
              <a:solidFill>
                <a:schemeClr val="bg1"/>
              </a:solidFill>
            </a:rPr>
            <a:t>SUBDIRECCIÓN DE OPERACIÓN DE LA ATENCIÓN A LA PRIMERA INFANCIA</a:t>
          </a:r>
        </a:p>
        <a:p>
          <a:pPr algn="ctr"/>
          <a:r>
            <a:rPr lang="es-CO" sz="1600" b="1">
              <a:solidFill>
                <a:schemeClr val="bg1"/>
              </a:solidFill>
            </a:rPr>
            <a:t>RANKING DE SEGUIMIENTO</a:t>
          </a:r>
          <a:r>
            <a:rPr lang="es-CO" sz="1600" b="1" baseline="0">
              <a:solidFill>
                <a:schemeClr val="bg1"/>
              </a:solidFill>
            </a:rPr>
            <a:t> A COMPROMISOS</a:t>
          </a:r>
        </a:p>
        <a:p>
          <a:pPr algn="ctr"/>
          <a:r>
            <a:rPr lang="es-CO" sz="1400" b="1" baseline="0">
              <a:solidFill>
                <a:schemeClr val="bg1"/>
              </a:solidFill>
            </a:rPr>
            <a:t>18 DE ENERO DE 2019</a:t>
          </a:r>
          <a:endParaRPr lang="es-CO" sz="1400" b="1">
            <a:solidFill>
              <a:schemeClr val="bg1"/>
            </a:solidFill>
          </a:endParaRPr>
        </a:p>
      </xdr:txBody>
    </xdr:sp>
    <xdr:clientData/>
  </xdr:oneCellAnchor>
  <xdr:twoCellAnchor>
    <xdr:from>
      <xdr:col>0</xdr:col>
      <xdr:colOff>0</xdr:colOff>
      <xdr:row>140</xdr:row>
      <xdr:rowOff>82204</xdr:rowOff>
    </xdr:from>
    <xdr:to>
      <xdr:col>7</xdr:col>
      <xdr:colOff>0</xdr:colOff>
      <xdr:row>251</xdr:row>
      <xdr:rowOff>95252</xdr:rowOff>
    </xdr:to>
    <xdr:graphicFrame macro="">
      <xdr:nvGraphicFramePr>
        <xdr:cNvPr id="8" name="Gráfico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106</xdr:row>
      <xdr:rowOff>6197</xdr:rowOff>
    </xdr:from>
    <xdr:to>
      <xdr:col>7</xdr:col>
      <xdr:colOff>0</xdr:colOff>
      <xdr:row>138</xdr:row>
      <xdr:rowOff>54428</xdr:rowOff>
    </xdr:to>
    <xdr:graphicFrame macro="">
      <xdr:nvGraphicFramePr>
        <xdr:cNvPr id="9" name="Gráfico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6802</xdr:colOff>
      <xdr:row>60</xdr:row>
      <xdr:rowOff>249234</xdr:rowOff>
    </xdr:from>
    <xdr:to>
      <xdr:col>7</xdr:col>
      <xdr:colOff>0</xdr:colOff>
      <xdr:row>104</xdr:row>
      <xdr:rowOff>28574</xdr:rowOff>
    </xdr:to>
    <xdr:graphicFrame macro="">
      <xdr:nvGraphicFramePr>
        <xdr:cNvPr id="11" name="Gráfico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alina Castro" refreshedDate="43483.67940497685" createdVersion="6" refreshedVersion="6" minRefreshableVersion="3" recordCount="83" xr:uid="{69B1FD1B-D116-4E9D-8547-5EEADFD56F75}">
  <cacheSource type="worksheet">
    <worksheetSource ref="A2:J85" sheet="REGISTRO"/>
  </cacheSource>
  <cacheFields count="10">
    <cacheField name="No." numFmtId="0">
      <sharedItems containsSemiMixedTypes="0" containsString="0" containsNumber="1" containsInteger="1" minValue="1" maxValue="83"/>
    </cacheField>
    <cacheField name="FUENTE" numFmtId="0">
      <sharedItems/>
    </cacheField>
    <cacheField name="DESCRIPCIÓN  " numFmtId="0">
      <sharedItems containsMixedTypes="1" containsNumber="1" containsInteger="1" minValue="1761365422" maxValue="1761370021" longText="1"/>
    </cacheField>
    <cacheField name="COLABORADOR RESPONSABLE" numFmtId="0">
      <sharedItems count="27">
        <s v="PAULA ANDREA OSPINA PATIÑO"/>
        <s v="JUAN FELIPE VALENCIA MONTOYA "/>
        <s v="JUAN NICOLAS PALACIOS MAHECHA"/>
        <s v="LUIS ALEJANDRO GERENA AVELLANEDA"/>
        <s v="DERLY FAJARDO"/>
        <s v="MARTHA JOHANNA PINZON ROMERO"/>
        <s v="CARLOS ERNESTO VALDIVIESO LLANOS"/>
        <s v="WILLIAM FERNANDO CHAVEZ RODRIGUEZ"/>
        <s v="SANDRA LILIANA PINZÓN DUARTE"/>
        <s v="DIANA MILENA LINARES DIAZ"/>
        <s v="JOHN JAIRO GUEVARA ROJAS"/>
        <s v="GERMAN GARCIA"/>
        <s v="LAURA JIMENEZ PALMETT"/>
        <s v="LIGIA ANGELICA DE CASTRO ENCISO"/>
        <s v="LINA MARIA SERRANO"/>
        <s v="LADY LILIANA FARFAN CUEVAS"/>
        <s v="CATALINA CASTRO CASTRO"/>
        <s v="IVON NIÑO CORTÉS"/>
        <s v="DIANA ALEJANDRA LOPEZ LOPEZ"/>
        <s v="DAVID ALEJANDRO GONZALEZ ROZO"/>
        <s v="CLAUDIA PILAR CASTELLANOS MOTTA"/>
        <s v="CLARA INÉS TORRES MALAVER"/>
        <s v="JOHANA PAOLA MOLANO TORRES"/>
        <s v="YUBETH YASMIN SPROCKEL CHOLES"/>
        <s v="YANETH CECILIA ROMERO"/>
        <s v="JACQUELINE RAMIREZ "/>
        <s v="ADRIANA GONZALEZ GOMEZ"/>
      </sharedItems>
    </cacheField>
    <cacheField name="FECHA DE ASIGNACIÓN" numFmtId="14">
      <sharedItems containsSemiMixedTypes="0" containsNonDate="0" containsDate="1" containsString="0" minDate="2018-10-30T00:00:00" maxDate="2019-01-17T00:00:00"/>
    </cacheField>
    <cacheField name="FECHA ESTIMADA DE ENTREGA" numFmtId="0">
      <sharedItems containsSemiMixedTypes="0" containsNonDate="0" containsDate="1" containsString="0" minDate="2018-11-02T00:00:00" maxDate="2019-07-01T00:00:00"/>
    </cacheField>
    <cacheField name="FECHA REAL DE ENTREGA" numFmtId="0">
      <sharedItems containsNonDate="0" containsDate="1" containsString="0" containsBlank="1" minDate="2019-01-19T00:00:00" maxDate="2019-01-20T00:00:00"/>
    </cacheField>
    <cacheField name="VALIDADOR" numFmtId="0">
      <sharedItems containsSemiMixedTypes="0" containsString="0" containsNumber="1" containsInteger="1" minValue="-43646" maxValue="0"/>
    </cacheField>
    <cacheField name="INDICADOR" numFmtId="0">
      <sharedItems count="3">
        <s v="PENDIENTE"/>
        <s v="CUMPLIDO A TIEMPO"/>
        <s v="EN TIEMPO DE RESPUESTA"/>
      </sharedItems>
    </cacheField>
    <cacheField name="OBSERV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alina Castro" refreshedDate="43483.679405208335" createdVersion="6" refreshedVersion="6" minRefreshableVersion="3" recordCount="8" xr:uid="{839D355C-3F53-45DB-9426-B1E3F4E6BD79}">
  <cacheSource type="worksheet">
    <worksheetSource ref="B2:J10" sheet="REGISTRO"/>
  </cacheSource>
  <cacheFields count="9">
    <cacheField name="FUENTE" numFmtId="0">
      <sharedItems/>
    </cacheField>
    <cacheField name="DESCRIPCIÓN  " numFmtId="0">
      <sharedItems/>
    </cacheField>
    <cacheField name="COLABORADOR RESPONSABLE" numFmtId="0">
      <sharedItems count="42">
        <s v="PAULA ANDREA OSPINA PATIÑO"/>
        <s v="JUAN FELIPE VALENCIA MONTOYA "/>
        <s v="JUAN NICOLAS PALACIOS MAHECHA"/>
        <s v="LUIS ALEJANDRO GERENA AVELLANEDA"/>
        <s v="DERLY FAJARDO"/>
        <s v="MARTHA JOHANNA PINZON ROMERO"/>
        <s v="Paola Andrea Perdomo Ramirez" u="1"/>
        <s v="Yubeth Yasmin Sprockel Choles" u="1"/>
        <s v="William Fernando Chavez Rodriguez" u="1"/>
        <s v="Ginna Marcela Moreno Trujillo" u="1"/>
        <s v="German Mauricio Garcia Zuluaga" u="1"/>
        <s v="Diana Milena Linares Diaz" u="1"/>
        <s v="Paula Andrea Roa Quiceno" u="1"/>
        <s v="Laura Jimenez Palmett" u="1"/>
        <s v="Derly Yolanda Fajardo Fajardo" u="1"/>
        <s v="Juan Sebastian Emanuel Sierra Álvarez" u="1"/>
        <s v="Maria Carolina Uscategui Avila" u="1"/>
        <s v="Johana Paola Molano Torres" u="1"/>
        <s v="Carlos David Mendez Baquero" u="1"/>
        <s v="Sandra Elena Correa Pacheco" u="1"/>
        <s v="Ligia Angelica de Castro Enciso" u="1"/>
        <s v="Olga Lucia Holguin Rojas" u="1"/>
        <s v="Catalina Castro Castro" u="1"/>
        <s v="Jacqueline Ramirez" u="1"/>
        <s v="Rocio Dussan Perez" u="1"/>
        <s v="Cecilia Bonilla Figueroa" u="1"/>
        <s v="Martha Pinzon Romero" u="1"/>
        <s v="Lady Liliana Farfan Cuevas" u="1"/>
        <s v="David Alejandro Gonzalez Rozo" u="1"/>
        <s v="Jorge Andres Sanchez" u="1"/>
        <s v="Marinella Angulo Angulo" u="1"/>
        <s v="Jhon Jairo Guevara Rojas" u="1"/>
        <s v="Silvia Melisa Fernandez Jaramillo" u="1"/>
        <s v="Ricardo Andres  Ariza Rey" u="1"/>
        <s v="Sonia Milena Fiscó Gonzalez" u="1"/>
        <s v="Yessir Jose Lozano Portacio" u="1"/>
        <s v="Diego Andres Buendía Garrido" u="1"/>
        <s v="Diana Patricia Zamora Londoño" u="1"/>
        <s v="Juan Felipe Valencia Montoya" u="1"/>
        <s v="Julio Esteban Fuentes Herrera" u="1"/>
        <s v="Carlos Ernesto Valdivieso Llanos" u="1"/>
        <s v="Ana Maria Henao" u="1"/>
      </sharedItems>
    </cacheField>
    <cacheField name="FECHA DE ASIGNACIÓN" numFmtId="14">
      <sharedItems containsSemiMixedTypes="0" containsNonDate="0" containsDate="1" containsString="0" minDate="2018-10-30T00:00:00" maxDate="2018-11-23T00:00:00"/>
    </cacheField>
    <cacheField name="FECHA ESTIMADA DE ENTREGA" numFmtId="166">
      <sharedItems containsSemiMixedTypes="0" containsNonDate="0" containsDate="1" containsString="0" minDate="2018-11-02T00:00:00" maxDate="2018-11-26T00:00:00"/>
    </cacheField>
    <cacheField name="FECHA REAL DE ENTREGA" numFmtId="14">
      <sharedItems containsNonDate="0" containsString="0" containsBlank="1"/>
    </cacheField>
    <cacheField name="VALIDADOR" numFmtId="0">
      <sharedItems containsSemiMixedTypes="0" containsString="0" containsNumber="1" containsInteger="1" minValue="-43429" maxValue="-43406"/>
    </cacheField>
    <cacheField name="INDICADOR" numFmtId="0">
      <sharedItems count="4">
        <s v="PENDIENTE"/>
        <s v="EN TIEMPO DE RESPUESTA" u="1"/>
        <s v="CUMPLIDO A TIEMPO" u="1"/>
        <s v="CUMPLIDO INOPORTUNAMENTE" u="1"/>
      </sharedItems>
    </cacheField>
    <cacheField name="OBSERV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alina Castro" refreshedDate="43483.679405671297" createdVersion="6" refreshedVersion="6" minRefreshableVersion="3" recordCount="8" xr:uid="{00000000-000A-0000-FFFF-FFFF05000000}">
  <cacheSource type="worksheet">
    <worksheetSource ref="B2:J10" sheet="REGISTRO"/>
  </cacheSource>
  <cacheFields count="9">
    <cacheField name="FUENTE" numFmtId="0">
      <sharedItems/>
    </cacheField>
    <cacheField name="DESCRIPCIÓN  " numFmtId="0">
      <sharedItems/>
    </cacheField>
    <cacheField name="COLABORADOR RESPONSABLE" numFmtId="0">
      <sharedItems count="41">
        <s v="PAULA ANDREA OSPINA PATIÑO"/>
        <s v="JUAN FELIPE VALENCIA MONTOYA "/>
        <s v="JUAN NICOLAS PALACIOS MAHECHA"/>
        <s v="LUIS ALEJANDRO GERENA AVELLANEDA"/>
        <s v="DERLY FAJARDO"/>
        <s v="MARTHA JOHANNA PINZON ROMERO"/>
        <s v="Paola Andrea Perdomo Ramirez" u="1"/>
        <s v="Yubeth Yasmin Sprockel Choles" u="1"/>
        <s v="William Fernando Chavez Rodriguez" u="1"/>
        <s v="Ginna Marcela Moreno Trujillo" u="1"/>
        <s v="German Mauricio Garcia Zuluaga" u="1"/>
        <s v="Diana Milena Linares Diaz" u="1"/>
        <s v="Paula Andrea Roa Quiceno" u="1"/>
        <s v="Laura Jimenez Palmett" u="1"/>
        <s v="Derly Yolanda Fajardo Fajardo" u="1"/>
        <s v="Juan Sebastian Emanuel Sierra Álvarez" u="1"/>
        <s v="Maria Carolina Uscategui Avila" u="1"/>
        <s v="Johana Paola Molano Torres" u="1"/>
        <s v="Sandra Elena Correa Pacheco" u="1"/>
        <s v="Ligia Angelica de Castro Enciso" u="1"/>
        <s v="Olga Lucia Holguin Rojas" u="1"/>
        <s v="Catalina Castro Castro" u="1"/>
        <s v="Jacqueline Ramirez" u="1"/>
        <s v="Rocio Dussan Perez" u="1"/>
        <s v="Cecilia Bonilla Figueroa" u="1"/>
        <s v="Martha Pinzon Romero" u="1"/>
        <s v="Lady Liliana Farfan Cuevas" u="1"/>
        <s v="David Alejandro Gonzalez Rozo" u="1"/>
        <s v="Jorge Andres Sanchez" u="1"/>
        <s v="Marinella Angulo Angulo" u="1"/>
        <s v="Jhon Jairo Guevara Rojas" u="1"/>
        <s v="Silvia Melisa Fernandez Jaramillo" u="1"/>
        <s v="Ricardo Andres  Ariza Rey" u="1"/>
        <s v="Sonia Milena Fiscó Gonzalez" u="1"/>
        <s v="Yessir Jose Lozano Portacio" u="1"/>
        <s v="Diego Andres Buendía Garrido" u="1"/>
        <s v="Diana Patricia Zamora Londoño" u="1"/>
        <s v="Juan Felipe Valencia Montoya" u="1"/>
        <s v="Julio Esteban Fuentes Herrera" u="1"/>
        <s v="Carlos Ernesto Valdivieso Llanos" u="1"/>
        <s v="Ana Maria Henao" u="1"/>
      </sharedItems>
    </cacheField>
    <cacheField name="FECHA DE ASIGNACIÓN" numFmtId="14">
      <sharedItems containsSemiMixedTypes="0" containsNonDate="0" containsDate="1" containsString="0" minDate="2018-10-30T00:00:00" maxDate="2018-11-23T00:00:00"/>
    </cacheField>
    <cacheField name="FECHA ESTIMADA DE ENTREGA" numFmtId="166">
      <sharedItems containsSemiMixedTypes="0" containsNonDate="0" containsDate="1" containsString="0" minDate="2018-11-02T00:00:00" maxDate="2018-11-26T00:00:00"/>
    </cacheField>
    <cacheField name="FECHA REAL DE ENTREGA" numFmtId="14">
      <sharedItems containsNonDate="0" containsString="0" containsBlank="1"/>
    </cacheField>
    <cacheField name="VALIDADOR" numFmtId="0">
      <sharedItems containsSemiMixedTypes="0" containsString="0" containsNumber="1" containsInteger="1" minValue="-43429" maxValue="-43406"/>
    </cacheField>
    <cacheField name="INDICADOR" numFmtId="0">
      <sharedItems count="4">
        <s v="PENDIENTE"/>
        <s v="EN TIEMPO DE RESPUESTA" u="1"/>
        <s v="CUMPLIDO A TIEMPO" u="1"/>
        <s v="CUMPLIDO INOPORTUNAMENTE" u="1"/>
      </sharedItems>
    </cacheField>
    <cacheField name="OBSERV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n v="1"/>
    <s v="CORREO 2018"/>
    <s v="APOYO EN COMPRA DE ELEMENTOS DE DOTACIÓN"/>
    <x v="0"/>
    <d v="2018-10-30T00:00:00"/>
    <d v="2018-11-02T00:00:00"/>
    <m/>
    <n v="-43406"/>
    <x v="0"/>
    <m/>
  </r>
  <r>
    <n v="2"/>
    <s v="CORREO 2018"/>
    <s v="CONSULTA"/>
    <x v="1"/>
    <d v="2018-11-01T00:00:00"/>
    <d v="2018-11-04T00:00:00"/>
    <m/>
    <n v="-43408"/>
    <x v="0"/>
    <m/>
  </r>
  <r>
    <n v="3"/>
    <s v="CORRESPONDENCIA 2018"/>
    <s v="MORTALIDAD DEL NIÑO LEONARDO JESUS URIANA EPINAYU"/>
    <x v="2"/>
    <d v="2018-11-06T00:00:00"/>
    <d v="2018-11-16T00:00:00"/>
    <m/>
    <n v="-43420"/>
    <x v="0"/>
    <m/>
  </r>
  <r>
    <n v="4"/>
    <s v="CORREO 2018"/>
    <s v="REGIONAL RISARALDA: ORIENTACIONES PARA LA CONTRATACIÓN SERVICIOS INTEGRALES CIERRE 2018"/>
    <x v="3"/>
    <d v="2018-11-19T00:00:00"/>
    <d v="2018-11-22T00:00:00"/>
    <m/>
    <n v="-43426"/>
    <x v="0"/>
    <m/>
  </r>
  <r>
    <n v="5"/>
    <s v="CORREO 2018"/>
    <s v="ATENCIÓN A COMUNIDADES INDÍGENAS RETORNADAS"/>
    <x v="3"/>
    <d v="2018-11-20T00:00:00"/>
    <d v="2018-11-23T00:00:00"/>
    <m/>
    <n v="-43427"/>
    <x v="0"/>
    <m/>
  </r>
  <r>
    <n v="6"/>
    <s v="CORREO 2018"/>
    <s v="INMUEBLES PARA DEFINIR FINANCIAMIENTO INFRAESTRUCTURA - DIRECCIÓN PRIMERA INFANCIA "/>
    <x v="4"/>
    <d v="2018-11-20T00:00:00"/>
    <d v="2018-11-23T00:00:00"/>
    <m/>
    <n v="-43427"/>
    <x v="0"/>
    <m/>
  </r>
  <r>
    <n v="7"/>
    <s v="CORREO 2018"/>
    <s v=" SOLICITUD DE REAPERTURA HCB LA PRIMAVERA - CENTRO ZONAL ZIPAQUIRA"/>
    <x v="5"/>
    <d v="2018-11-22T00:00:00"/>
    <d v="2018-11-25T00:00:00"/>
    <m/>
    <n v="-43429"/>
    <x v="0"/>
    <m/>
  </r>
  <r>
    <n v="8"/>
    <s v="CORRESPONDENCIA 2018"/>
    <s v="DERECHO DE PETICION CUMPLIMIENTO SENTENCIA T-032 DE 2017  PROFERIDA POR LA HONORABLE CORTE CONSTITUCIONAL"/>
    <x v="2"/>
    <d v="2018-11-15T00:00:00"/>
    <d v="2018-11-25T00:00:00"/>
    <m/>
    <n v="-43429"/>
    <x v="0"/>
    <m/>
  </r>
  <r>
    <n v="9"/>
    <s v="CORREO 2018"/>
    <s v="ANALISIS Y SOLICITUDES SOBRE ORIENTACIONES PARA ADICION Y PRORROGA DE CONTRATOS APORTE PRESTACION DE SERVICIOS CDI Y HI"/>
    <x v="3"/>
    <d v="2018-11-23T00:00:00"/>
    <d v="2018-11-26T00:00:00"/>
    <m/>
    <n v="-43430"/>
    <x v="0"/>
    <m/>
  </r>
  <r>
    <n v="10"/>
    <s v="CORREO 2018"/>
    <s v="ARTICULACIÓN PRIMERA INFANCIA-DERECHO DE PETICION CUMPLIMIENTO SENTENCIA T-032 DE 2017  PROFERIDA POR LA HONORABLE CORTE CONSTITUCIONAL"/>
    <x v="2"/>
    <d v="2018-11-27T00:00:00"/>
    <d v="2018-11-30T00:00:00"/>
    <m/>
    <n v="-43434"/>
    <x v="0"/>
    <m/>
  </r>
  <r>
    <n v="11"/>
    <s v="CORRESPONDENCIA 2018"/>
    <s v="SOLICITUD DE CONSULTA PREVIA ARNULFO CARDOZZI"/>
    <x v="6"/>
    <d v="2018-11-20T00:00:00"/>
    <d v="2018-11-30T00:00:00"/>
    <m/>
    <n v="-43434"/>
    <x v="0"/>
    <m/>
  </r>
  <r>
    <n v="12"/>
    <s v="CORRESPONDENCIA 2018"/>
    <s v="SOLICITUD DE APOYO PROYECTO"/>
    <x v="2"/>
    <d v="2018-11-20T00:00:00"/>
    <d v="2018-11-30T00:00:00"/>
    <m/>
    <n v="-43434"/>
    <x v="0"/>
    <m/>
  </r>
  <r>
    <n v="13"/>
    <s v="CORRESPONDENCIA 2018"/>
    <s v="MORTALIDAD DEL NIÑO DIEGO ARMANDO PUSHAINA EPIAYU"/>
    <x v="2"/>
    <d v="2018-11-22T00:00:00"/>
    <d v="2018-12-02T00:00:00"/>
    <m/>
    <n v="-43436"/>
    <x v="0"/>
    <m/>
  </r>
  <r>
    <n v="14"/>
    <s v="CORREO 2018"/>
    <s v="DEFINICIÓN TIEMPO SERVICIOS 2019"/>
    <x v="3"/>
    <d v="2018-12-06T00:00:00"/>
    <d v="2018-12-09T00:00:00"/>
    <m/>
    <n v="-43443"/>
    <x v="0"/>
    <m/>
  </r>
  <r>
    <n v="15"/>
    <s v="CORREO 2018"/>
    <s v="SOLICITUD DE REAPERTURA HCB LA PRIMAVERA - CZ ZIPAQUIRA"/>
    <x v="5"/>
    <d v="2018-12-19T00:00:00"/>
    <d v="2018-12-22T00:00:00"/>
    <m/>
    <n v="-43456"/>
    <x v="0"/>
    <m/>
  </r>
  <r>
    <n v="16"/>
    <s v="CORREO 2018"/>
    <s v="PROPUESTA CONVENIO GOBERNACION DE CALDAS - ICBF - PI_x000a_"/>
    <x v="7"/>
    <d v="2018-12-20T00:00:00"/>
    <d v="2018-12-23T00:00:00"/>
    <m/>
    <n v="-43457"/>
    <x v="0"/>
    <m/>
  </r>
  <r>
    <n v="17"/>
    <s v="CORREO 2018"/>
    <s v="REAPERTURAS ."/>
    <x v="5"/>
    <d v="2018-12-21T00:00:00"/>
    <d v="2018-12-24T00:00:00"/>
    <m/>
    <n v="-43458"/>
    <x v="0"/>
    <m/>
  </r>
  <r>
    <n v="18"/>
    <s v="CORREO 2018"/>
    <s v="CASO FUNSEP CONTRATOS 446 Y 255"/>
    <x v="8"/>
    <d v="2018-12-21T00:00:00"/>
    <d v="2018-12-24T00:00:00"/>
    <m/>
    <n v="-43458"/>
    <x v="0"/>
    <m/>
  </r>
  <r>
    <n v="19"/>
    <s v="CORREO 2018"/>
    <s v="REAPERTURAS ."/>
    <x v="5"/>
    <d v="2018-12-21T00:00:00"/>
    <d v="2018-12-24T00:00:00"/>
    <m/>
    <n v="-43458"/>
    <x v="0"/>
    <m/>
  </r>
  <r>
    <n v="20"/>
    <s v="CORRESPONDENCIA 2018"/>
    <s v="SENTENCIA T-397 DE 2018 DE LA CORTE CONSTITUCIONAL"/>
    <x v="6"/>
    <d v="2018-12-17T00:00:00"/>
    <d v="2018-12-27T00:00:00"/>
    <m/>
    <n v="-43461"/>
    <x v="0"/>
    <m/>
  </r>
  <r>
    <n v="21"/>
    <s v="CORREO 2018"/>
    <s v="SOLICITUD DE APOYO ATENCIÓN A LA PRIMERA INFANCIA"/>
    <x v="2"/>
    <d v="2018-12-26T00:00:00"/>
    <d v="2018-12-29T00:00:00"/>
    <m/>
    <n v="-43463"/>
    <x v="0"/>
    <m/>
  </r>
  <r>
    <n v="22"/>
    <s v="CORREO 2018"/>
    <s v="CORRESPONDENCIA DEFENSORIA DEL PUEBLO - RESPUESTA A LA COMUNICACION NO S-2018-744528-0101"/>
    <x v="2"/>
    <d v="2018-12-26T00:00:00"/>
    <d v="2018-12-29T00:00:00"/>
    <m/>
    <n v="-43463"/>
    <x v="0"/>
    <m/>
  </r>
  <r>
    <n v="23"/>
    <s v="CORRESPONDENCIA 2018"/>
    <s v="INGRESO DE DOTACIONES ADQUIRIDAS MEDIANTE CONTRATO DE APORTE"/>
    <x v="0"/>
    <d v="2018-12-19T00:00:00"/>
    <d v="2018-12-29T00:00:00"/>
    <m/>
    <n v="-43463"/>
    <x v="0"/>
    <m/>
  </r>
  <r>
    <n v="24"/>
    <s v="CORRESPONDENCIA 2018"/>
    <s v="SOLICITUD APERTURA HCB CIRCASIA"/>
    <x v="9"/>
    <d v="2018-12-19T00:00:00"/>
    <d v="2018-12-29T00:00:00"/>
    <m/>
    <n v="-43463"/>
    <x v="0"/>
    <m/>
  </r>
  <r>
    <n v="25"/>
    <s v="CORREO 2018"/>
    <s v="SOLICITUD_ ZONA NORTE EXTREMA ALTA GUAJIRA 2019-2022"/>
    <x v="6"/>
    <d v="2018-12-28T00:00:00"/>
    <d v="2018-12-31T00:00:00"/>
    <m/>
    <n v="-43465"/>
    <x v="0"/>
    <m/>
  </r>
  <r>
    <n v="26"/>
    <s v="CORREO 2018"/>
    <s v="SITUACIÓN ENTREGA DE ALIMENTOS DE RESERVA REGIONAL GUAJIRA"/>
    <x v="2"/>
    <d v="2018-12-28T00:00:00"/>
    <d v="2018-12-31T00:00:00"/>
    <m/>
    <n v="-43465"/>
    <x v="0"/>
    <m/>
  </r>
  <r>
    <n v="27"/>
    <s v="CORRESPONDENCIA 2018"/>
    <s v="SOLICITUD DE INFORMACION ACCIONES A IMPLEMENTAR EN RELACION A NIÑOS Y NIÑAS EN ESTADO DE MIGRACION PROCEDENTES DE VENEZUELA"/>
    <x v="10"/>
    <d v="2018-12-26T00:00:00"/>
    <d v="2019-01-05T00:00:00"/>
    <m/>
    <n v="-43470"/>
    <x v="0"/>
    <m/>
  </r>
  <r>
    <n v="28"/>
    <s v="CORRESPONDENCIA 2018"/>
    <s v="SOLICITUD REAPERTURA HCB ARCOIRIS "/>
    <x v="5"/>
    <d v="2018-12-26T00:00:00"/>
    <d v="2019-01-05T00:00:00"/>
    <m/>
    <n v="-43470"/>
    <x v="0"/>
    <m/>
  </r>
  <r>
    <n v="29"/>
    <s v="CORRESPONDENCIA"/>
    <s v="CONSULTA PREVIA"/>
    <x v="6"/>
    <d v="2019-01-08T00:00:00"/>
    <d v="2019-01-18T00:00:00"/>
    <m/>
    <n v="-43483"/>
    <x v="0"/>
    <m/>
  </r>
  <r>
    <n v="30"/>
    <s v="CORRESPONDENCIA"/>
    <s v="ENTREGAPROPUESTA TECNICA Y FINANACIERA PARA LA OPERACIÓN DE LA MODALIDAD FAMILIAR"/>
    <x v="11"/>
    <d v="2019-01-08T00:00:00"/>
    <d v="2019-01-18T00:00:00"/>
    <m/>
    <n v="-43483"/>
    <x v="0"/>
    <m/>
  </r>
  <r>
    <n v="31"/>
    <s v="CORRESPONDENCIA"/>
    <s v="TRASLADO PETICION ELEVADA POR EL SEÑOR JESUS MANUEL SAN JUAN ESPARRAGOZA"/>
    <x v="6"/>
    <d v="2019-01-08T00:00:00"/>
    <d v="2019-01-18T00:00:00"/>
    <m/>
    <n v="-43483"/>
    <x v="0"/>
    <m/>
  </r>
  <r>
    <n v="32"/>
    <s v="CORRESPONDENCIA"/>
    <s v="TRASLADO COMUNICACIÓN"/>
    <x v="12"/>
    <d v="2019-01-08T00:00:00"/>
    <d v="2019-01-18T00:00:00"/>
    <m/>
    <n v="-43483"/>
    <x v="0"/>
    <m/>
  </r>
  <r>
    <n v="33"/>
    <s v="CORRESPONDENCIA"/>
    <s v="RESPUESTA A SOLICITUD REMITIDAD MEDIANTE CORREO DEL 24-12-2018"/>
    <x v="13"/>
    <d v="2019-01-08T00:00:00"/>
    <d v="2019-01-18T00:00:00"/>
    <m/>
    <n v="-43483"/>
    <x v="0"/>
    <m/>
  </r>
  <r>
    <n v="34"/>
    <s v="CORRESPONDENCIA"/>
    <s v="RESPUESTA ASU REQUERIMIENTO RADICADO 2018-711222346732"/>
    <x v="14"/>
    <d v="2019-01-08T00:00:00"/>
    <d v="2019-01-18T00:00:00"/>
    <m/>
    <n v="-43483"/>
    <x v="0"/>
    <m/>
  </r>
  <r>
    <n v="35"/>
    <s v="CORRESPONDENCIA"/>
    <s v="REMISION OFICIO N JPMS 0858 DEMANDA JUZGADO PROMISCUO DE SANDONA"/>
    <x v="15"/>
    <d v="2019-01-08T00:00:00"/>
    <d v="2019-01-18T00:00:00"/>
    <m/>
    <n v="-43483"/>
    <x v="0"/>
    <m/>
  </r>
  <r>
    <n v="36"/>
    <s v="PLAN DE INTERVENCIÓN -  CLIMA ORGANIZACIONAL  "/>
    <s v="ESTABLECER UN PAR PAR- BACKUP, PARA CADA UNO DE LOS  COLABORADORES DE LA DPI."/>
    <x v="16"/>
    <d v="2019-01-16T00:00:00"/>
    <d v="2019-01-19T00:00:00"/>
    <d v="2019-01-19T00:00:00"/>
    <n v="0"/>
    <x v="1"/>
    <m/>
  </r>
  <r>
    <n v="37"/>
    <s v="CORRESPONDENCIA 2018"/>
    <s v="SOLICITUD INFORMACION VIGENCIA BANCO DE PRIMERA INFANCIA"/>
    <x v="17"/>
    <d v="2018-12-11T00:00:00"/>
    <d v="2019-01-21T00:00:00"/>
    <m/>
    <n v="-43486"/>
    <x v="2"/>
    <m/>
  </r>
  <r>
    <n v="38"/>
    <s v="CORRESPONDENCIA 2018"/>
    <s v="REMISION POR COMPETENCIA DERECHO DE PETICION ASOCIACION AUTORIDADES INDIGENAS DEL ORIENTE CAUCANO TOTOGUAMPA"/>
    <x v="6"/>
    <d v="2018-12-27T00:00:00"/>
    <d v="2019-01-21T00:00:00"/>
    <m/>
    <n v="-43486"/>
    <x v="2"/>
    <m/>
  </r>
  <r>
    <n v="39"/>
    <s v="SIM"/>
    <n v="1761370021"/>
    <x v="18"/>
    <d v="2019-01-11T00:00:00"/>
    <d v="2019-01-21T00:00:00"/>
    <m/>
    <n v="-43486"/>
    <x v="2"/>
    <m/>
  </r>
  <r>
    <n v="40"/>
    <s v="SIM"/>
    <n v="1761365877"/>
    <x v="15"/>
    <d v="2019-01-08T00:00:00"/>
    <d v="2019-01-23T00:00:00"/>
    <m/>
    <n v="-43488"/>
    <x v="2"/>
    <m/>
  </r>
  <r>
    <n v="41"/>
    <s v="SIM"/>
    <n v="1761365422"/>
    <x v="6"/>
    <d v="2019-01-08T00:00:00"/>
    <d v="2019-01-23T00:00:00"/>
    <m/>
    <n v="-43488"/>
    <x v="2"/>
    <m/>
  </r>
  <r>
    <n v="42"/>
    <s v="CORRESPONDENCIA"/>
    <s v="SOLICITUD REAPERTURA UDS HCB AGRUPADO EL CERRTITO"/>
    <x v="19"/>
    <d v="2019-01-14T00:00:00"/>
    <d v="2019-01-24T00:00:00"/>
    <m/>
    <n v="-43489"/>
    <x v="2"/>
    <m/>
  </r>
  <r>
    <n v="43"/>
    <s v="CORRESPONDENCIA"/>
    <s v="SOLICITUD REAPERTURA HCB Y FUTURO"/>
    <x v="14"/>
    <d v="2019-01-14T00:00:00"/>
    <d v="2019-01-24T00:00:00"/>
    <m/>
    <n v="-43489"/>
    <x v="2"/>
    <m/>
  </r>
  <r>
    <n v="44"/>
    <s v="CORRESPONDENCIA"/>
    <s v="SOLICITUD REAPERTURA HCB Y FUTURO"/>
    <x v="14"/>
    <d v="2019-01-14T00:00:00"/>
    <d v="2019-01-24T00:00:00"/>
    <m/>
    <n v="-43489"/>
    <x v="2"/>
    <m/>
  </r>
  <r>
    <n v="45"/>
    <s v="CORRESPONDENCIA"/>
    <s v="SOLICITUD DE PARTICIAPR PROCESO DE CONTRATACION"/>
    <x v="8"/>
    <d v="2019-01-14T00:00:00"/>
    <d v="2019-01-24T00:00:00"/>
    <m/>
    <n v="-43489"/>
    <x v="2"/>
    <m/>
  </r>
  <r>
    <n v="46"/>
    <s v="CORRESPONDENCIA"/>
    <s v="ANOMALIAS EN EL MUNUCIPIO E BUENAVENTURA - CHOCO"/>
    <x v="13"/>
    <d v="2019-01-14T00:00:00"/>
    <d v="2019-01-24T00:00:00"/>
    <m/>
    <n v="-43489"/>
    <x v="2"/>
    <m/>
  </r>
  <r>
    <n v="47"/>
    <s v="CORRESPONDENCIA"/>
    <s v="DENUNCIA 993 ESTATUTO ANTICORRUPCION SIM 1761369506"/>
    <x v="20"/>
    <d v="2019-01-14T00:00:00"/>
    <d v="2019-01-24T00:00:00"/>
    <m/>
    <n v="-43489"/>
    <x v="2"/>
    <m/>
  </r>
  <r>
    <n v="48"/>
    <s v="CORRESPONDENCIA"/>
    <s v="DENUNCIA 970 ESTATUTO ANTICORRUPCION SIM 1761369506"/>
    <x v="20"/>
    <d v="2019-01-14T00:00:00"/>
    <d v="2019-01-24T00:00:00"/>
    <m/>
    <n v="-43489"/>
    <x v="2"/>
    <m/>
  </r>
  <r>
    <n v="49"/>
    <s v="CORRESPONDENCIA"/>
    <s v="DENUNCIA 970 ESTATUTO ANTICORRUPCION SIM 1761369506"/>
    <x v="20"/>
    <d v="2019-01-14T00:00:00"/>
    <d v="2019-01-24T00:00:00"/>
    <m/>
    <n v="-43489"/>
    <x v="2"/>
    <m/>
  </r>
  <r>
    <n v="50"/>
    <s v="CORRESPONDENCIA"/>
    <s v="SOLICITUD DE AUTORIZACION PARA REAPERTURA DE UNIDAD DE HCB PUERTO BOYACA"/>
    <x v="21"/>
    <d v="2019-01-14T00:00:00"/>
    <d v="2019-01-24T00:00:00"/>
    <m/>
    <n v="-43489"/>
    <x v="2"/>
    <m/>
  </r>
  <r>
    <n v="51"/>
    <s v="CORRESPONDENCIA"/>
    <s v="TRASLADO PROCURADURIA SEGUNDA DISTRITAL DE BOGOTA"/>
    <x v="22"/>
    <d v="2019-01-14T00:00:00"/>
    <d v="2019-01-24T00:00:00"/>
    <m/>
    <n v="-43489"/>
    <x v="2"/>
    <m/>
  </r>
  <r>
    <n v="52"/>
    <s v="CORRESPONDENCIA"/>
    <s v="INFORME DE PAGO NOMINA 216-306"/>
    <x v="22"/>
    <d v="2019-01-14T00:00:00"/>
    <d v="2019-01-24T00:00:00"/>
    <m/>
    <n v="-43489"/>
    <x v="2"/>
    <m/>
  </r>
  <r>
    <n v="53"/>
    <s v="CORREO 2019"/>
    <s v="JUSTIFICACIÓN 2DA PROPUESTA: INCREMENTOS DE CUPOS EN EL MPIO DE TUCHIN CORDOBA"/>
    <x v="15"/>
    <d v="2019-01-03T00:00:00"/>
    <d v="2019-01-25T00:00:00"/>
    <m/>
    <n v="-43490"/>
    <x v="2"/>
    <m/>
  </r>
  <r>
    <n v="54"/>
    <s v="CORREO 2019"/>
    <s v="DENUNCIA CONTRA FUNDACION FLORECER DE LA SABANA CON NIT 900259770"/>
    <x v="15"/>
    <d v="2019-01-08T00:00:00"/>
    <d v="2019-01-25T00:00:00"/>
    <m/>
    <n v="-43490"/>
    <x v="2"/>
    <m/>
  </r>
  <r>
    <n v="55"/>
    <s v="CORREO 2019"/>
    <s v="DENUNCIA FUNDACION CAMINO VERDE MAGDALENA CASO CORRUPCION CHIRIGUANA"/>
    <x v="19"/>
    <d v="2019-01-08T00:00:00"/>
    <d v="2019-01-25T00:00:00"/>
    <m/>
    <n v="-43490"/>
    <x v="2"/>
    <m/>
  </r>
  <r>
    <n v="56"/>
    <s v="CORREO 2019"/>
    <s v="CONTINGENCIA CDI EL SABANAL"/>
    <x v="15"/>
    <d v="2019-01-08T00:00:00"/>
    <d v="2019-01-25T00:00:00"/>
    <m/>
    <n v="-43490"/>
    <x v="2"/>
    <m/>
  </r>
  <r>
    <n v="57"/>
    <s v="CORREO 2019"/>
    <s v="2018_R_00670_TRASLADO COMUNICACIÓN RIGOBERTO MOSQUERA"/>
    <x v="12"/>
    <d v="2019-01-08T00:00:00"/>
    <d v="2019-01-25T00:00:00"/>
    <m/>
    <n v="-43490"/>
    <x v="2"/>
    <m/>
  </r>
  <r>
    <n v="58"/>
    <s v="CORREO 2019"/>
    <s v="INCUMPLIMIENTO DESEMBOLSO"/>
    <x v="21"/>
    <d v="2019-01-10T00:00:00"/>
    <d v="2019-01-25T00:00:00"/>
    <m/>
    <n v="-43490"/>
    <x v="2"/>
    <m/>
  </r>
  <r>
    <n v="59"/>
    <s v="CORREO 2019"/>
    <s v="CARTA- LUDIS NAVARRO REPRESENTANTE LEGAL AFRODESCENDIENTE SAN JACINTO BOL."/>
    <x v="21"/>
    <d v="2019-01-10T00:00:00"/>
    <d v="2019-01-25T00:00:00"/>
    <m/>
    <n v="-43490"/>
    <x v="2"/>
    <m/>
  </r>
  <r>
    <n v="60"/>
    <s v="CORREO 2019"/>
    <s v="INFORMACION SOLICITUD"/>
    <x v="15"/>
    <d v="2019-01-10T00:00:00"/>
    <d v="2019-01-25T00:00:00"/>
    <m/>
    <n v="-43490"/>
    <x v="2"/>
    <m/>
  </r>
  <r>
    <n v="61"/>
    <s v="CORREO 2019"/>
    <s v="SOLICITUD DE REAPERTURA HCB ARCOIRIS - CZ FACATATIVA"/>
    <x v="14"/>
    <d v="2019-01-11T00:00:00"/>
    <d v="2019-01-25T00:00:00"/>
    <m/>
    <n v="-43490"/>
    <x v="2"/>
    <m/>
  </r>
  <r>
    <n v="62"/>
    <s v="CORREO 2019"/>
    <s v="SOLICITUD DE REAPERTURAS UDS HCB LOS TRAVIESOS, HCB FAMI LA CASITA DE PANDORA, HCB FAMI LOS CARIÑOSITOS, HCB FAMI UN NUEVO MAÑANA Y HCB EL PORVENIR - CZ PACHO"/>
    <x v="14"/>
    <d v="2019-01-14T00:00:00"/>
    <d v="2019-01-25T00:00:00"/>
    <m/>
    <n v="-43490"/>
    <x v="2"/>
    <m/>
  </r>
  <r>
    <n v="63"/>
    <s v="CORREO 2019"/>
    <s v="SOLICITUD - NARIÑO"/>
    <x v="23"/>
    <d v="2019-01-14T00:00:00"/>
    <d v="2019-01-25T00:00:00"/>
    <m/>
    <n v="-43490"/>
    <x v="2"/>
    <m/>
  </r>
  <r>
    <n v="64"/>
    <s v="CORREO 2019"/>
    <s v="SOLICITUD CUPOS "/>
    <x v="24"/>
    <d v="2019-01-14T00:00:00"/>
    <d v="2019-01-25T00:00:00"/>
    <m/>
    <n v="-43490"/>
    <x v="2"/>
    <m/>
  </r>
  <r>
    <n v="65"/>
    <s v="CORREO 2019"/>
    <s v="INCONFORMIDAD SOBRE ADJUDICACIÓN DE CUPOS VIGENCIA 2019 -CORPORACIÓN ESPÍRITU SANTO"/>
    <x v="25"/>
    <d v="2019-01-14T00:00:00"/>
    <d v="2019-01-25T00:00:00"/>
    <m/>
    <n v="-43490"/>
    <x v="2"/>
    <m/>
  </r>
  <r>
    <n v="66"/>
    <s v="CORREO 2019"/>
    <s v="DERECHO DE PETICIÓN - MODALIDAD PROPIA E INTERCULTURAL"/>
    <x v="2"/>
    <d v="2019-01-14T00:00:00"/>
    <d v="2019-01-25T00:00:00"/>
    <m/>
    <n v="-43490"/>
    <x v="2"/>
    <m/>
  </r>
  <r>
    <n v="67"/>
    <s v="CORREO 2019"/>
    <s v="DERECHO DE PETICION CONTRATACION 2019"/>
    <x v="25"/>
    <d v="2019-01-14T00:00:00"/>
    <d v="2019-01-25T00:00:00"/>
    <m/>
    <n v="-43490"/>
    <x v="2"/>
    <m/>
  </r>
  <r>
    <n v="68"/>
    <s v="CORREO 2019"/>
    <s v="SOLICITUD DE CONTINUIDAD DE OPERADOR UT SUCHOUIN WAYUU Y ACLARACION DE SUBSANACIONES DE INTERVENTORIAS 2018 EXIGIMOS RESPETO DE NUESTRAS DECISIONES "/>
    <x v="2"/>
    <d v="2019-01-15T00:00:00"/>
    <d v="2019-01-25T00:00:00"/>
    <m/>
    <n v="-43490"/>
    <x v="2"/>
    <m/>
  </r>
  <r>
    <n v="69"/>
    <s v="CORRESPONDENCIA"/>
    <s v="SOLICITUD CABILDO GOBERNADOR ARHUACO - SIERRA NEVADA"/>
    <x v="6"/>
    <d v="2019-01-16T00:00:00"/>
    <d v="2019-01-26T00:00:00"/>
    <m/>
    <n v="-43491"/>
    <x v="2"/>
    <m/>
  </r>
  <r>
    <n v="70"/>
    <s v="CORRESPONDENCIA"/>
    <s v="DENUNCIA 965-951-847 ESTATUTO ANTICORRUPCION"/>
    <x v="20"/>
    <d v="2019-01-16T00:00:00"/>
    <d v="2019-01-26T00:00:00"/>
    <m/>
    <n v="-43491"/>
    <x v="2"/>
    <m/>
  </r>
  <r>
    <n v="71"/>
    <s v="CORRESPONDENCIA"/>
    <s v="CERTIFICACION CALCULO ACTUARIA DECRETO 605"/>
    <x v="22"/>
    <d v="2019-01-16T00:00:00"/>
    <d v="2019-01-26T00:00:00"/>
    <m/>
    <n v="-43491"/>
    <x v="2"/>
    <m/>
  </r>
  <r>
    <n v="72"/>
    <s v="CORRESPONDENCIA"/>
    <s v="SOLICITUD REAPERTURA HCB FAMI LA CASITA DE PANDORA"/>
    <x v="14"/>
    <d v="2019-01-16T00:00:00"/>
    <d v="2019-01-26T00:00:00"/>
    <m/>
    <n v="-43491"/>
    <x v="2"/>
    <m/>
  </r>
  <r>
    <n v="73"/>
    <s v="CORRESPONDENCIA"/>
    <s v="SOLICITUD REAPERTURA HCB  LOS TRAVIESOS"/>
    <x v="14"/>
    <d v="2019-01-16T00:00:00"/>
    <d v="2019-01-26T00:00:00"/>
    <m/>
    <n v="-43491"/>
    <x v="2"/>
    <m/>
  </r>
  <r>
    <n v="74"/>
    <s v="CORRESPONDENCIA"/>
    <s v="SOLICITUD REAPERTURA HCB  FAMI LOS CARIÑOSITOS"/>
    <x v="14"/>
    <d v="2019-01-16T00:00:00"/>
    <d v="2019-01-26T00:00:00"/>
    <m/>
    <n v="-43491"/>
    <x v="2"/>
    <m/>
  </r>
  <r>
    <n v="75"/>
    <s v="CORRESPONDENCIA"/>
    <s v="SOLICITUD REAPERTURA HCB  FAMI UN NUEVO MAÑANA"/>
    <x v="14"/>
    <d v="2019-01-16T00:00:00"/>
    <d v="2019-01-26T00:00:00"/>
    <m/>
    <n v="-43491"/>
    <x v="2"/>
    <m/>
  </r>
  <r>
    <n v="76"/>
    <s v="CORRESPONDENCIA"/>
    <s v="SOLICITUD REAPERTURA HCB  EL PORVENIR"/>
    <x v="14"/>
    <d v="2019-01-16T00:00:00"/>
    <d v="2019-01-26T00:00:00"/>
    <m/>
    <n v="-43491"/>
    <x v="2"/>
    <m/>
  </r>
  <r>
    <n v="77"/>
    <s v="COMPROMISO CON EL DIRECTOR 24/10/18"/>
    <s v="ENTREGAR AL DIRECTOR LOS SEIS (6) INFORMES DE SEGUIMIENTO DEL CONTRATO 980-2016 (DEPARTAMENTO ADMINISTRATIVO DE LA PRESIDENCIA DE LA REPUBLICA DAPRE)"/>
    <x v="4"/>
    <d v="2019-01-16T00:00:00"/>
    <d v="2019-01-31T00:00:00"/>
    <m/>
    <n v="-43496"/>
    <x v="2"/>
    <m/>
  </r>
  <r>
    <n v="78"/>
    <s v="COMPROMISO CON LA DIRECTORA DE LA DPI"/>
    <s v="REALIZAR LIQUIDACIÓN DE LOS CONVENIOS 801 Y 977"/>
    <x v="11"/>
    <d v="2019-01-16T00:00:00"/>
    <d v="2019-01-31T00:00:00"/>
    <m/>
    <n v="-43496"/>
    <x v="2"/>
    <m/>
  </r>
  <r>
    <n v="79"/>
    <s v="PLANEACIÓN TACTICA Y OPERATIVA DE LA DIRECCIÓN DE PRIMERA INFANCIA"/>
    <s v="ENTREGAR PRESENTACIÓN Y PLAN DE CAMBIO PARA EL PILAR ESTRATÉGICO: FORTALECER CALIDAD DE SERVICIO A TRAVÉS DEL ESQUEMA DE SUPERVISIÓN. ARTICULAR CON SOAPI, STAPI, Y EQUIPO GESTIÓN DE CAMBIO (MAURICIO SALCEDO, GINA HERRERA, DEIVIS ÁVILA, CARLOS CARDOZO), MARCOS HERNÁNDEZ Y ADRIANA GONZÁLEZ."/>
    <x v="26"/>
    <d v="2019-01-16T00:00:00"/>
    <d v="2019-02-08T00:00:00"/>
    <m/>
    <n v="-43504"/>
    <x v="2"/>
    <m/>
  </r>
  <r>
    <n v="80"/>
    <s v="PLANEACIÓN TACTICA Y OPERATIVA DE LA DIRECCIÓN DE PRIMERA INFANCIA"/>
    <s v="ENTREGAR PRESENTACIÓN Y PLAN DE CAMBIO PARA EL PILAR ESTRATÉGICO: AJUSTAR EL MANUAL DE CONTRATACIÓN Y LOS MANUALES OPERATIVOS. ARTICULAR CON MARCOS HERNÁNDEZ Y FLOR MORENO."/>
    <x v="17"/>
    <d v="2019-01-16T00:00:00"/>
    <d v="2019-02-08T00:00:00"/>
    <m/>
    <n v="-43504"/>
    <x v="2"/>
    <m/>
  </r>
  <r>
    <n v="81"/>
    <s v="COMPROMISO CON LA DIRECTORA DE LA DPI"/>
    <s v="REALIZAR LIQUIDACIÓN DE LOS CONVENIOS 825"/>
    <x v="11"/>
    <d v="2019-01-16T00:00:00"/>
    <d v="2019-03-29T00:00:00"/>
    <m/>
    <n v="-43553"/>
    <x v="2"/>
    <m/>
  </r>
  <r>
    <n v="82"/>
    <s v="PLAN DE INTERVENCIÓN -  CLIMA ORGANIZACIONAL  "/>
    <s v="1. REALIZAR LA  &quot;CONCERTACIÓN DE COMPROMISOS&quot; CON FUNCIONARIOS EN DONDE SE HACE LA ASIGNACIÓN DE OBLIGACIONES, RESPONSABILIDADES, ENTREGA DE PRODUCTOS, DE ACUERDO A LOS CONOCIMIENTOS Y HABILIDADES._x000a_2. REALIZAR LAS &quot;EVALUACIONES DE DESEMPEÑO SEMESTRALES&quot;"/>
    <x v="16"/>
    <d v="2019-01-16T00:00:00"/>
    <d v="2019-06-30T00:00:00"/>
    <m/>
    <n v="-43646"/>
    <x v="2"/>
    <m/>
  </r>
  <r>
    <n v="83"/>
    <s v="PLAN DE INTERVENCIÓN -  CLIMA ORGANIZACIONAL  "/>
    <s v="REALIZAR PROCESOS DE INDUCCIÓN EN ESTACIONES DE TRABAJO "/>
    <x v="16"/>
    <d v="2019-01-16T00:00:00"/>
    <d v="2019-06-30T00:00:00"/>
    <m/>
    <n v="-43646"/>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CORREO 2018"/>
    <s v="APOYO EN COMPRA DE ELEMENTOS DE DOTACIÓN"/>
    <x v="0"/>
    <d v="2018-10-30T00:00:00"/>
    <d v="2018-11-02T00:00:00"/>
    <m/>
    <n v="-43406"/>
    <x v="0"/>
    <m/>
  </r>
  <r>
    <s v="CORREO 2018"/>
    <s v="CONSULTA"/>
    <x v="1"/>
    <d v="2018-11-01T00:00:00"/>
    <d v="2018-11-04T00:00:00"/>
    <m/>
    <n v="-43408"/>
    <x v="0"/>
    <m/>
  </r>
  <r>
    <s v="CORRESPONDENCIA 2018"/>
    <s v="MORTALIDAD DEL NIÑO LEONARDO JESUS URIANA EPINAYU"/>
    <x v="2"/>
    <d v="2018-11-06T00:00:00"/>
    <d v="2018-11-16T00:00:00"/>
    <m/>
    <n v="-43420"/>
    <x v="0"/>
    <m/>
  </r>
  <r>
    <s v="CORREO 2018"/>
    <s v="REGIONAL RISARALDA: ORIENTACIONES PARA LA CONTRATACIÓN SERVICIOS INTEGRALES CIERRE 2018"/>
    <x v="3"/>
    <d v="2018-11-19T00:00:00"/>
    <d v="2018-11-22T00:00:00"/>
    <m/>
    <n v="-43426"/>
    <x v="0"/>
    <m/>
  </r>
  <r>
    <s v="CORREO 2018"/>
    <s v="ATENCIÓN A COMUNIDADES INDÍGENAS RETORNADAS"/>
    <x v="3"/>
    <d v="2018-11-20T00:00:00"/>
    <d v="2018-11-23T00:00:00"/>
    <m/>
    <n v="-43427"/>
    <x v="0"/>
    <m/>
  </r>
  <r>
    <s v="CORREO 2018"/>
    <s v="INMUEBLES PARA DEFINIR FINANCIAMIENTO INFRAESTRUCTURA - DIRECCIÓN PRIMERA INFANCIA "/>
    <x v="4"/>
    <d v="2018-11-20T00:00:00"/>
    <d v="2018-11-23T00:00:00"/>
    <m/>
    <n v="-43427"/>
    <x v="0"/>
    <m/>
  </r>
  <r>
    <s v="CORREO 2018"/>
    <s v=" SOLICITUD DE REAPERTURA HCB LA PRIMAVERA - CENTRO ZONAL ZIPAQUIRA"/>
    <x v="5"/>
    <d v="2018-11-22T00:00:00"/>
    <d v="2018-11-25T00:00:00"/>
    <m/>
    <n v="-43429"/>
    <x v="0"/>
    <m/>
  </r>
  <r>
    <s v="CORRESPONDENCIA 2018"/>
    <s v="DERECHO DE PETICION CUMPLIMIENTO SENTENCIA T-032 DE 2017  PROFERIDA POR LA HONORABLE CORTE CONSTITUCIONAL"/>
    <x v="2"/>
    <d v="2018-11-15T00:00:00"/>
    <d v="2018-11-25T00:00:00"/>
    <m/>
    <n v="-43429"/>
    <x v="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CORREO 2018"/>
    <s v="APOYO EN COMPRA DE ELEMENTOS DE DOTACIÓN"/>
    <x v="0"/>
    <d v="2018-10-30T00:00:00"/>
    <d v="2018-11-02T00:00:00"/>
    <m/>
    <n v="-43406"/>
    <x v="0"/>
    <m/>
  </r>
  <r>
    <s v="CORREO 2018"/>
    <s v="CONSULTA"/>
    <x v="1"/>
    <d v="2018-11-01T00:00:00"/>
    <d v="2018-11-04T00:00:00"/>
    <m/>
    <n v="-43408"/>
    <x v="0"/>
    <m/>
  </r>
  <r>
    <s v="CORRESPONDENCIA 2018"/>
    <s v="MORTALIDAD DEL NIÑO LEONARDO JESUS URIANA EPINAYU"/>
    <x v="2"/>
    <d v="2018-11-06T00:00:00"/>
    <d v="2018-11-16T00:00:00"/>
    <m/>
    <n v="-43420"/>
    <x v="0"/>
    <m/>
  </r>
  <r>
    <s v="CORREO 2018"/>
    <s v="REGIONAL RISARALDA: ORIENTACIONES PARA LA CONTRATACIÓN SERVICIOS INTEGRALES CIERRE 2018"/>
    <x v="3"/>
    <d v="2018-11-19T00:00:00"/>
    <d v="2018-11-22T00:00:00"/>
    <m/>
    <n v="-43426"/>
    <x v="0"/>
    <m/>
  </r>
  <r>
    <s v="CORREO 2018"/>
    <s v="ATENCIÓN A COMUNIDADES INDÍGENAS RETORNADAS"/>
    <x v="3"/>
    <d v="2018-11-20T00:00:00"/>
    <d v="2018-11-23T00:00:00"/>
    <m/>
    <n v="-43427"/>
    <x v="0"/>
    <m/>
  </r>
  <r>
    <s v="CORREO 2018"/>
    <s v="INMUEBLES PARA DEFINIR FINANCIAMIENTO INFRAESTRUCTURA - DIRECCIÓN PRIMERA INFANCIA "/>
    <x v="4"/>
    <d v="2018-11-20T00:00:00"/>
    <d v="2018-11-23T00:00:00"/>
    <m/>
    <n v="-43427"/>
    <x v="0"/>
    <m/>
  </r>
  <r>
    <s v="CORREO 2018"/>
    <s v=" SOLICITUD DE REAPERTURA HCB LA PRIMAVERA - CENTRO ZONAL ZIPAQUIRA"/>
    <x v="5"/>
    <d v="2018-11-22T00:00:00"/>
    <d v="2018-11-25T00:00:00"/>
    <m/>
    <n v="-43429"/>
    <x v="0"/>
    <m/>
  </r>
  <r>
    <s v="CORRESPONDENCIA 2018"/>
    <s v="DERECHO DE PETICION CUMPLIMIENTO SENTENCIA T-032 DE 2017  PROFERIDA POR LA HONORABLE CORTE CONSTITUCIONAL"/>
    <x v="2"/>
    <d v="2018-11-15T00:00:00"/>
    <d v="2018-11-25T00:00:00"/>
    <m/>
    <n v="-43429"/>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1AB42C-7C51-481F-A4AC-EAA5DE7F43CA}" name="TablaDinámica3" cacheId="0"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194">
  <location ref="A5:B9" firstHeaderRow="1" firstDataRow="1" firstDataCol="1"/>
  <pivotFields count="10">
    <pivotField showAll="0"/>
    <pivotField showAll="0"/>
    <pivotField showAll="0"/>
    <pivotField showAll="0" sortType="ascending">
      <autoSortScope>
        <pivotArea dataOnly="0" outline="0" fieldPosition="0">
          <references count="2">
            <reference field="4294967294" count="1" selected="0">
              <x v="0"/>
            </reference>
            <reference field="8" count="1" selected="0">
              <x v="0"/>
            </reference>
          </references>
        </pivotArea>
      </autoSortScope>
    </pivotField>
    <pivotField showAll="0" defaultSubtotal="0"/>
    <pivotField numFmtId="14" showAll="0"/>
    <pivotField showAll="0"/>
    <pivotField numFmtId="164" showAll="0" defaultSubtotal="0"/>
    <pivotField axis="axisRow" dataField="1" showAll="0" sortType="descending">
      <items count="4">
        <item x="0"/>
        <item x="2"/>
        <item x="1"/>
        <item t="default"/>
      </items>
    </pivotField>
    <pivotField showAll="0" defaultSubtotal="0"/>
  </pivotFields>
  <rowFields count="1">
    <field x="8"/>
  </rowFields>
  <rowItems count="4">
    <i>
      <x/>
    </i>
    <i>
      <x v="1"/>
    </i>
    <i>
      <x v="2"/>
    </i>
    <i t="grand">
      <x/>
    </i>
  </rowItems>
  <colItems count="1">
    <i/>
  </colItems>
  <dataFields count="1">
    <dataField name="Cuenta de INDICADOR" fld="8" subtotal="count" baseField="0" baseItem="0"/>
  </dataFields>
  <chartFormats count="14">
    <chartFormat chart="0" format="22" series="1">
      <pivotArea type="data" outline="0" fieldPosition="0">
        <references count="2">
          <reference field="4294967294" count="1" selected="0">
            <x v="0"/>
          </reference>
          <reference field="8" count="1" selected="0">
            <x v="0"/>
          </reference>
        </references>
      </pivotArea>
    </chartFormat>
    <chartFormat chart="4" format="24" series="1">
      <pivotArea type="data" outline="0" fieldPosition="0">
        <references count="2">
          <reference field="4294967294" count="1" selected="0">
            <x v="0"/>
          </reference>
          <reference field="8" count="1" selected="0">
            <x v="0"/>
          </reference>
        </references>
      </pivotArea>
    </chartFormat>
    <chartFormat chart="12" format="29" series="1">
      <pivotArea type="data" outline="0" fieldPosition="0">
        <references count="1">
          <reference field="4294967294" count="1" selected="0">
            <x v="0"/>
          </reference>
        </references>
      </pivotArea>
    </chartFormat>
    <chartFormat chart="12" format="30">
      <pivotArea type="data" outline="0" fieldPosition="0">
        <references count="2">
          <reference field="4294967294" count="1" selected="0">
            <x v="0"/>
          </reference>
          <reference field="8" count="1" selected="0">
            <x v="0"/>
          </reference>
        </references>
      </pivotArea>
    </chartFormat>
    <chartFormat chart="12" format="31">
      <pivotArea type="data" outline="0" fieldPosition="0">
        <references count="2">
          <reference field="4294967294" count="1" selected="0">
            <x v="0"/>
          </reference>
          <reference field="8" count="1" selected="0">
            <x v="1"/>
          </reference>
        </references>
      </pivotArea>
    </chartFormat>
    <chartFormat chart="12" format="33">
      <pivotArea type="data" outline="0" fieldPosition="0">
        <references count="2">
          <reference field="4294967294" count="1" selected="0">
            <x v="0"/>
          </reference>
          <reference field="8" count="1" selected="0">
            <x v="2"/>
          </reference>
        </references>
      </pivotArea>
    </chartFormat>
    <chartFormat chart="13" format="34" series="1">
      <pivotArea type="data" outline="0" fieldPosition="0">
        <references count="1">
          <reference field="4294967294" count="1" selected="0">
            <x v="0"/>
          </reference>
        </references>
      </pivotArea>
    </chartFormat>
    <chartFormat chart="13" format="35">
      <pivotArea type="data" outline="0" fieldPosition="0">
        <references count="2">
          <reference field="4294967294" count="1" selected="0">
            <x v="0"/>
          </reference>
          <reference field="8" count="1" selected="0">
            <x v="0"/>
          </reference>
        </references>
      </pivotArea>
    </chartFormat>
    <chartFormat chart="13" format="36">
      <pivotArea type="data" outline="0" fieldPosition="0">
        <references count="2">
          <reference field="4294967294" count="1" selected="0">
            <x v="0"/>
          </reference>
          <reference field="8" count="1" selected="0">
            <x v="1"/>
          </reference>
        </references>
      </pivotArea>
    </chartFormat>
    <chartFormat chart="13" format="38">
      <pivotArea type="data" outline="0" fieldPosition="0">
        <references count="2">
          <reference field="4294967294" count="1" selected="0">
            <x v="0"/>
          </reference>
          <reference field="8" count="1" selected="0">
            <x v="2"/>
          </reference>
        </references>
      </pivotArea>
    </chartFormat>
    <chartFormat chart="5" format="29"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8" count="1" selected="0">
            <x v="2"/>
          </reference>
        </references>
      </pivotArea>
    </chartFormat>
    <chartFormat chart="5" format="31">
      <pivotArea type="data" outline="0" fieldPosition="0">
        <references count="2">
          <reference field="4294967294" count="1" selected="0">
            <x v="0"/>
          </reference>
          <reference field="8" count="1" selected="0">
            <x v="1"/>
          </reference>
        </references>
      </pivotArea>
    </chartFormat>
    <chartFormat chart="5" format="3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TablaDinámica4" cacheId="2"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9">
  <location ref="A113:B115" firstHeaderRow="1" firstDataRow="2" firstDataCol="1"/>
  <pivotFields count="9">
    <pivotField showAll="0"/>
    <pivotField showAll="0"/>
    <pivotField axis="axisRow" showAll="0">
      <items count="42">
        <item m="1" x="16"/>
        <item m="1" x="13"/>
        <item m="1" x="20"/>
        <item m="1" x="18"/>
        <item m="1" x="8"/>
        <item x="3"/>
        <item m="1" x="25"/>
        <item m="1" x="30"/>
        <item x="2"/>
        <item m="1" x="40"/>
        <item m="1" x="10"/>
        <item m="1" x="33"/>
        <item m="1" x="39"/>
        <item m="1" x="37"/>
        <item m="1" x="27"/>
        <item m="1" x="23"/>
        <item m="1" x="14"/>
        <item m="1" x="6"/>
        <item m="1" x="35"/>
        <item m="1" x="12"/>
        <item m="1" x="11"/>
        <item x="0"/>
        <item m="1" x="21"/>
        <item m="1" x="34"/>
        <item m="1" x="22"/>
        <item m="1" x="31"/>
        <item m="1" x="7"/>
        <item m="1" x="9"/>
        <item m="1" x="29"/>
        <item m="1" x="36"/>
        <item m="1" x="26"/>
        <item m="1" x="19"/>
        <item m="1" x="24"/>
        <item m="1" x="28"/>
        <item m="1" x="32"/>
        <item m="1" x="17"/>
        <item m="1" x="15"/>
        <item m="1" x="38"/>
        <item x="1"/>
        <item x="4"/>
        <item x="5"/>
        <item t="default"/>
      </items>
    </pivotField>
    <pivotField showAll="0" defaultSubtotal="0"/>
    <pivotField numFmtId="14" showAll="0"/>
    <pivotField showAll="0"/>
    <pivotField numFmtId="164" showAll="0" defaultSubtotal="0"/>
    <pivotField axis="axisCol" dataField="1" showAll="0" sortType="ascending">
      <items count="5">
        <item h="1" m="1" x="2"/>
        <item m="1" x="3"/>
        <item h="1" m="1" x="1"/>
        <item h="1" x="0"/>
        <item t="default"/>
      </items>
    </pivotField>
    <pivotField showAll="0" defaultSubtotal="0"/>
  </pivotFields>
  <rowFields count="1">
    <field x="2"/>
  </rowFields>
  <rowItems count="1">
    <i t="grand">
      <x/>
    </i>
  </rowItems>
  <colFields count="1">
    <field x="7"/>
  </colFields>
  <colItems count="1">
    <i t="grand">
      <x/>
    </i>
  </colItems>
  <dataFields count="1">
    <dataField name="Cuenta de INDICADOR" fld="7" subtotal="count" baseField="0" baseItem="0"/>
  </dataFields>
  <chartFormats count="8">
    <chartFormat chart="0" format="22" series="1">
      <pivotArea type="data" outline="0" fieldPosition="0">
        <references count="2">
          <reference field="4294967294" count="1" selected="0">
            <x v="0"/>
          </reference>
          <reference field="7" count="1" selected="0">
            <x v="3"/>
          </reference>
        </references>
      </pivotArea>
    </chartFormat>
    <chartFormat chart="4" format="24" series="1">
      <pivotArea type="data" outline="0" fieldPosition="0">
        <references count="2">
          <reference field="4294967294" count="1" selected="0">
            <x v="0"/>
          </reference>
          <reference field="7" count="1" selected="0">
            <x v="3"/>
          </reference>
        </references>
      </pivotArea>
    </chartFormat>
    <chartFormat chart="5" format="2" series="1">
      <pivotArea type="data" outline="0" fieldPosition="0">
        <references count="2">
          <reference field="4294967294" count="1" selected="0">
            <x v="0"/>
          </reference>
          <reference field="7"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7" count="1" selected="0">
            <x v="2"/>
          </reference>
        </references>
      </pivotArea>
    </chartFormat>
    <chartFormat chart="8" format="5" series="1">
      <pivotArea type="data" outline="0" fieldPosition="0">
        <references count="2">
          <reference field="4294967294" count="1" selected="0">
            <x v="0"/>
          </reference>
          <reference field="7" count="1" selected="0">
            <x v="3"/>
          </reference>
        </references>
      </pivotArea>
    </chartFormat>
    <chartFormat chart="8" format="7" series="1">
      <pivotArea type="data" outline="0" fieldPosition="0">
        <references count="1">
          <reference field="4294967294" count="1" selected="0">
            <x v="0"/>
          </reference>
        </references>
      </pivotArea>
    </chartFormat>
    <chartFormat chart="8" format="8"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6F8CB-F332-48F4-AF96-1B04F8CFCAED}"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95">
  <location ref="A20:C38" firstHeaderRow="1" firstDataRow="2" firstDataCol="1"/>
  <pivotFields count="10">
    <pivotField showAll="0"/>
    <pivotField showAll="0"/>
    <pivotField showAll="0"/>
    <pivotField axis="axisRow" showAll="0" sortType="ascending">
      <items count="28">
        <item x="3"/>
        <item x="12"/>
        <item x="6"/>
        <item x="19"/>
        <item x="9"/>
        <item x="0"/>
        <item x="16"/>
        <item x="2"/>
        <item x="7"/>
        <item x="23"/>
        <item x="15"/>
        <item x="13"/>
        <item x="22"/>
        <item x="1"/>
        <item x="4"/>
        <item x="5"/>
        <item x="8"/>
        <item x="10"/>
        <item x="11"/>
        <item x="14"/>
        <item x="17"/>
        <item x="18"/>
        <item x="20"/>
        <item x="21"/>
        <item x="24"/>
        <item x="25"/>
        <item x="26"/>
        <item t="default"/>
      </items>
      <autoSortScope>
        <pivotArea dataOnly="0" outline="0" fieldPosition="0">
          <references count="2">
            <reference field="4294967294" count="1" selected="0">
              <x v="0"/>
            </reference>
            <reference field="8" count="1" selected="0">
              <x v="2"/>
            </reference>
          </references>
        </pivotArea>
      </autoSortScope>
    </pivotField>
    <pivotField showAll="0" defaultSubtotal="0"/>
    <pivotField numFmtId="14" showAll="0"/>
    <pivotField showAll="0"/>
    <pivotField numFmtId="164" showAll="0" defaultSubtotal="0"/>
    <pivotField axis="axisCol" dataField="1" showAll="0" sortType="ascending">
      <items count="4">
        <item h="1" x="1"/>
        <item h="1" x="2"/>
        <item x="0"/>
        <item t="default"/>
      </items>
    </pivotField>
    <pivotField showAll="0" defaultSubtotal="0"/>
  </pivotFields>
  <rowFields count="1">
    <field x="3"/>
  </rowFields>
  <rowItems count="17">
    <i>
      <x v="10"/>
    </i>
    <i>
      <x v="11"/>
    </i>
    <i>
      <x v="1"/>
    </i>
    <i>
      <x v="13"/>
    </i>
    <i>
      <x v="4"/>
    </i>
    <i>
      <x v="14"/>
    </i>
    <i>
      <x v="8"/>
    </i>
    <i>
      <x v="19"/>
    </i>
    <i>
      <x v="17"/>
    </i>
    <i>
      <x v="16"/>
    </i>
    <i>
      <x v="18"/>
    </i>
    <i>
      <x v="5"/>
    </i>
    <i>
      <x/>
    </i>
    <i>
      <x v="15"/>
    </i>
    <i>
      <x v="2"/>
    </i>
    <i>
      <x v="7"/>
    </i>
    <i t="grand">
      <x/>
    </i>
  </rowItems>
  <colFields count="1">
    <field x="8"/>
  </colFields>
  <colItems count="2">
    <i>
      <x v="2"/>
    </i>
    <i t="grand">
      <x/>
    </i>
  </colItems>
  <dataFields count="1">
    <dataField name="Cuenta de INDICADOR" fld="8" subtotal="count" baseField="0" baseItem="0"/>
  </dataFields>
  <chartFormats count="6">
    <chartFormat chart="4" format="24" series="1">
      <pivotArea type="data" outline="0" fieldPosition="0">
        <references count="2">
          <reference field="4294967294" count="1" selected="0">
            <x v="0"/>
          </reference>
          <reference field="8" count="1" selected="0">
            <x v="2"/>
          </reference>
        </references>
      </pivotArea>
    </chartFormat>
    <chartFormat chart="0" format="26" series="1">
      <pivotArea type="data" outline="0" fieldPosition="0">
        <references count="2">
          <reference field="4294967294" count="1" selected="0">
            <x v="0"/>
          </reference>
          <reference field="8" count="1" selected="0">
            <x v="2"/>
          </reference>
        </references>
      </pivotArea>
    </chartFormat>
    <chartFormat chart="5" format="27" series="1">
      <pivotArea type="data" outline="0" fieldPosition="0">
        <references count="2">
          <reference field="4294967294" count="1" selected="0">
            <x v="0"/>
          </reference>
          <reference field="8" count="1" selected="0">
            <x v="2"/>
          </reference>
        </references>
      </pivotArea>
    </chartFormat>
    <chartFormat chart="6" format="27" series="1">
      <pivotArea type="data" outline="0" fieldPosition="0">
        <references count="2">
          <reference field="4294967294" count="1" selected="0">
            <x v="0"/>
          </reference>
          <reference field="8" count="1" selected="0">
            <x v="2"/>
          </reference>
        </references>
      </pivotArea>
    </chartFormat>
    <chartFormat chart="7" format="28" series="1">
      <pivotArea type="data" outline="0" fieldPosition="0">
        <references count="2">
          <reference field="4294967294" count="1" selected="0">
            <x v="0"/>
          </reference>
          <reference field="8" count="1" selected="0">
            <x v="2"/>
          </reference>
        </references>
      </pivotArea>
    </chartFormat>
    <chartFormat chart="0"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FF9C02-7A85-4191-9C9A-579AF1C072C4}" name="TablaDinámica5" cacheId="1"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18">
  <location ref="A146:B148" firstHeaderRow="1" firstDataRow="2" firstDataCol="1"/>
  <pivotFields count="9">
    <pivotField showAll="0"/>
    <pivotField showAll="0"/>
    <pivotField axis="axisRow" showAll="0" sortType="ascending">
      <items count="43">
        <item m="1" x="16"/>
        <item m="1" x="13"/>
        <item m="1" x="21"/>
        <item m="1" x="19"/>
        <item m="1" x="8"/>
        <item x="3"/>
        <item m="1" x="26"/>
        <item m="1" x="31"/>
        <item x="2"/>
        <item m="1" x="41"/>
        <item m="1" x="10"/>
        <item m="1" x="40"/>
        <item m="1" x="38"/>
        <item m="1" x="28"/>
        <item m="1" x="24"/>
        <item m="1" x="14"/>
        <item m="1" x="6"/>
        <item m="1" x="34"/>
        <item m="1" x="36"/>
        <item m="1" x="12"/>
        <item m="1" x="11"/>
        <item m="1" x="17"/>
        <item x="0"/>
        <item m="1" x="22"/>
        <item m="1" x="35"/>
        <item m="1" x="23"/>
        <item m="1" x="32"/>
        <item m="1" x="7"/>
        <item m="1" x="9"/>
        <item m="1" x="29"/>
        <item m="1" x="37"/>
        <item m="1" x="27"/>
        <item m="1" x="30"/>
        <item m="1" x="20"/>
        <item m="1" x="25"/>
        <item m="1" x="33"/>
        <item m="1" x="15"/>
        <item m="1" x="39"/>
        <item m="1" x="18"/>
        <item x="1"/>
        <item x="4"/>
        <item x="5"/>
        <item t="default"/>
      </items>
      <autoSortScope>
        <pivotArea dataOnly="0" outline="0" fieldPosition="0">
          <references count="2">
            <reference field="4294967294" count="1" selected="0">
              <x v="0"/>
            </reference>
            <reference field="7" count="1" selected="0">
              <x v="3"/>
            </reference>
          </references>
        </pivotArea>
      </autoSortScope>
    </pivotField>
    <pivotField showAll="0" defaultSubtotal="0"/>
    <pivotField numFmtId="14" showAll="0"/>
    <pivotField showAll="0"/>
    <pivotField numFmtId="164" showAll="0" defaultSubtotal="0"/>
    <pivotField axis="axisCol" dataField="1" showAll="0" sortType="descending">
      <items count="5">
        <item h="1" x="0"/>
        <item h="1" m="1" x="1"/>
        <item h="1" m="1" x="3"/>
        <item m="1" x="2"/>
        <item t="default"/>
      </items>
    </pivotField>
    <pivotField showAll="0" defaultSubtotal="0"/>
  </pivotFields>
  <rowFields count="1">
    <field x="2"/>
  </rowFields>
  <rowItems count="1">
    <i t="grand">
      <x/>
    </i>
  </rowItems>
  <colFields count="1">
    <field x="7"/>
  </colFields>
  <colItems count="1">
    <i t="grand">
      <x/>
    </i>
  </colItems>
  <dataFields count="1">
    <dataField name="Cuenta de INDICADOR" fld="7" subtotal="count" baseField="0" baseItem="0"/>
  </dataFields>
  <chartFormats count="5">
    <chartFormat chart="0" format="22" series="1">
      <pivotArea type="data" outline="0" fieldPosition="0">
        <references count="2">
          <reference field="4294967294" count="1" selected="0">
            <x v="0"/>
          </reference>
          <reference field="7" count="1" selected="0">
            <x v="0"/>
          </reference>
        </references>
      </pivotArea>
    </chartFormat>
    <chartFormat chart="4" format="24" series="1">
      <pivotArea type="data" outline="0" fieldPosition="0">
        <references count="2">
          <reference field="4294967294" count="1" selected="0">
            <x v="0"/>
          </reference>
          <reference field="7" count="1" selected="0">
            <x v="0"/>
          </reference>
        </references>
      </pivotArea>
    </chartFormat>
    <chartFormat chart="5" format="2" series="1">
      <pivotArea type="data" outline="0" fieldPosition="0">
        <references count="2">
          <reference field="4294967294" count="1" selected="0">
            <x v="0"/>
          </reference>
          <reference field="7" count="1" selected="0">
            <x v="1"/>
          </reference>
        </references>
      </pivotArea>
    </chartFormat>
    <chartFormat chart="8" format="15" series="1">
      <pivotArea type="data" outline="0" fieldPosition="0">
        <references count="2">
          <reference field="4294967294" count="1" selected="0">
            <x v="0"/>
          </reference>
          <reference field="7" count="1" selected="0">
            <x v="3"/>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1597E0-D971-4B3B-9B06-972B1532666F}" name="TablaDinámica2" cacheId="0"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97">
  <location ref="A63:C85" firstHeaderRow="1" firstDataRow="2" firstDataCol="1"/>
  <pivotFields count="10">
    <pivotField showAll="0"/>
    <pivotField showAll="0"/>
    <pivotField showAll="0"/>
    <pivotField axis="axisRow" showAll="0" sortType="ascending">
      <items count="28">
        <item x="12"/>
        <item x="3"/>
        <item x="19"/>
        <item x="6"/>
        <item x="9"/>
        <item x="0"/>
        <item x="16"/>
        <item x="2"/>
        <item x="7"/>
        <item x="23"/>
        <item x="15"/>
        <item x="13"/>
        <item x="22"/>
        <item x="1"/>
        <item x="4"/>
        <item x="5"/>
        <item x="8"/>
        <item x="10"/>
        <item x="11"/>
        <item x="14"/>
        <item x="17"/>
        <item x="18"/>
        <item x="20"/>
        <item x="21"/>
        <item x="24"/>
        <item x="25"/>
        <item x="26"/>
        <item t="default"/>
      </items>
      <autoSortScope>
        <pivotArea dataOnly="0" outline="0" fieldPosition="0">
          <references count="2">
            <reference field="4294967294" count="1" selected="0">
              <x v="0"/>
            </reference>
            <reference field="8" count="1" selected="0">
              <x v="1"/>
            </reference>
          </references>
        </pivotArea>
      </autoSortScope>
    </pivotField>
    <pivotField showAll="0" defaultSubtotal="0"/>
    <pivotField numFmtId="14" showAll="0"/>
    <pivotField showAll="0"/>
    <pivotField numFmtId="164" showAll="0" defaultSubtotal="0"/>
    <pivotField axis="axisCol" dataField="1" showAll="0" sortType="descending">
      <items count="4">
        <item h="1" x="0"/>
        <item x="2"/>
        <item h="1" x="1"/>
        <item t="default"/>
      </items>
    </pivotField>
    <pivotField showAll="0" defaultSubtotal="0"/>
  </pivotFields>
  <rowFields count="1">
    <field x="3"/>
  </rowFields>
  <rowItems count="21">
    <i>
      <x v="14"/>
    </i>
    <i>
      <x v="16"/>
    </i>
    <i>
      <x v="11"/>
    </i>
    <i>
      <x/>
    </i>
    <i>
      <x v="9"/>
    </i>
    <i>
      <x v="21"/>
    </i>
    <i>
      <x v="26"/>
    </i>
    <i>
      <x v="24"/>
    </i>
    <i>
      <x v="2"/>
    </i>
    <i>
      <x v="6"/>
    </i>
    <i>
      <x v="18"/>
    </i>
    <i>
      <x v="20"/>
    </i>
    <i>
      <x v="25"/>
    </i>
    <i>
      <x v="7"/>
    </i>
    <i>
      <x v="12"/>
    </i>
    <i>
      <x v="3"/>
    </i>
    <i>
      <x v="23"/>
    </i>
    <i>
      <x v="22"/>
    </i>
    <i>
      <x v="10"/>
    </i>
    <i>
      <x v="19"/>
    </i>
    <i t="grand">
      <x/>
    </i>
  </rowItems>
  <colFields count="1">
    <field x="8"/>
  </colFields>
  <colItems count="2">
    <i>
      <x v="1"/>
    </i>
    <i t="grand">
      <x/>
    </i>
  </colItems>
  <dataFields count="1">
    <dataField name="Cuenta de INDICADOR" fld="8" subtotal="count" baseField="0" baseItem="0"/>
  </dataFields>
  <chartFormats count="7">
    <chartFormat chart="0" format="22" series="1">
      <pivotArea type="data" outline="0" fieldPosition="0">
        <references count="2">
          <reference field="4294967294" count="1" selected="0">
            <x v="0"/>
          </reference>
          <reference field="8" count="1" selected="0">
            <x v="0"/>
          </reference>
        </references>
      </pivotArea>
    </chartFormat>
    <chartFormat chart="4" format="24" series="1">
      <pivotArea type="data" outline="0" fieldPosition="0">
        <references count="2">
          <reference field="4294967294" count="1" selected="0">
            <x v="0"/>
          </reference>
          <reference field="8" count="1" selected="0">
            <x v="0"/>
          </reference>
        </references>
      </pivotArea>
    </chartFormat>
    <chartFormat chart="5" format="2" series="1">
      <pivotArea type="data" outline="0" fieldPosition="0">
        <references count="2">
          <reference field="4294967294" count="1" selected="0">
            <x v="0"/>
          </reference>
          <reference field="8" count="1" selected="0">
            <x v="1"/>
          </reference>
        </references>
      </pivotArea>
    </chartFormat>
    <chartFormat chart="5" format="4"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7"/>
  <sheetViews>
    <sheetView showGridLines="0" topLeftCell="A10" zoomScaleNormal="100" workbookViewId="0">
      <selection sqref="A1:G1"/>
    </sheetView>
  </sheetViews>
  <sheetFormatPr baseColWidth="10" defaultColWidth="0" defaultRowHeight="15" zeroHeight="1" x14ac:dyDescent="0.25"/>
  <cols>
    <col min="1" max="1" width="37.85546875" bestFit="1" customWidth="1"/>
    <col min="2" max="2" width="22.42578125" bestFit="1" customWidth="1"/>
    <col min="3" max="3" width="12.5703125" bestFit="1" customWidth="1"/>
    <col min="4" max="4" width="30.140625" customWidth="1"/>
    <col min="5" max="5" width="24.28515625" customWidth="1"/>
    <col min="6" max="6" width="12.5703125" bestFit="1" customWidth="1"/>
    <col min="7" max="7" width="11.42578125" customWidth="1"/>
    <col min="8" max="16384" width="11.42578125" hidden="1"/>
  </cols>
  <sheetData>
    <row r="1" spans="1:7" ht="66" customHeight="1" x14ac:dyDescent="0.25">
      <c r="A1" s="34"/>
      <c r="B1" s="35"/>
      <c r="C1" s="35"/>
      <c r="D1" s="35"/>
      <c r="E1" s="35"/>
      <c r="F1" s="35"/>
      <c r="G1" s="35"/>
    </row>
    <row r="2" spans="1:7" x14ac:dyDescent="0.25">
      <c r="A2" s="32"/>
      <c r="B2" s="32"/>
      <c r="C2" s="32"/>
      <c r="D2" s="32"/>
      <c r="E2" s="32"/>
      <c r="F2" s="32"/>
      <c r="G2" s="32"/>
    </row>
    <row r="3" spans="1:7" x14ac:dyDescent="0.25">
      <c r="A3" s="32"/>
      <c r="B3" s="32"/>
      <c r="C3" s="32"/>
      <c r="D3" s="32"/>
      <c r="E3" s="32"/>
      <c r="F3" s="32"/>
      <c r="G3" s="32"/>
    </row>
    <row r="4" spans="1:7" ht="27" customHeight="1" x14ac:dyDescent="0.25">
      <c r="A4" s="36" t="s">
        <v>16</v>
      </c>
      <c r="B4" s="36"/>
      <c r="C4" s="36"/>
      <c r="D4" s="36"/>
      <c r="E4" s="36"/>
      <c r="F4" s="36"/>
      <c r="G4" s="36"/>
    </row>
    <row r="5" spans="1:7" x14ac:dyDescent="0.25">
      <c r="A5" s="3" t="s">
        <v>11</v>
      </c>
      <c r="B5" t="s">
        <v>13</v>
      </c>
    </row>
    <row r="6" spans="1:7" x14ac:dyDescent="0.25">
      <c r="A6" s="4" t="s">
        <v>1</v>
      </c>
      <c r="B6" s="5">
        <v>35</v>
      </c>
    </row>
    <row r="7" spans="1:7" x14ac:dyDescent="0.25">
      <c r="A7" s="4" t="s">
        <v>18</v>
      </c>
      <c r="B7" s="5">
        <v>47</v>
      </c>
    </row>
    <row r="8" spans="1:7" x14ac:dyDescent="0.25">
      <c r="A8" s="4" t="s">
        <v>8</v>
      </c>
      <c r="B8" s="5">
        <v>1</v>
      </c>
    </row>
    <row r="9" spans="1:7" x14ac:dyDescent="0.25">
      <c r="A9" s="4" t="s">
        <v>12</v>
      </c>
      <c r="B9" s="5">
        <v>83</v>
      </c>
    </row>
    <row r="10" spans="1:7" x14ac:dyDescent="0.25"/>
    <row r="11" spans="1:7" x14ac:dyDescent="0.25"/>
    <row r="12" spans="1:7" x14ac:dyDescent="0.25"/>
    <row r="13" spans="1:7" x14ac:dyDescent="0.25"/>
    <row r="14" spans="1:7" x14ac:dyDescent="0.25"/>
    <row r="15" spans="1:7" x14ac:dyDescent="0.25"/>
    <row r="16" spans="1:7" x14ac:dyDescent="0.25"/>
    <row r="17" spans="1:7" x14ac:dyDescent="0.25"/>
    <row r="18" spans="1:7" ht="21" x14ac:dyDescent="0.35">
      <c r="A18" s="33" t="s">
        <v>14</v>
      </c>
      <c r="B18" s="33"/>
      <c r="C18" s="33"/>
      <c r="D18" s="33"/>
      <c r="E18" s="33"/>
      <c r="F18" s="33"/>
      <c r="G18" s="33"/>
    </row>
    <row r="19" spans="1:7" x14ac:dyDescent="0.25"/>
    <row r="20" spans="1:7" x14ac:dyDescent="0.25">
      <c r="A20" s="3" t="s">
        <v>13</v>
      </c>
      <c r="B20" s="3" t="s">
        <v>4</v>
      </c>
    </row>
    <row r="21" spans="1:7" x14ac:dyDescent="0.25">
      <c r="A21" s="3" t="s">
        <v>11</v>
      </c>
      <c r="B21" t="s">
        <v>1</v>
      </c>
      <c r="C21" t="s">
        <v>12</v>
      </c>
    </row>
    <row r="22" spans="1:7" x14ac:dyDescent="0.25">
      <c r="A22" s="4" t="s">
        <v>101</v>
      </c>
      <c r="B22" s="5">
        <v>1</v>
      </c>
      <c r="C22" s="5">
        <v>1</v>
      </c>
    </row>
    <row r="23" spans="1:7" x14ac:dyDescent="0.25">
      <c r="A23" s="4" t="s">
        <v>103</v>
      </c>
      <c r="B23" s="5">
        <v>1</v>
      </c>
      <c r="C23" s="5">
        <v>1</v>
      </c>
    </row>
    <row r="24" spans="1:7" x14ac:dyDescent="0.25">
      <c r="A24" s="4" t="s">
        <v>102</v>
      </c>
      <c r="B24" s="5">
        <v>1</v>
      </c>
      <c r="C24" s="5">
        <v>1</v>
      </c>
    </row>
    <row r="25" spans="1:7" x14ac:dyDescent="0.25">
      <c r="A25" s="4" t="s">
        <v>98</v>
      </c>
      <c r="B25" s="5">
        <v>1</v>
      </c>
      <c r="C25" s="5">
        <v>1</v>
      </c>
    </row>
    <row r="26" spans="1:7" x14ac:dyDescent="0.25">
      <c r="A26" s="4" t="s">
        <v>88</v>
      </c>
      <c r="B26" s="5">
        <v>1</v>
      </c>
      <c r="C26" s="5">
        <v>1</v>
      </c>
    </row>
    <row r="27" spans="1:7" x14ac:dyDescent="0.25">
      <c r="A27" s="4" t="s">
        <v>86</v>
      </c>
      <c r="B27" s="5">
        <v>1</v>
      </c>
      <c r="C27" s="5">
        <v>1</v>
      </c>
    </row>
    <row r="28" spans="1:7" x14ac:dyDescent="0.25">
      <c r="A28" s="4" t="s">
        <v>119</v>
      </c>
      <c r="B28" s="5">
        <v>1</v>
      </c>
      <c r="C28" s="5">
        <v>1</v>
      </c>
    </row>
    <row r="29" spans="1:7" x14ac:dyDescent="0.25">
      <c r="A29" s="4" t="s">
        <v>104</v>
      </c>
      <c r="B29" s="5">
        <v>1</v>
      </c>
      <c r="C29" s="5">
        <v>1</v>
      </c>
    </row>
    <row r="30" spans="1:7" x14ac:dyDescent="0.25">
      <c r="A30" s="4" t="s">
        <v>96</v>
      </c>
      <c r="B30" s="5">
        <v>1</v>
      </c>
      <c r="C30" s="5">
        <v>1</v>
      </c>
    </row>
    <row r="31" spans="1:7" x14ac:dyDescent="0.25">
      <c r="A31" s="4" t="s">
        <v>164</v>
      </c>
      <c r="B31" s="5">
        <v>1</v>
      </c>
      <c r="C31" s="5">
        <v>1</v>
      </c>
    </row>
    <row r="32" spans="1:7" x14ac:dyDescent="0.25">
      <c r="A32" s="4" t="s">
        <v>90</v>
      </c>
      <c r="B32" s="5">
        <v>1</v>
      </c>
      <c r="C32" s="5">
        <v>1</v>
      </c>
    </row>
    <row r="33" spans="1:3" x14ac:dyDescent="0.25">
      <c r="A33" s="4" t="s">
        <v>114</v>
      </c>
      <c r="B33" s="5">
        <v>2</v>
      </c>
      <c r="C33" s="5">
        <v>2</v>
      </c>
    </row>
    <row r="34" spans="1:3" x14ac:dyDescent="0.25">
      <c r="A34" s="4" t="s">
        <v>106</v>
      </c>
      <c r="B34" s="5">
        <v>4</v>
      </c>
      <c r="C34" s="5">
        <v>4</v>
      </c>
    </row>
    <row r="35" spans="1:3" x14ac:dyDescent="0.25">
      <c r="A35" s="4" t="s">
        <v>111</v>
      </c>
      <c r="B35" s="5">
        <v>5</v>
      </c>
      <c r="C35" s="5">
        <v>5</v>
      </c>
    </row>
    <row r="36" spans="1:3" x14ac:dyDescent="0.25">
      <c r="A36" s="4" t="s">
        <v>80</v>
      </c>
      <c r="B36" s="5">
        <v>5</v>
      </c>
      <c r="C36" s="5">
        <v>5</v>
      </c>
    </row>
    <row r="37" spans="1:3" x14ac:dyDescent="0.25">
      <c r="A37" s="4" t="s">
        <v>99</v>
      </c>
      <c r="B37" s="5">
        <v>8</v>
      </c>
      <c r="C37" s="5">
        <v>8</v>
      </c>
    </row>
    <row r="38" spans="1:3" x14ac:dyDescent="0.25">
      <c r="A38" s="4" t="s">
        <v>12</v>
      </c>
      <c r="B38" s="5">
        <v>35</v>
      </c>
      <c r="C38" s="5">
        <v>35</v>
      </c>
    </row>
    <row r="39" spans="1:3" x14ac:dyDescent="0.25"/>
    <row r="40" spans="1:3" x14ac:dyDescent="0.25"/>
    <row r="41" spans="1:3" x14ac:dyDescent="0.25"/>
    <row r="42" spans="1:3" x14ac:dyDescent="0.25"/>
    <row r="43" spans="1:3" x14ac:dyDescent="0.25"/>
    <row r="44" spans="1:3" x14ac:dyDescent="0.25"/>
    <row r="45" spans="1:3" x14ac:dyDescent="0.25"/>
    <row r="46" spans="1:3" x14ac:dyDescent="0.25"/>
    <row r="47" spans="1:3" x14ac:dyDescent="0.25"/>
    <row r="48" spans="1:3" x14ac:dyDescent="0.25"/>
    <row r="49" spans="1:7" x14ac:dyDescent="0.25"/>
    <row r="50" spans="1:7" x14ac:dyDescent="0.25"/>
    <row r="51" spans="1:7" x14ac:dyDescent="0.25"/>
    <row r="52" spans="1:7" x14ac:dyDescent="0.25"/>
    <row r="53" spans="1:7" x14ac:dyDescent="0.25"/>
    <row r="54" spans="1:7" x14ac:dyDescent="0.25"/>
    <row r="55" spans="1:7" x14ac:dyDescent="0.25"/>
    <row r="56" spans="1:7" x14ac:dyDescent="0.25"/>
    <row r="57" spans="1:7" ht="12.75" customHeight="1" x14ac:dyDescent="0.25"/>
    <row r="58" spans="1:7" x14ac:dyDescent="0.25"/>
    <row r="59" spans="1:7" x14ac:dyDescent="0.25"/>
    <row r="60" spans="1:7" x14ac:dyDescent="0.25"/>
    <row r="61" spans="1:7" ht="21" x14ac:dyDescent="0.35">
      <c r="A61" s="38" t="s">
        <v>19</v>
      </c>
      <c r="B61" s="38"/>
      <c r="C61" s="38"/>
      <c r="D61" s="38"/>
      <c r="E61" s="38"/>
      <c r="F61" s="38"/>
      <c r="G61" s="38"/>
    </row>
    <row r="62" spans="1:7" x14ac:dyDescent="0.25"/>
    <row r="63" spans="1:7" x14ac:dyDescent="0.25">
      <c r="A63" s="3" t="s">
        <v>13</v>
      </c>
      <c r="B63" s="3" t="s">
        <v>4</v>
      </c>
    </row>
    <row r="64" spans="1:7" x14ac:dyDescent="0.25">
      <c r="A64" s="3" t="s">
        <v>11</v>
      </c>
      <c r="B64" t="s">
        <v>18</v>
      </c>
      <c r="C64" t="s">
        <v>12</v>
      </c>
    </row>
    <row r="65" spans="1:3" x14ac:dyDescent="0.25">
      <c r="A65" s="4" t="s">
        <v>86</v>
      </c>
      <c r="B65" s="5">
        <v>1</v>
      </c>
      <c r="C65" s="5">
        <v>1</v>
      </c>
    </row>
    <row r="66" spans="1:3" x14ac:dyDescent="0.25">
      <c r="A66" s="4" t="s">
        <v>164</v>
      </c>
      <c r="B66" s="5">
        <v>1</v>
      </c>
      <c r="C66" s="5">
        <v>1</v>
      </c>
    </row>
    <row r="67" spans="1:3" x14ac:dyDescent="0.25">
      <c r="A67" s="4" t="s">
        <v>103</v>
      </c>
      <c r="B67" s="5">
        <v>1</v>
      </c>
      <c r="C67" s="5">
        <v>1</v>
      </c>
    </row>
    <row r="68" spans="1:3" x14ac:dyDescent="0.25">
      <c r="A68" s="4" t="s">
        <v>102</v>
      </c>
      <c r="B68" s="5">
        <v>1</v>
      </c>
      <c r="C68" s="5">
        <v>1</v>
      </c>
    </row>
    <row r="69" spans="1:3" x14ac:dyDescent="0.25">
      <c r="A69" s="4" t="s">
        <v>122</v>
      </c>
      <c r="B69" s="5">
        <v>1</v>
      </c>
      <c r="C69" s="5">
        <v>1</v>
      </c>
    </row>
    <row r="70" spans="1:3" x14ac:dyDescent="0.25">
      <c r="A70" s="4" t="s">
        <v>87</v>
      </c>
      <c r="B70" s="5">
        <v>1</v>
      </c>
      <c r="C70" s="5">
        <v>1</v>
      </c>
    </row>
    <row r="71" spans="1:3" x14ac:dyDescent="0.25">
      <c r="A71" s="4" t="s">
        <v>77</v>
      </c>
      <c r="B71" s="5">
        <v>1</v>
      </c>
      <c r="C71" s="5">
        <v>1</v>
      </c>
    </row>
    <row r="72" spans="1:3" x14ac:dyDescent="0.25">
      <c r="A72" s="4" t="s">
        <v>165</v>
      </c>
      <c r="B72" s="5">
        <v>1</v>
      </c>
      <c r="C72" s="5">
        <v>1</v>
      </c>
    </row>
    <row r="73" spans="1:3" x14ac:dyDescent="0.25">
      <c r="A73" s="4" t="s">
        <v>85</v>
      </c>
      <c r="B73" s="5">
        <v>2</v>
      </c>
      <c r="C73" s="5">
        <v>2</v>
      </c>
    </row>
    <row r="74" spans="1:3" x14ac:dyDescent="0.25">
      <c r="A74" s="4" t="s">
        <v>82</v>
      </c>
      <c r="B74" s="5">
        <v>2</v>
      </c>
      <c r="C74" s="5">
        <v>2</v>
      </c>
    </row>
    <row r="75" spans="1:3" x14ac:dyDescent="0.25">
      <c r="A75" s="4" t="s">
        <v>90</v>
      </c>
      <c r="B75" s="5">
        <v>2</v>
      </c>
      <c r="C75" s="5">
        <v>2</v>
      </c>
    </row>
    <row r="76" spans="1:3" x14ac:dyDescent="0.25">
      <c r="A76" s="4" t="s">
        <v>92</v>
      </c>
      <c r="B76" s="5">
        <v>2</v>
      </c>
      <c r="C76" s="5">
        <v>2</v>
      </c>
    </row>
    <row r="77" spans="1:3" x14ac:dyDescent="0.25">
      <c r="A77" s="4" t="s">
        <v>93</v>
      </c>
      <c r="B77" s="5">
        <v>2</v>
      </c>
      <c r="C77" s="5">
        <v>2</v>
      </c>
    </row>
    <row r="78" spans="1:3" x14ac:dyDescent="0.25">
      <c r="A78" s="4" t="s">
        <v>99</v>
      </c>
      <c r="B78" s="5">
        <v>2</v>
      </c>
      <c r="C78" s="5">
        <v>2</v>
      </c>
    </row>
    <row r="79" spans="1:3" x14ac:dyDescent="0.25">
      <c r="A79" s="4" t="s">
        <v>95</v>
      </c>
      <c r="B79" s="5">
        <v>3</v>
      </c>
      <c r="C79" s="5">
        <v>3</v>
      </c>
    </row>
    <row r="80" spans="1:3" x14ac:dyDescent="0.25">
      <c r="A80" s="4" t="s">
        <v>80</v>
      </c>
      <c r="B80" s="5">
        <v>3</v>
      </c>
      <c r="C80" s="5">
        <v>3</v>
      </c>
    </row>
    <row r="81" spans="1:3" x14ac:dyDescent="0.25">
      <c r="A81" s="4" t="s">
        <v>83</v>
      </c>
      <c r="B81" s="5">
        <v>3</v>
      </c>
      <c r="C81" s="5">
        <v>3</v>
      </c>
    </row>
    <row r="82" spans="1:3" x14ac:dyDescent="0.25">
      <c r="A82" s="4" t="s">
        <v>84</v>
      </c>
      <c r="B82" s="5">
        <v>4</v>
      </c>
      <c r="C82" s="5">
        <v>4</v>
      </c>
    </row>
    <row r="83" spans="1:3" x14ac:dyDescent="0.25">
      <c r="A83" s="4" t="s">
        <v>101</v>
      </c>
      <c r="B83" s="5">
        <v>5</v>
      </c>
      <c r="C83" s="5">
        <v>5</v>
      </c>
    </row>
    <row r="84" spans="1:3" x14ac:dyDescent="0.25">
      <c r="A84" s="4" t="s">
        <v>104</v>
      </c>
      <c r="B84" s="5">
        <v>9</v>
      </c>
      <c r="C84" s="5">
        <v>9</v>
      </c>
    </row>
    <row r="85" spans="1:3" x14ac:dyDescent="0.25">
      <c r="A85" s="4" t="s">
        <v>12</v>
      </c>
      <c r="B85" s="5">
        <v>47</v>
      </c>
      <c r="C85" s="5">
        <v>47</v>
      </c>
    </row>
    <row r="86" spans="1:3" x14ac:dyDescent="0.25"/>
    <row r="87" spans="1:3" x14ac:dyDescent="0.25"/>
    <row r="88" spans="1:3" x14ac:dyDescent="0.25"/>
    <row r="89" spans="1:3" x14ac:dyDescent="0.25"/>
    <row r="90" spans="1:3" x14ac:dyDescent="0.25"/>
    <row r="91" spans="1:3" x14ac:dyDescent="0.25"/>
    <row r="92" spans="1:3" ht="14.25" customHeight="1" x14ac:dyDescent="0.25"/>
    <row r="93" spans="1:3" ht="14.25" customHeight="1" x14ac:dyDescent="0.25"/>
    <row r="94" spans="1:3" ht="14.25" customHeight="1" x14ac:dyDescent="0.25"/>
    <row r="95" spans="1:3" ht="14.25" customHeight="1" x14ac:dyDescent="0.25"/>
    <row r="96" spans="1:3" ht="14.25" customHeight="1" x14ac:dyDescent="0.25"/>
    <row r="97" spans="1:7" ht="14.25" customHeight="1" x14ac:dyDescent="0.25"/>
    <row r="98" spans="1:7" ht="14.25" customHeight="1" x14ac:dyDescent="0.25">
      <c r="A98" s="4"/>
      <c r="B98" s="5"/>
      <c r="C98" s="5"/>
    </row>
    <row r="99" spans="1:7" ht="14.25" customHeight="1" x14ac:dyDescent="0.25">
      <c r="A99" s="4"/>
      <c r="B99" s="5"/>
      <c r="C99" s="5"/>
    </row>
    <row r="100" spans="1:7" ht="14.25" customHeight="1" x14ac:dyDescent="0.25">
      <c r="A100" s="4"/>
      <c r="B100" s="5"/>
      <c r="C100" s="5"/>
    </row>
    <row r="101" spans="1:7" ht="14.25" customHeight="1" x14ac:dyDescent="0.25">
      <c r="A101" s="4"/>
      <c r="B101" s="5"/>
      <c r="C101" s="5"/>
    </row>
    <row r="102" spans="1:7" ht="14.25" customHeight="1" x14ac:dyDescent="0.25">
      <c r="A102" s="4"/>
      <c r="B102" s="5"/>
      <c r="C102" s="5"/>
    </row>
    <row r="103" spans="1:7" ht="14.25" customHeight="1" x14ac:dyDescent="0.25">
      <c r="A103" s="4"/>
      <c r="B103" s="5"/>
      <c r="C103" s="5"/>
    </row>
    <row r="104" spans="1:7" ht="14.25" customHeight="1" x14ac:dyDescent="0.25">
      <c r="A104" s="4"/>
      <c r="B104" s="5"/>
      <c r="C104" s="5"/>
    </row>
    <row r="105" spans="1:7" ht="14.25" customHeight="1" x14ac:dyDescent="0.25">
      <c r="A105" s="4"/>
      <c r="B105" s="5"/>
      <c r="C105" s="5"/>
    </row>
    <row r="106" spans="1:7" ht="18.75" customHeight="1" x14ac:dyDescent="0.35">
      <c r="A106" s="37" t="s">
        <v>9</v>
      </c>
      <c r="B106" s="37"/>
      <c r="C106" s="37"/>
      <c r="D106" s="37"/>
      <c r="E106" s="37"/>
      <c r="F106" s="37"/>
      <c r="G106" s="37"/>
    </row>
    <row r="107" spans="1:7" ht="14.25" customHeight="1" x14ac:dyDescent="0.25">
      <c r="A107" s="4"/>
      <c r="B107" s="5"/>
      <c r="C107" s="5"/>
    </row>
    <row r="108" spans="1:7" ht="14.25" customHeight="1" x14ac:dyDescent="0.25">
      <c r="A108" s="4"/>
      <c r="B108" s="5"/>
      <c r="C108" s="5"/>
    </row>
    <row r="109" spans="1:7" ht="14.25" customHeight="1" x14ac:dyDescent="0.25">
      <c r="A109" s="4"/>
      <c r="B109" s="5"/>
      <c r="C109" s="5"/>
    </row>
    <row r="110" spans="1:7" ht="14.25" customHeight="1" x14ac:dyDescent="0.25">
      <c r="A110" s="4"/>
      <c r="B110" s="5"/>
      <c r="C110" s="5"/>
    </row>
    <row r="111" spans="1:7" ht="14.25" customHeight="1" x14ac:dyDescent="0.25">
      <c r="A111" s="4"/>
      <c r="B111" s="5"/>
      <c r="C111" s="5"/>
    </row>
    <row r="112" spans="1:7" ht="14.25" customHeight="1" x14ac:dyDescent="0.25">
      <c r="A112" s="4"/>
      <c r="B112" s="5"/>
      <c r="C112" s="5"/>
    </row>
    <row r="113" spans="1:2" x14ac:dyDescent="0.25">
      <c r="A113" s="3" t="s">
        <v>13</v>
      </c>
      <c r="B113" s="3" t="s">
        <v>4</v>
      </c>
    </row>
    <row r="114" spans="1:2" x14ac:dyDescent="0.25">
      <c r="A114" s="3" t="s">
        <v>11</v>
      </c>
      <c r="B114" t="s">
        <v>12</v>
      </c>
    </row>
    <row r="115" spans="1:2" x14ac:dyDescent="0.25">
      <c r="A115" s="4" t="s">
        <v>12</v>
      </c>
      <c r="B115" s="5"/>
    </row>
    <row r="116" spans="1:2" x14ac:dyDescent="0.25"/>
    <row r="117" spans="1:2" x14ac:dyDescent="0.25"/>
    <row r="118" spans="1:2" x14ac:dyDescent="0.25"/>
    <row r="119" spans="1:2" x14ac:dyDescent="0.25"/>
    <row r="120" spans="1:2" x14ac:dyDescent="0.25"/>
    <row r="121" spans="1:2" x14ac:dyDescent="0.25"/>
    <row r="122" spans="1:2" x14ac:dyDescent="0.25"/>
    <row r="123" spans="1:2" x14ac:dyDescent="0.25"/>
    <row r="124" spans="1:2" x14ac:dyDescent="0.25"/>
    <row r="125" spans="1:2" x14ac:dyDescent="0.25"/>
    <row r="126" spans="1:2" x14ac:dyDescent="0.25"/>
    <row r="127" spans="1:2" x14ac:dyDescent="0.25"/>
    <row r="128" spans="1:2" x14ac:dyDescent="0.25"/>
    <row r="129" spans="1:7" x14ac:dyDescent="0.25"/>
    <row r="130" spans="1:7" x14ac:dyDescent="0.25"/>
    <row r="131" spans="1:7" x14ac:dyDescent="0.25"/>
    <row r="132" spans="1:7" x14ac:dyDescent="0.25"/>
    <row r="133" spans="1:7" x14ac:dyDescent="0.25"/>
    <row r="134" spans="1:7" x14ac:dyDescent="0.25"/>
    <row r="135" spans="1:7" x14ac:dyDescent="0.25"/>
    <row r="136" spans="1:7" x14ac:dyDescent="0.25"/>
    <row r="137" spans="1:7" x14ac:dyDescent="0.25"/>
    <row r="138" spans="1:7" x14ac:dyDescent="0.25"/>
    <row r="139" spans="1:7" x14ac:dyDescent="0.25"/>
    <row r="140" spans="1:7" ht="21" x14ac:dyDescent="0.35">
      <c r="A140" s="39" t="s">
        <v>8</v>
      </c>
      <c r="B140" s="39"/>
      <c r="C140" s="39"/>
      <c r="D140" s="39"/>
      <c r="E140" s="39"/>
      <c r="F140" s="39"/>
      <c r="G140" s="39"/>
    </row>
    <row r="141" spans="1:7" x14ac:dyDescent="0.25"/>
    <row r="142" spans="1:7" x14ac:dyDescent="0.25"/>
    <row r="143" spans="1:7" x14ac:dyDescent="0.25"/>
    <row r="144" spans="1:7" x14ac:dyDescent="0.25"/>
    <row r="145" spans="1:2" x14ac:dyDescent="0.25"/>
    <row r="146" spans="1:2" x14ac:dyDescent="0.25">
      <c r="A146" s="3" t="s">
        <v>13</v>
      </c>
      <c r="B146" s="3" t="s">
        <v>4</v>
      </c>
    </row>
    <row r="147" spans="1:2" x14ac:dyDescent="0.25">
      <c r="A147" s="3" t="s">
        <v>11</v>
      </c>
      <c r="B147" t="s">
        <v>12</v>
      </c>
    </row>
    <row r="148" spans="1:2" x14ac:dyDescent="0.25">
      <c r="A148" s="4" t="s">
        <v>12</v>
      </c>
      <c r="B148" s="5"/>
    </row>
    <row r="149" spans="1:2" x14ac:dyDescent="0.25"/>
    <row r="150" spans="1:2" x14ac:dyDescent="0.25"/>
    <row r="151" spans="1:2" x14ac:dyDescent="0.25"/>
    <row r="152" spans="1:2" x14ac:dyDescent="0.25"/>
    <row r="153" spans="1:2" x14ac:dyDescent="0.25"/>
    <row r="154" spans="1:2" x14ac:dyDescent="0.25"/>
    <row r="155" spans="1:2" x14ac:dyDescent="0.25"/>
    <row r="156" spans="1:2" x14ac:dyDescent="0.25"/>
    <row r="157" spans="1:2" x14ac:dyDescent="0.25"/>
    <row r="158" spans="1:2" x14ac:dyDescent="0.25"/>
    <row r="159" spans="1:2" hidden="1" x14ac:dyDescent="0.25"/>
    <row r="160" spans="1:2"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spans="1:7" hidden="1" x14ac:dyDescent="0.25"/>
    <row r="242" spans="1:7" hidden="1" x14ac:dyDescent="0.25"/>
    <row r="243" spans="1:7" hidden="1" x14ac:dyDescent="0.25"/>
    <row r="244" spans="1:7" hidden="1" x14ac:dyDescent="0.25"/>
    <row r="245" spans="1:7" x14ac:dyDescent="0.25"/>
    <row r="246" spans="1:7" x14ac:dyDescent="0.25">
      <c r="A246" s="32"/>
      <c r="B246" s="32"/>
      <c r="C246" s="32"/>
      <c r="D246" s="32"/>
      <c r="E246" s="32"/>
      <c r="F246" s="32"/>
      <c r="G246" s="32"/>
    </row>
    <row r="247" spans="1:7" x14ac:dyDescent="0.25"/>
    <row r="248" spans="1:7" x14ac:dyDescent="0.25"/>
    <row r="249" spans="1:7" x14ac:dyDescent="0.25"/>
    <row r="250" spans="1:7" x14ac:dyDescent="0.25"/>
    <row r="251" spans="1:7" x14ac:dyDescent="0.25"/>
    <row r="252" spans="1:7" x14ac:dyDescent="0.25"/>
    <row r="253" spans="1:7" x14ac:dyDescent="0.25"/>
    <row r="254" spans="1:7" x14ac:dyDescent="0.25"/>
    <row r="255" spans="1:7" x14ac:dyDescent="0.25"/>
    <row r="256" spans="1:7"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sheetData>
  <mergeCells count="8">
    <mergeCell ref="A246:G246"/>
    <mergeCell ref="A18:G18"/>
    <mergeCell ref="A1:G1"/>
    <mergeCell ref="A4:G4"/>
    <mergeCell ref="A106:G106"/>
    <mergeCell ref="A61:G61"/>
    <mergeCell ref="A140:G140"/>
    <mergeCell ref="A2:G3"/>
  </mergeCells>
  <pageMargins left="0.7" right="0.7" top="0.75" bottom="0.75" header="0.3" footer="0.3"/>
  <pageSetup paperSize="9" orientation="portrait" horizontalDpi="300"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AK85"/>
  <sheetViews>
    <sheetView tabSelected="1" zoomScale="80" zoomScaleNormal="80" zoomScaleSheetLayoutView="70" workbookViewId="0">
      <pane ySplit="2" topLeftCell="A3" activePane="bottomLeft" state="frozen"/>
      <selection pane="bottomLeft" activeCell="C25" sqref="C25"/>
    </sheetView>
  </sheetViews>
  <sheetFormatPr baseColWidth="10" defaultRowHeight="12.75" x14ac:dyDescent="0.2"/>
  <cols>
    <col min="1" max="1" width="5.140625" style="7" customWidth="1"/>
    <col min="2" max="2" width="27.85546875" style="8" customWidth="1"/>
    <col min="3" max="3" width="69" style="12" customWidth="1"/>
    <col min="4" max="4" width="19.28515625" style="8" customWidth="1"/>
    <col min="5" max="5" width="24.42578125" style="6" customWidth="1"/>
    <col min="6" max="6" width="23.5703125" style="7" customWidth="1"/>
    <col min="7" max="7" width="18" style="7" customWidth="1"/>
    <col min="8" max="8" width="18.42578125" style="7" hidden="1" customWidth="1"/>
    <col min="9" max="9" width="29.85546875" style="2" customWidth="1"/>
    <col min="10" max="10" width="51.140625" style="14" customWidth="1"/>
    <col min="11" max="37" width="11.42578125" style="23"/>
    <col min="38" max="16384" width="11.42578125" style="1"/>
  </cols>
  <sheetData>
    <row r="1" spans="1:37" ht="40.5" customHeight="1" x14ac:dyDescent="0.2">
      <c r="A1" s="40" t="s">
        <v>204</v>
      </c>
      <c r="B1" s="41"/>
      <c r="C1" s="40"/>
      <c r="D1" s="40"/>
      <c r="E1" s="41"/>
      <c r="F1" s="41"/>
      <c r="G1" s="41"/>
      <c r="H1" s="41"/>
      <c r="I1" s="42"/>
      <c r="J1" s="43"/>
    </row>
    <row r="2" spans="1:37" s="2" customFormat="1" ht="25.5" x14ac:dyDescent="0.2">
      <c r="A2" s="29" t="s">
        <v>2</v>
      </c>
      <c r="B2" s="29" t="s">
        <v>6</v>
      </c>
      <c r="C2" s="29" t="s">
        <v>5</v>
      </c>
      <c r="D2" s="29" t="s">
        <v>10</v>
      </c>
      <c r="E2" s="30" t="s">
        <v>15</v>
      </c>
      <c r="F2" s="29" t="s">
        <v>7</v>
      </c>
      <c r="G2" s="29" t="s">
        <v>0</v>
      </c>
      <c r="H2" s="29" t="s">
        <v>73</v>
      </c>
      <c r="I2" s="29" t="s">
        <v>3</v>
      </c>
      <c r="J2" s="31" t="s">
        <v>20</v>
      </c>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row>
    <row r="3" spans="1:37" ht="25.5" x14ac:dyDescent="0.2">
      <c r="A3" s="16">
        <v>1</v>
      </c>
      <c r="B3" s="25" t="s">
        <v>167</v>
      </c>
      <c r="C3" s="19" t="s">
        <v>57</v>
      </c>
      <c r="D3" s="17" t="s">
        <v>114</v>
      </c>
      <c r="E3" s="18">
        <v>43403</v>
      </c>
      <c r="F3" s="28">
        <f>E3+3</f>
        <v>43406</v>
      </c>
      <c r="G3" s="15"/>
      <c r="H3" s="16">
        <f t="shared" ref="H3:H34" si="0">G3-F3</f>
        <v>-43406</v>
      </c>
      <c r="I3" s="20" t="str">
        <f t="shared" ref="I3:I34" ca="1" si="1">IF(AND(H3&lt;-1000,TODAY()&lt;F3),"EN TIEMPO DE RESPUESTA",IF(AND(G3="",H3&lt;-1000),"PENDIENTE",IF(H3&lt;=0,"CUMPLIDO A TIEMPO",IF(H3&gt;=1,"CUMPLIDO INOPORTUNAMENTE"))))</f>
        <v>PENDIENTE</v>
      </c>
      <c r="J3" s="22"/>
      <c r="K3" s="1"/>
      <c r="L3" s="1"/>
      <c r="M3" s="1"/>
      <c r="N3" s="1"/>
      <c r="O3" s="1"/>
      <c r="P3" s="1"/>
      <c r="Q3" s="1"/>
      <c r="R3" s="1"/>
      <c r="S3" s="1"/>
      <c r="T3" s="1"/>
      <c r="U3" s="1"/>
      <c r="V3" s="1"/>
      <c r="W3" s="1"/>
      <c r="X3" s="1"/>
      <c r="Y3" s="1"/>
      <c r="Z3" s="1"/>
      <c r="AA3" s="1"/>
      <c r="AB3" s="1"/>
      <c r="AC3" s="1"/>
      <c r="AD3" s="1"/>
      <c r="AE3" s="1"/>
      <c r="AF3" s="1"/>
      <c r="AG3" s="1"/>
      <c r="AH3" s="1"/>
      <c r="AI3" s="1"/>
      <c r="AJ3" s="1"/>
      <c r="AK3" s="1"/>
    </row>
    <row r="4" spans="1:37" ht="38.25" hidden="1" x14ac:dyDescent="0.2">
      <c r="A4" s="16">
        <v>2</v>
      </c>
      <c r="B4" s="25" t="s">
        <v>167</v>
      </c>
      <c r="C4" s="19" t="s">
        <v>58</v>
      </c>
      <c r="D4" s="17" t="s">
        <v>98</v>
      </c>
      <c r="E4" s="18">
        <v>43405</v>
      </c>
      <c r="F4" s="28">
        <f>E4+3</f>
        <v>43408</v>
      </c>
      <c r="G4" s="15"/>
      <c r="H4" s="16">
        <f t="shared" si="0"/>
        <v>-43408</v>
      </c>
      <c r="I4" s="20" t="str">
        <f t="shared" ca="1" si="1"/>
        <v>PENDIENTE</v>
      </c>
      <c r="J4" s="22"/>
      <c r="K4" s="1"/>
      <c r="L4" s="1"/>
      <c r="M4" s="1"/>
      <c r="N4" s="1"/>
      <c r="O4" s="1"/>
      <c r="P4" s="1"/>
      <c r="Q4" s="1"/>
      <c r="R4" s="1"/>
      <c r="S4" s="1"/>
      <c r="T4" s="1"/>
      <c r="U4" s="1"/>
      <c r="V4" s="1"/>
      <c r="W4" s="1"/>
      <c r="X4" s="1"/>
      <c r="Y4" s="1"/>
      <c r="Z4" s="1"/>
      <c r="AA4" s="1"/>
      <c r="AB4" s="1"/>
      <c r="AC4" s="1"/>
      <c r="AD4" s="1"/>
      <c r="AE4" s="1"/>
      <c r="AF4" s="1"/>
      <c r="AG4" s="1"/>
      <c r="AH4" s="1"/>
      <c r="AI4" s="1"/>
      <c r="AJ4" s="1"/>
      <c r="AK4" s="1"/>
    </row>
    <row r="5" spans="1:37" ht="38.25" hidden="1" x14ac:dyDescent="0.2">
      <c r="A5" s="16">
        <v>3</v>
      </c>
      <c r="B5" s="25" t="s">
        <v>202</v>
      </c>
      <c r="C5" s="19" t="s">
        <v>59</v>
      </c>
      <c r="D5" s="17" t="s">
        <v>99</v>
      </c>
      <c r="E5" s="18">
        <v>43410</v>
      </c>
      <c r="F5" s="28">
        <f>E5+10</f>
        <v>43420</v>
      </c>
      <c r="G5" s="15"/>
      <c r="H5" s="16">
        <f t="shared" si="0"/>
        <v>-43420</v>
      </c>
      <c r="I5" s="20" t="str">
        <f t="shared" ca="1" si="1"/>
        <v>PENDIENTE</v>
      </c>
      <c r="J5" s="22"/>
      <c r="K5" s="1"/>
      <c r="L5" s="1"/>
      <c r="M5" s="1"/>
      <c r="N5" s="1"/>
      <c r="O5" s="1"/>
      <c r="P5" s="1"/>
      <c r="Q5" s="1"/>
      <c r="R5" s="1"/>
      <c r="S5" s="1"/>
      <c r="T5" s="1"/>
      <c r="U5" s="1"/>
      <c r="V5" s="1"/>
      <c r="W5" s="1"/>
      <c r="X5" s="1"/>
      <c r="Y5" s="1"/>
      <c r="Z5" s="1"/>
      <c r="AA5" s="1"/>
      <c r="AB5" s="1"/>
      <c r="AC5" s="1"/>
      <c r="AD5" s="1"/>
      <c r="AE5" s="1"/>
      <c r="AF5" s="1"/>
      <c r="AG5" s="1"/>
      <c r="AH5" s="1"/>
      <c r="AI5" s="1"/>
      <c r="AJ5" s="1"/>
      <c r="AK5" s="1"/>
    </row>
    <row r="6" spans="1:37" ht="38.25" hidden="1" x14ac:dyDescent="0.2">
      <c r="A6" s="16">
        <v>4</v>
      </c>
      <c r="B6" s="25" t="s">
        <v>167</v>
      </c>
      <c r="C6" s="19" t="s">
        <v>60</v>
      </c>
      <c r="D6" s="17" t="s">
        <v>106</v>
      </c>
      <c r="E6" s="18">
        <v>43423</v>
      </c>
      <c r="F6" s="28">
        <f>E6+3</f>
        <v>43426</v>
      </c>
      <c r="G6" s="15"/>
      <c r="H6" s="16">
        <f t="shared" si="0"/>
        <v>-43426</v>
      </c>
      <c r="I6" s="20" t="str">
        <f t="shared" ca="1" si="1"/>
        <v>PENDIENTE</v>
      </c>
      <c r="J6" s="22"/>
      <c r="K6" s="1"/>
      <c r="L6" s="1"/>
      <c r="M6" s="1"/>
      <c r="N6" s="1"/>
      <c r="O6" s="1"/>
      <c r="P6" s="1"/>
      <c r="Q6" s="1"/>
      <c r="R6" s="1"/>
      <c r="S6" s="1"/>
      <c r="T6" s="1"/>
      <c r="U6" s="1"/>
      <c r="V6" s="1"/>
      <c r="W6" s="1"/>
      <c r="X6" s="1"/>
      <c r="Y6" s="1"/>
      <c r="Z6" s="1"/>
      <c r="AA6" s="1"/>
      <c r="AB6" s="1"/>
      <c r="AC6" s="1"/>
      <c r="AD6" s="1"/>
      <c r="AE6" s="1"/>
      <c r="AF6" s="1"/>
      <c r="AG6" s="1"/>
      <c r="AH6" s="1"/>
      <c r="AI6" s="1"/>
      <c r="AJ6" s="1"/>
      <c r="AK6" s="1"/>
    </row>
    <row r="7" spans="1:37" ht="38.25" hidden="1" x14ac:dyDescent="0.2">
      <c r="A7" s="16">
        <v>5</v>
      </c>
      <c r="B7" s="25" t="s">
        <v>167</v>
      </c>
      <c r="C7" s="19" t="s">
        <v>64</v>
      </c>
      <c r="D7" s="17" t="s">
        <v>106</v>
      </c>
      <c r="E7" s="18">
        <v>43424</v>
      </c>
      <c r="F7" s="28">
        <f>E7+3</f>
        <v>43427</v>
      </c>
      <c r="G7" s="15"/>
      <c r="H7" s="16">
        <f t="shared" si="0"/>
        <v>-43427</v>
      </c>
      <c r="I7" s="20" t="str">
        <f t="shared" ca="1" si="1"/>
        <v>PENDIENTE</v>
      </c>
      <c r="J7" s="22"/>
      <c r="K7" s="1"/>
      <c r="L7" s="1"/>
      <c r="M7" s="1"/>
      <c r="N7" s="1"/>
      <c r="O7" s="1"/>
      <c r="P7" s="1"/>
      <c r="Q7" s="1"/>
      <c r="R7" s="1"/>
      <c r="S7" s="1"/>
      <c r="T7" s="1"/>
      <c r="U7" s="1"/>
      <c r="V7" s="1"/>
      <c r="W7" s="1"/>
      <c r="X7" s="1"/>
      <c r="Y7" s="1"/>
      <c r="Z7" s="1"/>
      <c r="AA7" s="1"/>
      <c r="AB7" s="1"/>
      <c r="AC7" s="1"/>
      <c r="AD7" s="1"/>
      <c r="AE7" s="1"/>
      <c r="AF7" s="1"/>
      <c r="AG7" s="1"/>
      <c r="AH7" s="1"/>
      <c r="AI7" s="1"/>
      <c r="AJ7" s="1"/>
      <c r="AK7" s="1"/>
    </row>
    <row r="8" spans="1:37" ht="25.5" x14ac:dyDescent="0.2">
      <c r="A8" s="16">
        <v>6</v>
      </c>
      <c r="B8" s="25" t="s">
        <v>167</v>
      </c>
      <c r="C8" s="19" t="s">
        <v>65</v>
      </c>
      <c r="D8" s="17" t="s">
        <v>86</v>
      </c>
      <c r="E8" s="18">
        <v>43424</v>
      </c>
      <c r="F8" s="28">
        <f>E8+3</f>
        <v>43427</v>
      </c>
      <c r="G8" s="15"/>
      <c r="H8" s="16">
        <f t="shared" si="0"/>
        <v>-43427</v>
      </c>
      <c r="I8" s="20" t="str">
        <f t="shared" ca="1" si="1"/>
        <v>PENDIENTE</v>
      </c>
      <c r="J8" s="22"/>
      <c r="K8" s="1"/>
      <c r="L8" s="1"/>
      <c r="M8" s="1"/>
      <c r="N8" s="1"/>
      <c r="O8" s="1"/>
      <c r="P8" s="1"/>
      <c r="Q8" s="1"/>
      <c r="R8" s="1"/>
      <c r="S8" s="1"/>
      <c r="T8" s="1"/>
      <c r="U8" s="1"/>
      <c r="V8" s="1"/>
      <c r="W8" s="1"/>
      <c r="X8" s="1"/>
      <c r="Y8" s="1"/>
      <c r="Z8" s="1"/>
      <c r="AA8" s="1"/>
      <c r="AB8" s="1"/>
      <c r="AC8" s="1"/>
      <c r="AD8" s="1"/>
      <c r="AE8" s="1"/>
      <c r="AF8" s="1"/>
      <c r="AG8" s="1"/>
      <c r="AH8" s="1"/>
      <c r="AI8" s="1"/>
      <c r="AJ8" s="1"/>
      <c r="AK8" s="1"/>
    </row>
    <row r="9" spans="1:37" ht="25.5" hidden="1" x14ac:dyDescent="0.2">
      <c r="A9" s="16">
        <v>7</v>
      </c>
      <c r="B9" s="25" t="s">
        <v>167</v>
      </c>
      <c r="C9" s="19" t="s">
        <v>66</v>
      </c>
      <c r="D9" s="17" t="s">
        <v>111</v>
      </c>
      <c r="E9" s="18">
        <v>43426</v>
      </c>
      <c r="F9" s="28">
        <f>E9+3</f>
        <v>43429</v>
      </c>
      <c r="G9" s="15"/>
      <c r="H9" s="16">
        <f t="shared" si="0"/>
        <v>-43429</v>
      </c>
      <c r="I9" s="20" t="str">
        <f t="shared" ca="1" si="1"/>
        <v>PENDIENTE</v>
      </c>
      <c r="J9" s="22"/>
      <c r="K9" s="1"/>
      <c r="L9" s="1"/>
      <c r="M9" s="1"/>
      <c r="N9" s="1"/>
      <c r="O9" s="1"/>
      <c r="P9" s="1"/>
      <c r="Q9" s="1"/>
      <c r="R9" s="1"/>
      <c r="S9" s="1"/>
      <c r="T9" s="1"/>
      <c r="U9" s="1"/>
      <c r="V9" s="1"/>
      <c r="W9" s="1"/>
      <c r="X9" s="1"/>
      <c r="Y9" s="1"/>
      <c r="Z9" s="1"/>
      <c r="AA9" s="1"/>
      <c r="AB9" s="1"/>
      <c r="AC9" s="1"/>
      <c r="AD9" s="1"/>
      <c r="AE9" s="1"/>
      <c r="AF9" s="1"/>
      <c r="AG9" s="1"/>
      <c r="AH9" s="1"/>
      <c r="AI9" s="1"/>
      <c r="AJ9" s="1"/>
      <c r="AK9" s="1"/>
    </row>
    <row r="10" spans="1:37" ht="38.25" hidden="1" x14ac:dyDescent="0.2">
      <c r="A10" s="16">
        <v>8</v>
      </c>
      <c r="B10" s="25" t="s">
        <v>202</v>
      </c>
      <c r="C10" s="19" t="s">
        <v>62</v>
      </c>
      <c r="D10" s="17" t="s">
        <v>99</v>
      </c>
      <c r="E10" s="18">
        <v>43419</v>
      </c>
      <c r="F10" s="28">
        <f>E10+10</f>
        <v>43429</v>
      </c>
      <c r="G10" s="15"/>
      <c r="H10" s="16">
        <f t="shared" si="0"/>
        <v>-43429</v>
      </c>
      <c r="I10" s="20" t="str">
        <f t="shared" ca="1" si="1"/>
        <v>PENDIENTE</v>
      </c>
      <c r="J10" s="22"/>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row>
    <row r="11" spans="1:37" ht="38.25" hidden="1" x14ac:dyDescent="0.2">
      <c r="A11" s="16">
        <v>9</v>
      </c>
      <c r="B11" s="25" t="s">
        <v>167</v>
      </c>
      <c r="C11" s="19" t="s">
        <v>67</v>
      </c>
      <c r="D11" s="17" t="s">
        <v>106</v>
      </c>
      <c r="E11" s="18">
        <v>43427</v>
      </c>
      <c r="F11" s="28">
        <f>E11+3</f>
        <v>43430</v>
      </c>
      <c r="G11" s="15"/>
      <c r="H11" s="16">
        <f t="shared" si="0"/>
        <v>-43430</v>
      </c>
      <c r="I11" s="20" t="str">
        <f t="shared" ca="1" si="1"/>
        <v>PENDIENTE</v>
      </c>
      <c r="J11" s="22"/>
    </row>
    <row r="12" spans="1:37" ht="38.25" hidden="1" x14ac:dyDescent="0.2">
      <c r="A12" s="16">
        <v>10</v>
      </c>
      <c r="B12" s="25" t="s">
        <v>167</v>
      </c>
      <c r="C12" s="19" t="s">
        <v>68</v>
      </c>
      <c r="D12" s="17" t="s">
        <v>99</v>
      </c>
      <c r="E12" s="18">
        <v>43431</v>
      </c>
      <c r="F12" s="28">
        <f>E12+3</f>
        <v>43434</v>
      </c>
      <c r="G12" s="15"/>
      <c r="H12" s="16">
        <f t="shared" si="0"/>
        <v>-43434</v>
      </c>
      <c r="I12" s="20" t="str">
        <f t="shared" ca="1" si="1"/>
        <v>PENDIENTE</v>
      </c>
      <c r="J12" s="22"/>
    </row>
    <row r="13" spans="1:37" ht="38.25" hidden="1" x14ac:dyDescent="0.2">
      <c r="A13" s="16">
        <v>11</v>
      </c>
      <c r="B13" s="25" t="s">
        <v>202</v>
      </c>
      <c r="C13" s="19" t="s">
        <v>61</v>
      </c>
      <c r="D13" s="17" t="s">
        <v>80</v>
      </c>
      <c r="E13" s="18">
        <v>43424</v>
      </c>
      <c r="F13" s="28">
        <f>E13+10</f>
        <v>43434</v>
      </c>
      <c r="G13" s="15"/>
      <c r="H13" s="16">
        <f t="shared" si="0"/>
        <v>-43434</v>
      </c>
      <c r="I13" s="20" t="str">
        <f t="shared" ca="1" si="1"/>
        <v>PENDIENTE</v>
      </c>
      <c r="J13" s="22"/>
    </row>
    <row r="14" spans="1:37" ht="38.25" hidden="1" x14ac:dyDescent="0.2">
      <c r="A14" s="16">
        <v>12</v>
      </c>
      <c r="B14" s="25" t="s">
        <v>202</v>
      </c>
      <c r="C14" s="19" t="s">
        <v>63</v>
      </c>
      <c r="D14" s="17" t="s">
        <v>99</v>
      </c>
      <c r="E14" s="18">
        <v>43424</v>
      </c>
      <c r="F14" s="28">
        <f>E14+10</f>
        <v>43434</v>
      </c>
      <c r="G14" s="15"/>
      <c r="H14" s="16">
        <f t="shared" si="0"/>
        <v>-43434</v>
      </c>
      <c r="I14" s="20" t="str">
        <f t="shared" ca="1" si="1"/>
        <v>PENDIENTE</v>
      </c>
      <c r="J14" s="22"/>
    </row>
    <row r="15" spans="1:37" ht="38.25" hidden="1" x14ac:dyDescent="0.2">
      <c r="A15" s="16">
        <v>13</v>
      </c>
      <c r="B15" s="25" t="s">
        <v>202</v>
      </c>
      <c r="C15" s="19" t="s">
        <v>69</v>
      </c>
      <c r="D15" s="17" t="s">
        <v>99</v>
      </c>
      <c r="E15" s="18">
        <v>43426</v>
      </c>
      <c r="F15" s="28">
        <f>E15+10</f>
        <v>43436</v>
      </c>
      <c r="G15" s="15"/>
      <c r="H15" s="16">
        <f t="shared" si="0"/>
        <v>-43436</v>
      </c>
      <c r="I15" s="20" t="str">
        <f t="shared" ca="1" si="1"/>
        <v>PENDIENTE</v>
      </c>
      <c r="J15" s="22"/>
    </row>
    <row r="16" spans="1:37" ht="38.25" hidden="1" x14ac:dyDescent="0.2">
      <c r="A16" s="16">
        <v>14</v>
      </c>
      <c r="B16" s="25" t="s">
        <v>167</v>
      </c>
      <c r="C16" s="19" t="s">
        <v>155</v>
      </c>
      <c r="D16" s="17" t="s">
        <v>106</v>
      </c>
      <c r="E16" s="18">
        <v>43440</v>
      </c>
      <c r="F16" s="28">
        <f t="shared" ref="F16:F21" si="2">E16+3</f>
        <v>43443</v>
      </c>
      <c r="G16" s="15"/>
      <c r="H16" s="16">
        <f t="shared" si="0"/>
        <v>-43443</v>
      </c>
      <c r="I16" s="20" t="str">
        <f t="shared" ca="1" si="1"/>
        <v>PENDIENTE</v>
      </c>
      <c r="J16" s="22"/>
    </row>
    <row r="17" spans="1:10" ht="25.5" hidden="1" x14ac:dyDescent="0.2">
      <c r="A17" s="16">
        <v>15</v>
      </c>
      <c r="B17" s="25" t="s">
        <v>167</v>
      </c>
      <c r="C17" s="19" t="s">
        <v>156</v>
      </c>
      <c r="D17" s="17" t="s">
        <v>111</v>
      </c>
      <c r="E17" s="18">
        <v>43453</v>
      </c>
      <c r="F17" s="28">
        <f t="shared" si="2"/>
        <v>43456</v>
      </c>
      <c r="G17" s="15"/>
      <c r="H17" s="16">
        <f t="shared" si="0"/>
        <v>-43456</v>
      </c>
      <c r="I17" s="20" t="str">
        <f t="shared" ca="1" si="1"/>
        <v>PENDIENTE</v>
      </c>
      <c r="J17" s="22"/>
    </row>
    <row r="18" spans="1:10" ht="51" hidden="1" x14ac:dyDescent="0.2">
      <c r="A18" s="16">
        <v>16</v>
      </c>
      <c r="B18" s="25" t="s">
        <v>167</v>
      </c>
      <c r="C18" s="19" t="s">
        <v>157</v>
      </c>
      <c r="D18" s="17" t="s">
        <v>119</v>
      </c>
      <c r="E18" s="18">
        <v>43454</v>
      </c>
      <c r="F18" s="28">
        <f t="shared" si="2"/>
        <v>43457</v>
      </c>
      <c r="G18" s="15"/>
      <c r="H18" s="16">
        <f t="shared" si="0"/>
        <v>-43457</v>
      </c>
      <c r="I18" s="20" t="str">
        <f t="shared" ca="1" si="1"/>
        <v>PENDIENTE</v>
      </c>
      <c r="J18" s="22"/>
    </row>
    <row r="19" spans="1:10" ht="25.5" hidden="1" x14ac:dyDescent="0.2">
      <c r="A19" s="16">
        <v>17</v>
      </c>
      <c r="B19" s="25" t="s">
        <v>167</v>
      </c>
      <c r="C19" s="19" t="s">
        <v>158</v>
      </c>
      <c r="D19" s="17" t="s">
        <v>111</v>
      </c>
      <c r="E19" s="18">
        <v>43455</v>
      </c>
      <c r="F19" s="28">
        <f t="shared" si="2"/>
        <v>43458</v>
      </c>
      <c r="G19" s="15"/>
      <c r="H19" s="16">
        <f t="shared" si="0"/>
        <v>-43458</v>
      </c>
      <c r="I19" s="20" t="str">
        <f t="shared" ca="1" si="1"/>
        <v>PENDIENTE</v>
      </c>
      <c r="J19" s="22"/>
    </row>
    <row r="20" spans="1:10" ht="25.5" hidden="1" x14ac:dyDescent="0.2">
      <c r="A20" s="16">
        <v>18</v>
      </c>
      <c r="B20" s="25" t="s">
        <v>167</v>
      </c>
      <c r="C20" s="19" t="s">
        <v>159</v>
      </c>
      <c r="D20" s="17" t="s">
        <v>164</v>
      </c>
      <c r="E20" s="18">
        <v>43455</v>
      </c>
      <c r="F20" s="28">
        <f t="shared" si="2"/>
        <v>43458</v>
      </c>
      <c r="G20" s="15"/>
      <c r="H20" s="16">
        <f t="shared" si="0"/>
        <v>-43458</v>
      </c>
      <c r="I20" s="20" t="str">
        <f t="shared" ca="1" si="1"/>
        <v>PENDIENTE</v>
      </c>
      <c r="J20" s="22"/>
    </row>
    <row r="21" spans="1:10" ht="25.5" hidden="1" x14ac:dyDescent="0.2">
      <c r="A21" s="16">
        <v>19</v>
      </c>
      <c r="B21" s="25" t="s">
        <v>167</v>
      </c>
      <c r="C21" s="19" t="s">
        <v>158</v>
      </c>
      <c r="D21" s="17" t="s">
        <v>111</v>
      </c>
      <c r="E21" s="18">
        <v>43455</v>
      </c>
      <c r="F21" s="28">
        <f t="shared" si="2"/>
        <v>43458</v>
      </c>
      <c r="G21" s="15"/>
      <c r="H21" s="16">
        <f t="shared" si="0"/>
        <v>-43458</v>
      </c>
      <c r="I21" s="20" t="str">
        <f t="shared" ca="1" si="1"/>
        <v>PENDIENTE</v>
      </c>
      <c r="J21" s="22"/>
    </row>
    <row r="22" spans="1:10" ht="38.25" hidden="1" x14ac:dyDescent="0.2">
      <c r="A22" s="16">
        <v>20</v>
      </c>
      <c r="B22" s="25" t="s">
        <v>202</v>
      </c>
      <c r="C22" s="19" t="s">
        <v>194</v>
      </c>
      <c r="D22" s="10" t="s">
        <v>80</v>
      </c>
      <c r="E22" s="18">
        <v>43451</v>
      </c>
      <c r="F22" s="28">
        <f>E22+10</f>
        <v>43461</v>
      </c>
      <c r="G22" s="15"/>
      <c r="H22" s="16">
        <f t="shared" si="0"/>
        <v>-43461</v>
      </c>
      <c r="I22" s="20" t="str">
        <f t="shared" ca="1" si="1"/>
        <v>PENDIENTE</v>
      </c>
      <c r="J22" s="22"/>
    </row>
    <row r="23" spans="1:10" ht="38.25" hidden="1" x14ac:dyDescent="0.2">
      <c r="A23" s="16">
        <v>21</v>
      </c>
      <c r="B23" s="25" t="s">
        <v>167</v>
      </c>
      <c r="C23" s="19" t="s">
        <v>160</v>
      </c>
      <c r="D23" s="17" t="s">
        <v>99</v>
      </c>
      <c r="E23" s="18">
        <v>43460</v>
      </c>
      <c r="F23" s="28">
        <f>E23+3</f>
        <v>43463</v>
      </c>
      <c r="G23" s="15"/>
      <c r="H23" s="16">
        <f t="shared" si="0"/>
        <v>-43463</v>
      </c>
      <c r="I23" s="20" t="str">
        <f t="shared" ca="1" si="1"/>
        <v>PENDIENTE</v>
      </c>
      <c r="J23" s="22"/>
    </row>
    <row r="24" spans="1:10" ht="38.25" hidden="1" x14ac:dyDescent="0.2">
      <c r="A24" s="16">
        <v>22</v>
      </c>
      <c r="B24" s="25" t="s">
        <v>167</v>
      </c>
      <c r="C24" s="19" t="s">
        <v>161</v>
      </c>
      <c r="D24" s="17" t="s">
        <v>99</v>
      </c>
      <c r="E24" s="18">
        <v>43460</v>
      </c>
      <c r="F24" s="28">
        <f>E24+3</f>
        <v>43463</v>
      </c>
      <c r="G24" s="15"/>
      <c r="H24" s="16">
        <f t="shared" si="0"/>
        <v>-43463</v>
      </c>
      <c r="I24" s="20" t="str">
        <f t="shared" ca="1" si="1"/>
        <v>PENDIENTE</v>
      </c>
      <c r="J24" s="22"/>
    </row>
    <row r="25" spans="1:10" ht="25.5" x14ac:dyDescent="0.2">
      <c r="A25" s="16">
        <v>23</v>
      </c>
      <c r="B25" s="25" t="s">
        <v>202</v>
      </c>
      <c r="C25" s="19" t="s">
        <v>195</v>
      </c>
      <c r="D25" s="10" t="s">
        <v>114</v>
      </c>
      <c r="E25" s="18">
        <v>43453</v>
      </c>
      <c r="F25" s="28">
        <f>E25+10</f>
        <v>43463</v>
      </c>
      <c r="G25" s="15"/>
      <c r="H25" s="16">
        <f t="shared" si="0"/>
        <v>-43463</v>
      </c>
      <c r="I25" s="20" t="str">
        <f t="shared" ca="1" si="1"/>
        <v>PENDIENTE</v>
      </c>
      <c r="J25" s="22"/>
    </row>
    <row r="26" spans="1:10" ht="25.5" hidden="1" x14ac:dyDescent="0.2">
      <c r="A26" s="16">
        <v>24</v>
      </c>
      <c r="B26" s="25" t="s">
        <v>202</v>
      </c>
      <c r="C26" s="19" t="s">
        <v>196</v>
      </c>
      <c r="D26" s="10" t="s">
        <v>88</v>
      </c>
      <c r="E26" s="18">
        <v>43453</v>
      </c>
      <c r="F26" s="28">
        <f>E26+10</f>
        <v>43463</v>
      </c>
      <c r="G26" s="15"/>
      <c r="H26" s="16">
        <f t="shared" si="0"/>
        <v>-43463</v>
      </c>
      <c r="I26" s="20" t="str">
        <f t="shared" ca="1" si="1"/>
        <v>PENDIENTE</v>
      </c>
      <c r="J26" s="22"/>
    </row>
    <row r="27" spans="1:10" ht="38.25" hidden="1" x14ac:dyDescent="0.2">
      <c r="A27" s="16">
        <v>25</v>
      </c>
      <c r="B27" s="25" t="s">
        <v>167</v>
      </c>
      <c r="C27" s="19" t="s">
        <v>162</v>
      </c>
      <c r="D27" s="17" t="s">
        <v>80</v>
      </c>
      <c r="E27" s="18">
        <v>43462</v>
      </c>
      <c r="F27" s="28">
        <f>E27+3</f>
        <v>43465</v>
      </c>
      <c r="G27" s="15"/>
      <c r="H27" s="16">
        <f t="shared" si="0"/>
        <v>-43465</v>
      </c>
      <c r="I27" s="20" t="str">
        <f t="shared" ca="1" si="1"/>
        <v>PENDIENTE</v>
      </c>
      <c r="J27" s="22"/>
    </row>
    <row r="28" spans="1:10" ht="38.25" hidden="1" x14ac:dyDescent="0.2">
      <c r="A28" s="16">
        <v>26</v>
      </c>
      <c r="B28" s="25" t="s">
        <v>167</v>
      </c>
      <c r="C28" s="19" t="s">
        <v>163</v>
      </c>
      <c r="D28" s="17" t="s">
        <v>99</v>
      </c>
      <c r="E28" s="18">
        <v>43462</v>
      </c>
      <c r="F28" s="28">
        <f>E28+3</f>
        <v>43465</v>
      </c>
      <c r="G28" s="15"/>
      <c r="H28" s="16">
        <f t="shared" si="0"/>
        <v>-43465</v>
      </c>
      <c r="I28" s="20" t="str">
        <f t="shared" ca="1" si="1"/>
        <v>PENDIENTE</v>
      </c>
      <c r="J28" s="22"/>
    </row>
    <row r="29" spans="1:10" ht="38.25" hidden="1" x14ac:dyDescent="0.2">
      <c r="A29" s="16">
        <v>27</v>
      </c>
      <c r="B29" s="25" t="s">
        <v>202</v>
      </c>
      <c r="C29" s="19" t="s">
        <v>197</v>
      </c>
      <c r="D29" s="10" t="s">
        <v>96</v>
      </c>
      <c r="E29" s="18">
        <v>43460</v>
      </c>
      <c r="F29" s="28">
        <f t="shared" ref="F29:F37" si="3">E29+10</f>
        <v>43470</v>
      </c>
      <c r="G29" s="15"/>
      <c r="H29" s="16">
        <f t="shared" si="0"/>
        <v>-43470</v>
      </c>
      <c r="I29" s="20" t="str">
        <f t="shared" ca="1" si="1"/>
        <v>PENDIENTE</v>
      </c>
      <c r="J29" s="22"/>
    </row>
    <row r="30" spans="1:10" ht="25.5" hidden="1" x14ac:dyDescent="0.2">
      <c r="A30" s="16">
        <v>28</v>
      </c>
      <c r="B30" s="25" t="s">
        <v>202</v>
      </c>
      <c r="C30" s="19" t="s">
        <v>198</v>
      </c>
      <c r="D30" s="10" t="s">
        <v>111</v>
      </c>
      <c r="E30" s="18">
        <v>43460</v>
      </c>
      <c r="F30" s="28">
        <f t="shared" si="3"/>
        <v>43470</v>
      </c>
      <c r="G30" s="15"/>
      <c r="H30" s="16">
        <f t="shared" si="0"/>
        <v>-43470</v>
      </c>
      <c r="I30" s="20" t="str">
        <f t="shared" ca="1" si="1"/>
        <v>PENDIENTE</v>
      </c>
      <c r="J30" s="22"/>
    </row>
    <row r="31" spans="1:10" ht="38.25" hidden="1" x14ac:dyDescent="0.2">
      <c r="A31" s="16">
        <v>29</v>
      </c>
      <c r="B31" s="25" t="s">
        <v>200</v>
      </c>
      <c r="C31" s="19" t="s">
        <v>169</v>
      </c>
      <c r="D31" s="17" t="s">
        <v>80</v>
      </c>
      <c r="E31" s="18">
        <v>43473</v>
      </c>
      <c r="F31" s="28">
        <f t="shared" si="3"/>
        <v>43483</v>
      </c>
      <c r="G31" s="15"/>
      <c r="H31" s="16">
        <f t="shared" si="0"/>
        <v>-43483</v>
      </c>
      <c r="I31" s="20" t="str">
        <f t="shared" ca="1" si="1"/>
        <v>PENDIENTE</v>
      </c>
      <c r="J31" s="22"/>
    </row>
    <row r="32" spans="1:10" ht="25.5" hidden="1" x14ac:dyDescent="0.2">
      <c r="A32" s="16">
        <v>30</v>
      </c>
      <c r="B32" s="25" t="s">
        <v>200</v>
      </c>
      <c r="C32" s="19" t="s">
        <v>170</v>
      </c>
      <c r="D32" s="17" t="s">
        <v>90</v>
      </c>
      <c r="E32" s="18">
        <v>43473</v>
      </c>
      <c r="F32" s="28">
        <f t="shared" si="3"/>
        <v>43483</v>
      </c>
      <c r="G32" s="15"/>
      <c r="H32" s="16">
        <f t="shared" si="0"/>
        <v>-43483</v>
      </c>
      <c r="I32" s="20" t="str">
        <f t="shared" ca="1" si="1"/>
        <v>PENDIENTE</v>
      </c>
      <c r="J32" s="22"/>
    </row>
    <row r="33" spans="1:10" ht="38.25" hidden="1" x14ac:dyDescent="0.2">
      <c r="A33" s="16">
        <v>31</v>
      </c>
      <c r="B33" s="25" t="s">
        <v>200</v>
      </c>
      <c r="C33" s="19" t="s">
        <v>171</v>
      </c>
      <c r="D33" s="17" t="s">
        <v>80</v>
      </c>
      <c r="E33" s="18">
        <v>43473</v>
      </c>
      <c r="F33" s="28">
        <f t="shared" si="3"/>
        <v>43483</v>
      </c>
      <c r="G33" s="15"/>
      <c r="H33" s="16">
        <f t="shared" si="0"/>
        <v>-43483</v>
      </c>
      <c r="I33" s="20" t="str">
        <f t="shared" ca="1" si="1"/>
        <v>PENDIENTE</v>
      </c>
      <c r="J33" s="22"/>
    </row>
    <row r="34" spans="1:10" ht="25.5" hidden="1" x14ac:dyDescent="0.2">
      <c r="A34" s="16">
        <v>32</v>
      </c>
      <c r="B34" s="25" t="s">
        <v>200</v>
      </c>
      <c r="C34" s="19" t="s">
        <v>172</v>
      </c>
      <c r="D34" s="17" t="s">
        <v>102</v>
      </c>
      <c r="E34" s="18">
        <v>43473</v>
      </c>
      <c r="F34" s="28">
        <f t="shared" si="3"/>
        <v>43483</v>
      </c>
      <c r="G34" s="15"/>
      <c r="H34" s="16">
        <f t="shared" si="0"/>
        <v>-43483</v>
      </c>
      <c r="I34" s="20" t="str">
        <f t="shared" ca="1" si="1"/>
        <v>PENDIENTE</v>
      </c>
      <c r="J34" s="22"/>
    </row>
    <row r="35" spans="1:10" ht="25.5" hidden="1" x14ac:dyDescent="0.2">
      <c r="A35" s="16">
        <v>33</v>
      </c>
      <c r="B35" s="25" t="s">
        <v>200</v>
      </c>
      <c r="C35" s="19" t="s">
        <v>173</v>
      </c>
      <c r="D35" s="17" t="s">
        <v>103</v>
      </c>
      <c r="E35" s="18">
        <v>43473</v>
      </c>
      <c r="F35" s="28">
        <f t="shared" si="3"/>
        <v>43483</v>
      </c>
      <c r="G35" s="15"/>
      <c r="H35" s="16">
        <f t="shared" ref="H35:H66" si="4">G35-F35</f>
        <v>-43483</v>
      </c>
      <c r="I35" s="20" t="str">
        <f t="shared" ref="I35:I66" ca="1" si="5">IF(AND(H35&lt;-1000,TODAY()&lt;F35),"EN TIEMPO DE RESPUESTA",IF(AND(G35="",H35&lt;-1000),"PENDIENTE",IF(H35&lt;=0,"CUMPLIDO A TIEMPO",IF(H35&gt;=1,"CUMPLIDO INOPORTUNAMENTE"))))</f>
        <v>PENDIENTE</v>
      </c>
      <c r="J35" s="22"/>
    </row>
    <row r="36" spans="1:10" ht="25.5" hidden="1" x14ac:dyDescent="0.2">
      <c r="A36" s="16">
        <v>34</v>
      </c>
      <c r="B36" s="25" t="s">
        <v>200</v>
      </c>
      <c r="C36" s="19" t="s">
        <v>174</v>
      </c>
      <c r="D36" s="17" t="s">
        <v>104</v>
      </c>
      <c r="E36" s="18">
        <v>43473</v>
      </c>
      <c r="F36" s="28">
        <f t="shared" si="3"/>
        <v>43483</v>
      </c>
      <c r="G36" s="15"/>
      <c r="H36" s="16">
        <f t="shared" si="4"/>
        <v>-43483</v>
      </c>
      <c r="I36" s="20" t="str">
        <f t="shared" ca="1" si="5"/>
        <v>PENDIENTE</v>
      </c>
      <c r="J36" s="22"/>
    </row>
    <row r="37" spans="1:10" ht="25.5" hidden="1" x14ac:dyDescent="0.2">
      <c r="A37" s="16">
        <v>35</v>
      </c>
      <c r="B37" s="25" t="s">
        <v>200</v>
      </c>
      <c r="C37" s="19" t="s">
        <v>175</v>
      </c>
      <c r="D37" s="17" t="s">
        <v>101</v>
      </c>
      <c r="E37" s="18">
        <v>43473</v>
      </c>
      <c r="F37" s="28">
        <f t="shared" si="3"/>
        <v>43483</v>
      </c>
      <c r="G37" s="15"/>
      <c r="H37" s="16">
        <f t="shared" si="4"/>
        <v>-43483</v>
      </c>
      <c r="I37" s="20" t="str">
        <f t="shared" ca="1" si="5"/>
        <v>PENDIENTE</v>
      </c>
      <c r="J37" s="22"/>
    </row>
    <row r="38" spans="1:10" ht="25.5" hidden="1" x14ac:dyDescent="0.2">
      <c r="A38" s="16">
        <v>36</v>
      </c>
      <c r="B38" s="25" t="s">
        <v>74</v>
      </c>
      <c r="C38" s="19" t="s">
        <v>205</v>
      </c>
      <c r="D38" s="17" t="s">
        <v>82</v>
      </c>
      <c r="E38" s="18">
        <v>43481</v>
      </c>
      <c r="F38" s="27">
        <v>43484</v>
      </c>
      <c r="G38" s="27">
        <v>43484</v>
      </c>
      <c r="H38" s="16">
        <f t="shared" si="4"/>
        <v>0</v>
      </c>
      <c r="I38" s="20" t="str">
        <f t="shared" ca="1" si="5"/>
        <v>CUMPLIDO A TIEMPO</v>
      </c>
      <c r="J38" s="22"/>
    </row>
    <row r="39" spans="1:10" hidden="1" x14ac:dyDescent="0.2">
      <c r="A39" s="16">
        <v>37</v>
      </c>
      <c r="B39" s="25" t="s">
        <v>202</v>
      </c>
      <c r="C39" s="19" t="s">
        <v>193</v>
      </c>
      <c r="D39" s="10" t="s">
        <v>92</v>
      </c>
      <c r="E39" s="18">
        <v>43445</v>
      </c>
      <c r="F39" s="18">
        <v>43486</v>
      </c>
      <c r="G39" s="15"/>
      <c r="H39" s="16">
        <f t="shared" si="4"/>
        <v>-43486</v>
      </c>
      <c r="I39" s="20" t="str">
        <f t="shared" ca="1" si="5"/>
        <v>PENDIENTE</v>
      </c>
      <c r="J39" s="22"/>
    </row>
    <row r="40" spans="1:10" ht="38.25" hidden="1" x14ac:dyDescent="0.2">
      <c r="A40" s="16">
        <v>38</v>
      </c>
      <c r="B40" s="25" t="s">
        <v>202</v>
      </c>
      <c r="C40" s="19" t="s">
        <v>199</v>
      </c>
      <c r="D40" s="10" t="s">
        <v>80</v>
      </c>
      <c r="E40" s="18">
        <v>43461</v>
      </c>
      <c r="F40" s="18">
        <v>43486</v>
      </c>
      <c r="G40" s="15"/>
      <c r="H40" s="16">
        <f t="shared" si="4"/>
        <v>-43486</v>
      </c>
      <c r="I40" s="20" t="str">
        <f t="shared" ca="1" si="5"/>
        <v>PENDIENTE</v>
      </c>
      <c r="J40" s="22"/>
    </row>
    <row r="41" spans="1:10" ht="25.5" hidden="1" x14ac:dyDescent="0.2">
      <c r="A41" s="16">
        <v>39</v>
      </c>
      <c r="B41" s="25" t="s">
        <v>201</v>
      </c>
      <c r="C41" s="19">
        <v>1761370021</v>
      </c>
      <c r="D41" s="17" t="s">
        <v>87</v>
      </c>
      <c r="E41" s="18">
        <v>43476</v>
      </c>
      <c r="F41" s="28">
        <f>E41+10</f>
        <v>43486</v>
      </c>
      <c r="G41" s="15"/>
      <c r="H41" s="16">
        <f t="shared" si="4"/>
        <v>-43486</v>
      </c>
      <c r="I41" s="20" t="str">
        <f t="shared" ca="1" si="5"/>
        <v>PENDIENTE</v>
      </c>
      <c r="J41" s="22"/>
    </row>
    <row r="42" spans="1:10" ht="25.5" hidden="1" x14ac:dyDescent="0.2">
      <c r="A42" s="16">
        <v>40</v>
      </c>
      <c r="B42" s="25" t="s">
        <v>201</v>
      </c>
      <c r="C42" s="19">
        <v>1761365877</v>
      </c>
      <c r="D42" s="17" t="s">
        <v>101</v>
      </c>
      <c r="E42" s="18">
        <v>43473</v>
      </c>
      <c r="F42" s="28">
        <f>E42+15</f>
        <v>43488</v>
      </c>
      <c r="G42" s="15"/>
      <c r="H42" s="16">
        <f t="shared" si="4"/>
        <v>-43488</v>
      </c>
      <c r="I42" s="20" t="str">
        <f t="shared" ca="1" si="5"/>
        <v>EN TIEMPO DE RESPUESTA</v>
      </c>
      <c r="J42" s="22"/>
    </row>
    <row r="43" spans="1:10" ht="38.25" hidden="1" x14ac:dyDescent="0.2">
      <c r="A43" s="16">
        <v>41</v>
      </c>
      <c r="B43" s="25" t="s">
        <v>201</v>
      </c>
      <c r="C43" s="19">
        <v>1761365422</v>
      </c>
      <c r="D43" s="17" t="s">
        <v>80</v>
      </c>
      <c r="E43" s="18">
        <v>43473</v>
      </c>
      <c r="F43" s="28">
        <f>E43+15</f>
        <v>43488</v>
      </c>
      <c r="G43" s="15"/>
      <c r="H43" s="16">
        <f t="shared" si="4"/>
        <v>-43488</v>
      </c>
      <c r="I43" s="20" t="str">
        <f t="shared" ca="1" si="5"/>
        <v>EN TIEMPO DE RESPUESTA</v>
      </c>
      <c r="J43" s="22"/>
    </row>
    <row r="44" spans="1:10" ht="25.5" hidden="1" x14ac:dyDescent="0.2">
      <c r="A44" s="16">
        <v>42</v>
      </c>
      <c r="B44" s="25" t="s">
        <v>200</v>
      </c>
      <c r="C44" s="19" t="s">
        <v>176</v>
      </c>
      <c r="D44" s="17" t="s">
        <v>85</v>
      </c>
      <c r="E44" s="18">
        <v>43479</v>
      </c>
      <c r="F44" s="28">
        <f t="shared" ref="F44:F54" si="6">E44+10</f>
        <v>43489</v>
      </c>
      <c r="G44" s="15"/>
      <c r="H44" s="16">
        <f t="shared" si="4"/>
        <v>-43489</v>
      </c>
      <c r="I44" s="20" t="str">
        <f t="shared" ca="1" si="5"/>
        <v>EN TIEMPO DE RESPUESTA</v>
      </c>
      <c r="J44" s="22"/>
    </row>
    <row r="45" spans="1:10" ht="25.5" hidden="1" x14ac:dyDescent="0.2">
      <c r="A45" s="16">
        <v>43</v>
      </c>
      <c r="B45" s="25" t="s">
        <v>200</v>
      </c>
      <c r="C45" s="19" t="s">
        <v>177</v>
      </c>
      <c r="D45" s="17" t="s">
        <v>104</v>
      </c>
      <c r="E45" s="18">
        <v>43479</v>
      </c>
      <c r="F45" s="28">
        <f t="shared" si="6"/>
        <v>43489</v>
      </c>
      <c r="G45" s="15"/>
      <c r="H45" s="16">
        <f t="shared" si="4"/>
        <v>-43489</v>
      </c>
      <c r="I45" s="20" t="str">
        <f t="shared" ca="1" si="5"/>
        <v>EN TIEMPO DE RESPUESTA</v>
      </c>
      <c r="J45" s="22"/>
    </row>
    <row r="46" spans="1:10" ht="25.5" hidden="1" x14ac:dyDescent="0.2">
      <c r="A46" s="16">
        <v>44</v>
      </c>
      <c r="B46" s="25" t="s">
        <v>200</v>
      </c>
      <c r="C46" s="19" t="s">
        <v>177</v>
      </c>
      <c r="D46" s="17" t="s">
        <v>104</v>
      </c>
      <c r="E46" s="18">
        <v>43479</v>
      </c>
      <c r="F46" s="28">
        <f t="shared" si="6"/>
        <v>43489</v>
      </c>
      <c r="G46" s="15"/>
      <c r="H46" s="16">
        <f t="shared" si="4"/>
        <v>-43489</v>
      </c>
      <c r="I46" s="20" t="str">
        <f t="shared" ca="1" si="5"/>
        <v>EN TIEMPO DE RESPUESTA</v>
      </c>
      <c r="J46" s="22"/>
    </row>
    <row r="47" spans="1:10" ht="25.5" hidden="1" x14ac:dyDescent="0.2">
      <c r="A47" s="16">
        <v>45</v>
      </c>
      <c r="B47" s="25" t="s">
        <v>200</v>
      </c>
      <c r="C47" s="19" t="s">
        <v>178</v>
      </c>
      <c r="D47" s="17" t="s">
        <v>164</v>
      </c>
      <c r="E47" s="18">
        <v>43479</v>
      </c>
      <c r="F47" s="28">
        <f t="shared" si="6"/>
        <v>43489</v>
      </c>
      <c r="G47" s="15"/>
      <c r="H47" s="16">
        <f t="shared" si="4"/>
        <v>-43489</v>
      </c>
      <c r="I47" s="20" t="str">
        <f t="shared" ca="1" si="5"/>
        <v>EN TIEMPO DE RESPUESTA</v>
      </c>
      <c r="J47" s="22"/>
    </row>
    <row r="48" spans="1:10" ht="25.5" hidden="1" x14ac:dyDescent="0.2">
      <c r="A48" s="16">
        <v>46</v>
      </c>
      <c r="B48" s="25" t="s">
        <v>200</v>
      </c>
      <c r="C48" s="19" t="s">
        <v>179</v>
      </c>
      <c r="D48" s="17" t="s">
        <v>103</v>
      </c>
      <c r="E48" s="18">
        <v>43479</v>
      </c>
      <c r="F48" s="28">
        <f t="shared" si="6"/>
        <v>43489</v>
      </c>
      <c r="G48" s="15"/>
      <c r="H48" s="16">
        <f t="shared" si="4"/>
        <v>-43489</v>
      </c>
      <c r="I48" s="20" t="str">
        <f t="shared" ca="1" si="5"/>
        <v>EN TIEMPO DE RESPUESTA</v>
      </c>
      <c r="J48" s="22"/>
    </row>
    <row r="49" spans="1:10" ht="38.25" hidden="1" x14ac:dyDescent="0.2">
      <c r="A49" s="16">
        <v>47</v>
      </c>
      <c r="B49" s="25" t="s">
        <v>200</v>
      </c>
      <c r="C49" s="19" t="s">
        <v>180</v>
      </c>
      <c r="D49" s="17" t="s">
        <v>84</v>
      </c>
      <c r="E49" s="18">
        <v>43479</v>
      </c>
      <c r="F49" s="28">
        <f t="shared" si="6"/>
        <v>43489</v>
      </c>
      <c r="G49" s="15"/>
      <c r="H49" s="16">
        <f t="shared" si="4"/>
        <v>-43489</v>
      </c>
      <c r="I49" s="20" t="str">
        <f t="shared" ca="1" si="5"/>
        <v>EN TIEMPO DE RESPUESTA</v>
      </c>
      <c r="J49" s="22"/>
    </row>
    <row r="50" spans="1:10" ht="38.25" hidden="1" x14ac:dyDescent="0.2">
      <c r="A50" s="16">
        <v>48</v>
      </c>
      <c r="B50" s="25" t="s">
        <v>200</v>
      </c>
      <c r="C50" s="19" t="s">
        <v>181</v>
      </c>
      <c r="D50" s="17" t="s">
        <v>84</v>
      </c>
      <c r="E50" s="18">
        <v>43479</v>
      </c>
      <c r="F50" s="28">
        <f t="shared" si="6"/>
        <v>43489</v>
      </c>
      <c r="G50" s="15"/>
      <c r="H50" s="16">
        <f t="shared" si="4"/>
        <v>-43489</v>
      </c>
      <c r="I50" s="20" t="str">
        <f t="shared" ca="1" si="5"/>
        <v>EN TIEMPO DE RESPUESTA</v>
      </c>
      <c r="J50" s="22"/>
    </row>
    <row r="51" spans="1:10" ht="38.25" hidden="1" x14ac:dyDescent="0.2">
      <c r="A51" s="16">
        <v>49</v>
      </c>
      <c r="B51" s="25" t="s">
        <v>200</v>
      </c>
      <c r="C51" s="19" t="s">
        <v>181</v>
      </c>
      <c r="D51" s="17" t="s">
        <v>84</v>
      </c>
      <c r="E51" s="18">
        <v>43479</v>
      </c>
      <c r="F51" s="28">
        <f t="shared" si="6"/>
        <v>43489</v>
      </c>
      <c r="G51" s="15"/>
      <c r="H51" s="16">
        <f t="shared" si="4"/>
        <v>-43489</v>
      </c>
      <c r="I51" s="20" t="str">
        <f t="shared" ca="1" si="5"/>
        <v>EN TIEMPO DE RESPUESTA</v>
      </c>
      <c r="J51" s="22"/>
    </row>
    <row r="52" spans="1:10" ht="25.5" hidden="1" x14ac:dyDescent="0.2">
      <c r="A52" s="16">
        <v>50</v>
      </c>
      <c r="B52" s="25" t="s">
        <v>200</v>
      </c>
      <c r="C52" s="19" t="s">
        <v>182</v>
      </c>
      <c r="D52" s="17" t="s">
        <v>83</v>
      </c>
      <c r="E52" s="18">
        <v>43479</v>
      </c>
      <c r="F52" s="28">
        <f t="shared" si="6"/>
        <v>43489</v>
      </c>
      <c r="G52" s="15"/>
      <c r="H52" s="16">
        <f t="shared" si="4"/>
        <v>-43489</v>
      </c>
      <c r="I52" s="20" t="str">
        <f t="shared" ca="1" si="5"/>
        <v>EN TIEMPO DE RESPUESTA</v>
      </c>
      <c r="J52" s="22"/>
    </row>
    <row r="53" spans="1:10" ht="25.5" hidden="1" x14ac:dyDescent="0.2">
      <c r="A53" s="16">
        <v>51</v>
      </c>
      <c r="B53" s="25" t="s">
        <v>200</v>
      </c>
      <c r="C53" s="19" t="s">
        <v>183</v>
      </c>
      <c r="D53" s="17" t="s">
        <v>95</v>
      </c>
      <c r="E53" s="18">
        <v>43479</v>
      </c>
      <c r="F53" s="28">
        <f t="shared" si="6"/>
        <v>43489</v>
      </c>
      <c r="G53" s="15"/>
      <c r="H53" s="16">
        <f t="shared" si="4"/>
        <v>-43489</v>
      </c>
      <c r="I53" s="20" t="str">
        <f t="shared" ca="1" si="5"/>
        <v>EN TIEMPO DE RESPUESTA</v>
      </c>
      <c r="J53" s="22"/>
    </row>
    <row r="54" spans="1:10" ht="25.5" hidden="1" x14ac:dyDescent="0.2">
      <c r="A54" s="16">
        <v>52</v>
      </c>
      <c r="B54" s="25" t="s">
        <v>200</v>
      </c>
      <c r="C54" s="19" t="s">
        <v>184</v>
      </c>
      <c r="D54" s="17" t="s">
        <v>95</v>
      </c>
      <c r="E54" s="18">
        <v>43479</v>
      </c>
      <c r="F54" s="28">
        <f t="shared" si="6"/>
        <v>43489</v>
      </c>
      <c r="G54" s="15"/>
      <c r="H54" s="16">
        <f t="shared" si="4"/>
        <v>-43489</v>
      </c>
      <c r="I54" s="20" t="str">
        <f t="shared" ca="1" si="5"/>
        <v>EN TIEMPO DE RESPUESTA</v>
      </c>
      <c r="J54" s="22"/>
    </row>
    <row r="55" spans="1:10" ht="25.5" hidden="1" x14ac:dyDescent="0.2">
      <c r="A55" s="16">
        <v>53</v>
      </c>
      <c r="B55" s="25" t="s">
        <v>166</v>
      </c>
      <c r="C55" s="19" t="s">
        <v>140</v>
      </c>
      <c r="D55" s="17" t="s">
        <v>101</v>
      </c>
      <c r="E55" s="18">
        <v>43468</v>
      </c>
      <c r="F55" s="28">
        <v>43490</v>
      </c>
      <c r="G55" s="15"/>
      <c r="H55" s="16">
        <f t="shared" si="4"/>
        <v>-43490</v>
      </c>
      <c r="I55" s="20" t="str">
        <f t="shared" ca="1" si="5"/>
        <v>EN TIEMPO DE RESPUESTA</v>
      </c>
      <c r="J55" s="22"/>
    </row>
    <row r="56" spans="1:10" ht="25.5" hidden="1" x14ac:dyDescent="0.2">
      <c r="A56" s="16">
        <v>54</v>
      </c>
      <c r="B56" s="25" t="s">
        <v>166</v>
      </c>
      <c r="C56" s="19" t="s">
        <v>141</v>
      </c>
      <c r="D56" s="17" t="s">
        <v>101</v>
      </c>
      <c r="E56" s="18">
        <v>43473</v>
      </c>
      <c r="F56" s="28">
        <v>43490</v>
      </c>
      <c r="G56" s="15"/>
      <c r="H56" s="16">
        <f t="shared" si="4"/>
        <v>-43490</v>
      </c>
      <c r="I56" s="20" t="str">
        <f t="shared" ca="1" si="5"/>
        <v>EN TIEMPO DE RESPUESTA</v>
      </c>
      <c r="J56" s="22"/>
    </row>
    <row r="57" spans="1:10" ht="25.5" hidden="1" x14ac:dyDescent="0.2">
      <c r="A57" s="16">
        <v>55</v>
      </c>
      <c r="B57" s="25" t="s">
        <v>166</v>
      </c>
      <c r="C57" s="19" t="s">
        <v>142</v>
      </c>
      <c r="D57" s="17" t="s">
        <v>85</v>
      </c>
      <c r="E57" s="18">
        <v>43473</v>
      </c>
      <c r="F57" s="28">
        <v>43490</v>
      </c>
      <c r="G57" s="15"/>
      <c r="H57" s="16">
        <f t="shared" si="4"/>
        <v>-43490</v>
      </c>
      <c r="I57" s="20" t="str">
        <f t="shared" ca="1" si="5"/>
        <v>EN TIEMPO DE RESPUESTA</v>
      </c>
      <c r="J57" s="22"/>
    </row>
    <row r="58" spans="1:10" ht="25.5" hidden="1" x14ac:dyDescent="0.2">
      <c r="A58" s="16">
        <v>56</v>
      </c>
      <c r="B58" s="25" t="s">
        <v>166</v>
      </c>
      <c r="C58" s="19" t="s">
        <v>143</v>
      </c>
      <c r="D58" s="17" t="s">
        <v>101</v>
      </c>
      <c r="E58" s="18">
        <v>43473</v>
      </c>
      <c r="F58" s="28">
        <v>43490</v>
      </c>
      <c r="G58" s="15"/>
      <c r="H58" s="16">
        <f t="shared" si="4"/>
        <v>-43490</v>
      </c>
      <c r="I58" s="20" t="str">
        <f t="shared" ca="1" si="5"/>
        <v>EN TIEMPO DE RESPUESTA</v>
      </c>
      <c r="J58" s="22"/>
    </row>
    <row r="59" spans="1:10" ht="25.5" hidden="1" x14ac:dyDescent="0.2">
      <c r="A59" s="16">
        <v>57</v>
      </c>
      <c r="B59" s="25" t="s">
        <v>166</v>
      </c>
      <c r="C59" s="19" t="s">
        <v>144</v>
      </c>
      <c r="D59" s="17" t="s">
        <v>102</v>
      </c>
      <c r="E59" s="18">
        <v>43473</v>
      </c>
      <c r="F59" s="28">
        <v>43490</v>
      </c>
      <c r="G59" s="15"/>
      <c r="H59" s="16">
        <f t="shared" si="4"/>
        <v>-43490</v>
      </c>
      <c r="I59" s="20" t="str">
        <f t="shared" ca="1" si="5"/>
        <v>EN TIEMPO DE RESPUESTA</v>
      </c>
      <c r="J59" s="22"/>
    </row>
    <row r="60" spans="1:10" ht="25.5" hidden="1" x14ac:dyDescent="0.2">
      <c r="A60" s="16">
        <v>58</v>
      </c>
      <c r="B60" s="25" t="s">
        <v>166</v>
      </c>
      <c r="C60" s="19" t="s">
        <v>153</v>
      </c>
      <c r="D60" s="17" t="s">
        <v>83</v>
      </c>
      <c r="E60" s="18">
        <v>43475</v>
      </c>
      <c r="F60" s="28">
        <v>43490</v>
      </c>
      <c r="G60" s="15"/>
      <c r="H60" s="16">
        <f t="shared" si="4"/>
        <v>-43490</v>
      </c>
      <c r="I60" s="20" t="str">
        <f t="shared" ca="1" si="5"/>
        <v>EN TIEMPO DE RESPUESTA</v>
      </c>
      <c r="J60" s="22"/>
    </row>
    <row r="61" spans="1:10" ht="25.5" hidden="1" x14ac:dyDescent="0.2">
      <c r="A61" s="16">
        <v>59</v>
      </c>
      <c r="B61" s="25" t="s">
        <v>166</v>
      </c>
      <c r="C61" s="19" t="s">
        <v>154</v>
      </c>
      <c r="D61" s="17" t="s">
        <v>83</v>
      </c>
      <c r="E61" s="18">
        <v>43475</v>
      </c>
      <c r="F61" s="28">
        <v>43490</v>
      </c>
      <c r="G61" s="15"/>
      <c r="H61" s="16">
        <f t="shared" si="4"/>
        <v>-43490</v>
      </c>
      <c r="I61" s="20" t="str">
        <f t="shared" ca="1" si="5"/>
        <v>EN TIEMPO DE RESPUESTA</v>
      </c>
      <c r="J61" s="22"/>
    </row>
    <row r="62" spans="1:10" ht="25.5" hidden="1" x14ac:dyDescent="0.2">
      <c r="A62" s="16">
        <v>60</v>
      </c>
      <c r="B62" s="25" t="s">
        <v>166</v>
      </c>
      <c r="C62" s="19" t="s">
        <v>168</v>
      </c>
      <c r="D62" s="17" t="s">
        <v>101</v>
      </c>
      <c r="E62" s="18">
        <v>43475</v>
      </c>
      <c r="F62" s="28">
        <v>43490</v>
      </c>
      <c r="G62" s="15"/>
      <c r="H62" s="16">
        <f t="shared" si="4"/>
        <v>-43490</v>
      </c>
      <c r="I62" s="20" t="str">
        <f t="shared" ca="1" si="5"/>
        <v>EN TIEMPO DE RESPUESTA</v>
      </c>
      <c r="J62" s="22"/>
    </row>
    <row r="63" spans="1:10" ht="25.5" hidden="1" x14ac:dyDescent="0.2">
      <c r="A63" s="16">
        <v>61</v>
      </c>
      <c r="B63" s="25" t="s">
        <v>166</v>
      </c>
      <c r="C63" s="19" t="s">
        <v>152</v>
      </c>
      <c r="D63" s="17" t="s">
        <v>104</v>
      </c>
      <c r="E63" s="18">
        <v>43476</v>
      </c>
      <c r="F63" s="28">
        <v>43490</v>
      </c>
      <c r="G63" s="15"/>
      <c r="H63" s="16">
        <f t="shared" si="4"/>
        <v>-43490</v>
      </c>
      <c r="I63" s="20" t="str">
        <f t="shared" ca="1" si="5"/>
        <v>EN TIEMPO DE RESPUESTA</v>
      </c>
      <c r="J63" s="22"/>
    </row>
    <row r="64" spans="1:10" ht="38.25" hidden="1" x14ac:dyDescent="0.2">
      <c r="A64" s="16">
        <v>62</v>
      </c>
      <c r="B64" s="25" t="s">
        <v>166</v>
      </c>
      <c r="C64" s="19" t="s">
        <v>145</v>
      </c>
      <c r="D64" s="17" t="s">
        <v>104</v>
      </c>
      <c r="E64" s="18">
        <v>43479</v>
      </c>
      <c r="F64" s="28">
        <v>43490</v>
      </c>
      <c r="G64" s="15"/>
      <c r="H64" s="16">
        <f t="shared" si="4"/>
        <v>-43490</v>
      </c>
      <c r="I64" s="20" t="str">
        <f t="shared" ca="1" si="5"/>
        <v>EN TIEMPO DE RESPUESTA</v>
      </c>
      <c r="J64" s="22"/>
    </row>
    <row r="65" spans="1:10" ht="38.25" hidden="1" x14ac:dyDescent="0.2">
      <c r="A65" s="16">
        <v>63</v>
      </c>
      <c r="B65" s="25" t="s">
        <v>166</v>
      </c>
      <c r="C65" s="19" t="s">
        <v>146</v>
      </c>
      <c r="D65" s="17" t="s">
        <v>122</v>
      </c>
      <c r="E65" s="18">
        <v>43479</v>
      </c>
      <c r="F65" s="28">
        <v>43490</v>
      </c>
      <c r="G65" s="15"/>
      <c r="H65" s="16">
        <f t="shared" si="4"/>
        <v>-43490</v>
      </c>
      <c r="I65" s="20" t="str">
        <f t="shared" ca="1" si="5"/>
        <v>EN TIEMPO DE RESPUESTA</v>
      </c>
      <c r="J65" s="22"/>
    </row>
    <row r="66" spans="1:10" ht="25.5" hidden="1" x14ac:dyDescent="0.2">
      <c r="A66" s="16">
        <v>64</v>
      </c>
      <c r="B66" s="25" t="s">
        <v>166</v>
      </c>
      <c r="C66" s="19" t="s">
        <v>147</v>
      </c>
      <c r="D66" s="17" t="s">
        <v>165</v>
      </c>
      <c r="E66" s="18">
        <v>43479</v>
      </c>
      <c r="F66" s="28">
        <v>43490</v>
      </c>
      <c r="G66" s="15"/>
      <c r="H66" s="16">
        <f t="shared" si="4"/>
        <v>-43490</v>
      </c>
      <c r="I66" s="20" t="str">
        <f t="shared" ca="1" si="5"/>
        <v>EN TIEMPO DE RESPUESTA</v>
      </c>
      <c r="J66" s="22"/>
    </row>
    <row r="67" spans="1:10" ht="25.5" hidden="1" x14ac:dyDescent="0.2">
      <c r="A67" s="16">
        <v>65</v>
      </c>
      <c r="B67" s="25" t="s">
        <v>166</v>
      </c>
      <c r="C67" s="19" t="s">
        <v>148</v>
      </c>
      <c r="D67" s="17" t="s">
        <v>93</v>
      </c>
      <c r="E67" s="18">
        <v>43479</v>
      </c>
      <c r="F67" s="28">
        <v>43490</v>
      </c>
      <c r="G67" s="15"/>
      <c r="H67" s="16">
        <f t="shared" ref="H67:H85" si="7">G67-F67</f>
        <v>-43490</v>
      </c>
      <c r="I67" s="20" t="str">
        <f t="shared" ref="I67:I85" ca="1" si="8">IF(AND(H67&lt;-1000,TODAY()&lt;F67),"EN TIEMPO DE RESPUESTA",IF(AND(G67="",H67&lt;-1000),"PENDIENTE",IF(H67&lt;=0,"CUMPLIDO A TIEMPO",IF(H67&gt;=1,"CUMPLIDO INOPORTUNAMENTE"))))</f>
        <v>EN TIEMPO DE RESPUESTA</v>
      </c>
      <c r="J67" s="22"/>
    </row>
    <row r="68" spans="1:10" ht="38.25" hidden="1" x14ac:dyDescent="0.2">
      <c r="A68" s="16">
        <v>66</v>
      </c>
      <c r="B68" s="25" t="s">
        <v>166</v>
      </c>
      <c r="C68" s="19" t="s">
        <v>149</v>
      </c>
      <c r="D68" s="17" t="s">
        <v>99</v>
      </c>
      <c r="E68" s="18">
        <v>43479</v>
      </c>
      <c r="F68" s="28">
        <v>43490</v>
      </c>
      <c r="G68" s="15"/>
      <c r="H68" s="16">
        <f t="shared" si="7"/>
        <v>-43490</v>
      </c>
      <c r="I68" s="20" t="str">
        <f t="shared" ca="1" si="8"/>
        <v>EN TIEMPO DE RESPUESTA</v>
      </c>
      <c r="J68" s="22"/>
    </row>
    <row r="69" spans="1:10" ht="25.5" hidden="1" x14ac:dyDescent="0.2">
      <c r="A69" s="16">
        <v>67</v>
      </c>
      <c r="B69" s="25" t="s">
        <v>166</v>
      </c>
      <c r="C69" s="19" t="s">
        <v>150</v>
      </c>
      <c r="D69" s="17" t="s">
        <v>93</v>
      </c>
      <c r="E69" s="18">
        <v>43479</v>
      </c>
      <c r="F69" s="28">
        <v>43490</v>
      </c>
      <c r="G69" s="15"/>
      <c r="H69" s="16">
        <f t="shared" si="7"/>
        <v>-43490</v>
      </c>
      <c r="I69" s="20" t="str">
        <f t="shared" ca="1" si="8"/>
        <v>EN TIEMPO DE RESPUESTA</v>
      </c>
      <c r="J69" s="22"/>
    </row>
    <row r="70" spans="1:10" ht="38.25" hidden="1" x14ac:dyDescent="0.2">
      <c r="A70" s="16">
        <v>68</v>
      </c>
      <c r="B70" s="25" t="s">
        <v>166</v>
      </c>
      <c r="C70" s="19" t="s">
        <v>151</v>
      </c>
      <c r="D70" s="17" t="s">
        <v>99</v>
      </c>
      <c r="E70" s="18">
        <v>43480</v>
      </c>
      <c r="F70" s="28">
        <v>43490</v>
      </c>
      <c r="G70" s="15"/>
      <c r="H70" s="16">
        <f t="shared" si="7"/>
        <v>-43490</v>
      </c>
      <c r="I70" s="20" t="str">
        <f t="shared" ca="1" si="8"/>
        <v>EN TIEMPO DE RESPUESTA</v>
      </c>
      <c r="J70" s="22"/>
    </row>
    <row r="71" spans="1:10" ht="38.25" hidden="1" x14ac:dyDescent="0.2">
      <c r="A71" s="16">
        <v>69</v>
      </c>
      <c r="B71" s="25" t="s">
        <v>200</v>
      </c>
      <c r="C71" s="19" t="s">
        <v>185</v>
      </c>
      <c r="D71" s="17" t="s">
        <v>80</v>
      </c>
      <c r="E71" s="18">
        <v>43481</v>
      </c>
      <c r="F71" s="28">
        <f t="shared" ref="F71:F78" si="9">E71+10</f>
        <v>43491</v>
      </c>
      <c r="G71" s="15"/>
      <c r="H71" s="16">
        <f t="shared" si="7"/>
        <v>-43491</v>
      </c>
      <c r="I71" s="20" t="str">
        <f t="shared" ca="1" si="8"/>
        <v>EN TIEMPO DE RESPUESTA</v>
      </c>
      <c r="J71" s="22"/>
    </row>
    <row r="72" spans="1:10" ht="38.25" hidden="1" x14ac:dyDescent="0.2">
      <c r="A72" s="16">
        <v>70</v>
      </c>
      <c r="B72" s="25" t="s">
        <v>200</v>
      </c>
      <c r="C72" s="19" t="s">
        <v>186</v>
      </c>
      <c r="D72" s="17" t="s">
        <v>84</v>
      </c>
      <c r="E72" s="18">
        <v>43481</v>
      </c>
      <c r="F72" s="28">
        <f t="shared" si="9"/>
        <v>43491</v>
      </c>
      <c r="G72" s="15"/>
      <c r="H72" s="16">
        <f t="shared" si="7"/>
        <v>-43491</v>
      </c>
      <c r="I72" s="20" t="str">
        <f t="shared" ca="1" si="8"/>
        <v>EN TIEMPO DE RESPUESTA</v>
      </c>
      <c r="J72" s="22"/>
    </row>
    <row r="73" spans="1:10" ht="25.5" hidden="1" x14ac:dyDescent="0.2">
      <c r="A73" s="16">
        <v>71</v>
      </c>
      <c r="B73" s="25" t="s">
        <v>200</v>
      </c>
      <c r="C73" s="19" t="s">
        <v>187</v>
      </c>
      <c r="D73" s="17" t="s">
        <v>95</v>
      </c>
      <c r="E73" s="18">
        <v>43481</v>
      </c>
      <c r="F73" s="28">
        <f t="shared" si="9"/>
        <v>43491</v>
      </c>
      <c r="G73" s="15"/>
      <c r="H73" s="16">
        <f t="shared" si="7"/>
        <v>-43491</v>
      </c>
      <c r="I73" s="20" t="str">
        <f t="shared" ca="1" si="8"/>
        <v>EN TIEMPO DE RESPUESTA</v>
      </c>
      <c r="J73" s="22"/>
    </row>
    <row r="74" spans="1:10" ht="25.5" hidden="1" x14ac:dyDescent="0.2">
      <c r="A74" s="16">
        <v>72</v>
      </c>
      <c r="B74" s="25" t="s">
        <v>200</v>
      </c>
      <c r="C74" s="19" t="s">
        <v>188</v>
      </c>
      <c r="D74" s="17" t="s">
        <v>104</v>
      </c>
      <c r="E74" s="18">
        <v>43481</v>
      </c>
      <c r="F74" s="28">
        <f t="shared" si="9"/>
        <v>43491</v>
      </c>
      <c r="G74" s="15"/>
      <c r="H74" s="16">
        <f t="shared" si="7"/>
        <v>-43491</v>
      </c>
      <c r="I74" s="20" t="str">
        <f t="shared" ca="1" si="8"/>
        <v>EN TIEMPO DE RESPUESTA</v>
      </c>
      <c r="J74" s="22"/>
    </row>
    <row r="75" spans="1:10" ht="25.5" hidden="1" x14ac:dyDescent="0.2">
      <c r="A75" s="16">
        <v>73</v>
      </c>
      <c r="B75" s="25" t="s">
        <v>200</v>
      </c>
      <c r="C75" s="19" t="s">
        <v>189</v>
      </c>
      <c r="D75" s="17" t="s">
        <v>104</v>
      </c>
      <c r="E75" s="18">
        <v>43481</v>
      </c>
      <c r="F75" s="28">
        <f t="shared" si="9"/>
        <v>43491</v>
      </c>
      <c r="G75" s="15"/>
      <c r="H75" s="16">
        <f t="shared" si="7"/>
        <v>-43491</v>
      </c>
      <c r="I75" s="20" t="str">
        <f t="shared" ca="1" si="8"/>
        <v>EN TIEMPO DE RESPUESTA</v>
      </c>
      <c r="J75" s="22"/>
    </row>
    <row r="76" spans="1:10" ht="25.5" hidden="1" x14ac:dyDescent="0.2">
      <c r="A76" s="16">
        <v>74</v>
      </c>
      <c r="B76" s="25" t="s">
        <v>200</v>
      </c>
      <c r="C76" s="19" t="s">
        <v>190</v>
      </c>
      <c r="D76" s="17" t="s">
        <v>104</v>
      </c>
      <c r="E76" s="18">
        <v>43481</v>
      </c>
      <c r="F76" s="28">
        <f t="shared" si="9"/>
        <v>43491</v>
      </c>
      <c r="G76" s="15"/>
      <c r="H76" s="16">
        <f t="shared" si="7"/>
        <v>-43491</v>
      </c>
      <c r="I76" s="20" t="str">
        <f t="shared" ca="1" si="8"/>
        <v>EN TIEMPO DE RESPUESTA</v>
      </c>
      <c r="J76" s="22"/>
    </row>
    <row r="77" spans="1:10" ht="25.5" hidden="1" x14ac:dyDescent="0.2">
      <c r="A77" s="16">
        <v>75</v>
      </c>
      <c r="B77" s="25" t="s">
        <v>200</v>
      </c>
      <c r="C77" s="19" t="s">
        <v>191</v>
      </c>
      <c r="D77" s="17" t="s">
        <v>104</v>
      </c>
      <c r="E77" s="18">
        <v>43481</v>
      </c>
      <c r="F77" s="28">
        <f t="shared" si="9"/>
        <v>43491</v>
      </c>
      <c r="G77" s="15"/>
      <c r="H77" s="16">
        <f t="shared" si="7"/>
        <v>-43491</v>
      </c>
      <c r="I77" s="20" t="str">
        <f t="shared" ca="1" si="8"/>
        <v>EN TIEMPO DE RESPUESTA</v>
      </c>
      <c r="J77" s="22"/>
    </row>
    <row r="78" spans="1:10" ht="25.5" hidden="1" x14ac:dyDescent="0.2">
      <c r="A78" s="16">
        <v>76</v>
      </c>
      <c r="B78" s="25" t="s">
        <v>200</v>
      </c>
      <c r="C78" s="19" t="s">
        <v>192</v>
      </c>
      <c r="D78" s="17" t="s">
        <v>104</v>
      </c>
      <c r="E78" s="18">
        <v>43481</v>
      </c>
      <c r="F78" s="28">
        <f t="shared" si="9"/>
        <v>43491</v>
      </c>
      <c r="G78" s="15"/>
      <c r="H78" s="16">
        <f t="shared" si="7"/>
        <v>-43491</v>
      </c>
      <c r="I78" s="20" t="str">
        <f t="shared" ca="1" si="8"/>
        <v>EN TIEMPO DE RESPUESTA</v>
      </c>
      <c r="J78" s="22"/>
    </row>
    <row r="79" spans="1:10" ht="38.25" x14ac:dyDescent="0.2">
      <c r="A79" s="16">
        <v>77</v>
      </c>
      <c r="B79" s="25" t="s">
        <v>53</v>
      </c>
      <c r="C79" s="19" t="s">
        <v>54</v>
      </c>
      <c r="D79" s="17" t="s">
        <v>86</v>
      </c>
      <c r="E79" s="18">
        <v>43481</v>
      </c>
      <c r="F79" s="28">
        <v>43496</v>
      </c>
      <c r="G79" s="15"/>
      <c r="H79" s="16">
        <f t="shared" si="7"/>
        <v>-43496</v>
      </c>
      <c r="I79" s="20" t="str">
        <f t="shared" ca="1" si="8"/>
        <v>EN TIEMPO DE RESPUESTA</v>
      </c>
      <c r="J79" s="22"/>
    </row>
    <row r="80" spans="1:10" ht="25.5" hidden="1" x14ac:dyDescent="0.2">
      <c r="A80" s="16">
        <v>78</v>
      </c>
      <c r="B80" s="25" t="s">
        <v>52</v>
      </c>
      <c r="C80" s="19" t="s">
        <v>55</v>
      </c>
      <c r="D80" s="17" t="s">
        <v>90</v>
      </c>
      <c r="E80" s="18">
        <v>43481</v>
      </c>
      <c r="F80" s="28">
        <v>43496</v>
      </c>
      <c r="G80" s="15"/>
      <c r="H80" s="16">
        <f t="shared" si="7"/>
        <v>-43496</v>
      </c>
      <c r="I80" s="20" t="str">
        <f t="shared" ca="1" si="8"/>
        <v>EN TIEMPO DE RESPUESTA</v>
      </c>
      <c r="J80" s="22"/>
    </row>
    <row r="81" spans="1:10" ht="76.5" hidden="1" x14ac:dyDescent="0.2">
      <c r="A81" s="16">
        <v>79</v>
      </c>
      <c r="B81" s="25" t="s">
        <v>75</v>
      </c>
      <c r="C81" s="19" t="s">
        <v>70</v>
      </c>
      <c r="D81" s="17" t="s">
        <v>77</v>
      </c>
      <c r="E81" s="18">
        <v>43481</v>
      </c>
      <c r="F81" s="28">
        <v>43504</v>
      </c>
      <c r="G81" s="15"/>
      <c r="H81" s="16">
        <f t="shared" si="7"/>
        <v>-43504</v>
      </c>
      <c r="I81" s="20" t="str">
        <f t="shared" ca="1" si="8"/>
        <v>EN TIEMPO DE RESPUESTA</v>
      </c>
      <c r="J81" s="22"/>
    </row>
    <row r="82" spans="1:10" ht="51" hidden="1" x14ac:dyDescent="0.2">
      <c r="A82" s="16">
        <v>80</v>
      </c>
      <c r="B82" s="25" t="s">
        <v>75</v>
      </c>
      <c r="C82" s="19" t="s">
        <v>71</v>
      </c>
      <c r="D82" s="17" t="s">
        <v>92</v>
      </c>
      <c r="E82" s="18">
        <v>43481</v>
      </c>
      <c r="F82" s="28">
        <v>43504</v>
      </c>
      <c r="G82" s="15"/>
      <c r="H82" s="16">
        <f t="shared" si="7"/>
        <v>-43504</v>
      </c>
      <c r="I82" s="20" t="str">
        <f t="shared" ca="1" si="8"/>
        <v>EN TIEMPO DE RESPUESTA</v>
      </c>
      <c r="J82" s="22"/>
    </row>
    <row r="83" spans="1:10" ht="25.5" hidden="1" x14ac:dyDescent="0.2">
      <c r="A83" s="16">
        <v>81</v>
      </c>
      <c r="B83" s="25" t="s">
        <v>52</v>
      </c>
      <c r="C83" s="19" t="s">
        <v>56</v>
      </c>
      <c r="D83" s="17" t="s">
        <v>90</v>
      </c>
      <c r="E83" s="18">
        <v>43481</v>
      </c>
      <c r="F83" s="28">
        <v>43553</v>
      </c>
      <c r="G83" s="15"/>
      <c r="H83" s="16">
        <f t="shared" si="7"/>
        <v>-43553</v>
      </c>
      <c r="I83" s="20" t="str">
        <f t="shared" ca="1" si="8"/>
        <v>EN TIEMPO DE RESPUESTA</v>
      </c>
      <c r="J83" s="22"/>
    </row>
    <row r="84" spans="1:10" ht="63.75" hidden="1" x14ac:dyDescent="0.2">
      <c r="A84" s="16">
        <v>82</v>
      </c>
      <c r="B84" s="25" t="s">
        <v>74</v>
      </c>
      <c r="C84" s="19" t="s">
        <v>203</v>
      </c>
      <c r="D84" s="17" t="s">
        <v>82</v>
      </c>
      <c r="E84" s="18">
        <v>43481</v>
      </c>
      <c r="F84" s="28">
        <v>43646</v>
      </c>
      <c r="G84" s="15"/>
      <c r="H84" s="16">
        <f t="shared" si="7"/>
        <v>-43646</v>
      </c>
      <c r="I84" s="20" t="str">
        <f t="shared" ca="1" si="8"/>
        <v>EN TIEMPO DE RESPUESTA</v>
      </c>
      <c r="J84" s="22"/>
    </row>
    <row r="85" spans="1:10" ht="25.5" hidden="1" x14ac:dyDescent="0.2">
      <c r="A85" s="16">
        <v>83</v>
      </c>
      <c r="B85" s="25" t="s">
        <v>74</v>
      </c>
      <c r="C85" s="19" t="s">
        <v>72</v>
      </c>
      <c r="D85" s="17" t="s">
        <v>82</v>
      </c>
      <c r="E85" s="18">
        <v>43481</v>
      </c>
      <c r="F85" s="28">
        <v>43646</v>
      </c>
      <c r="G85" s="15"/>
      <c r="H85" s="16">
        <f t="shared" si="7"/>
        <v>-43646</v>
      </c>
      <c r="I85" s="20" t="str">
        <f t="shared" ca="1" si="8"/>
        <v>EN TIEMPO DE RESPUESTA</v>
      </c>
      <c r="J85" s="22"/>
    </row>
  </sheetData>
  <autoFilter ref="A2:J85" xr:uid="{BFA6C444-00F0-47CB-972E-B943D6794338}">
    <filterColumn colId="3">
      <filters>
        <filter val="DERLY FAJARDO"/>
        <filter val="PAULA ANDREA OSPINA PATIÑO"/>
      </filters>
    </filterColumn>
    <sortState xmlns:xlrd2="http://schemas.microsoft.com/office/spreadsheetml/2017/richdata2" ref="A3:J85">
      <sortCondition ref="F3:F85"/>
    </sortState>
  </autoFilter>
  <sortState xmlns:xlrd2="http://schemas.microsoft.com/office/spreadsheetml/2017/richdata2" ref="B3:J85">
    <sortCondition ref="F3:F85"/>
  </sortState>
  <mergeCells count="1">
    <mergeCell ref="A1:J1"/>
  </mergeCells>
  <conditionalFormatting sqref="I3:I1048576">
    <cfRule type="cellIs" dxfId="3" priority="1229" operator="equal">
      <formula>"CUMPLIDO INOPORTUNAMENTE"</formula>
    </cfRule>
    <cfRule type="cellIs" dxfId="2" priority="1230" operator="equal">
      <formula>"EN TIEMPO DE RESPUESTA"</formula>
    </cfRule>
    <cfRule type="cellIs" dxfId="1" priority="1231" operator="equal">
      <formula>"CUMPLIDO A TIEMPO"</formula>
    </cfRule>
    <cfRule type="cellIs" dxfId="0" priority="1232" operator="equal">
      <formula>"PENDIENTE"</formula>
    </cfRule>
  </conditionalFormatting>
  <printOptions horizontalCentered="1" verticalCentered="1"/>
  <pageMargins left="0" right="0" top="0" bottom="0" header="0" footer="0"/>
  <pageSetup scale="51"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PARAMETROS!$A$1:$A$66</xm:f>
          </x14:formula1>
          <xm:sqref>D58:D1048576 D3:D56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33"/>
  <sheetViews>
    <sheetView workbookViewId="0">
      <selection activeCell="D4" sqref="D4"/>
    </sheetView>
  </sheetViews>
  <sheetFormatPr baseColWidth="10" defaultRowHeight="15" x14ac:dyDescent="0.25"/>
  <cols>
    <col min="2" max="2" width="65.28515625" customWidth="1"/>
  </cols>
  <sheetData>
    <row r="3" spans="2:2" ht="90" x14ac:dyDescent="0.25">
      <c r="B3" s="21" t="s">
        <v>41</v>
      </c>
    </row>
    <row r="4" spans="2:2" ht="90" x14ac:dyDescent="0.25">
      <c r="B4" s="21" t="s">
        <v>41</v>
      </c>
    </row>
    <row r="5" spans="2:2" ht="90" x14ac:dyDescent="0.25">
      <c r="B5" s="21" t="s">
        <v>41</v>
      </c>
    </row>
    <row r="6" spans="2:2" ht="90" x14ac:dyDescent="0.25">
      <c r="B6" s="21" t="s">
        <v>41</v>
      </c>
    </row>
    <row r="7" spans="2:2" ht="90" x14ac:dyDescent="0.25">
      <c r="B7" s="21" t="s">
        <v>41</v>
      </c>
    </row>
    <row r="8" spans="2:2" ht="90" x14ac:dyDescent="0.25">
      <c r="B8" s="21" t="s">
        <v>41</v>
      </c>
    </row>
    <row r="9" spans="2:2" ht="90" x14ac:dyDescent="0.25">
      <c r="B9" s="21" t="s">
        <v>41</v>
      </c>
    </row>
    <row r="10" spans="2:2" ht="90" x14ac:dyDescent="0.25">
      <c r="B10" s="21" t="s">
        <v>41</v>
      </c>
    </row>
    <row r="11" spans="2:2" ht="90" x14ac:dyDescent="0.25">
      <c r="B11" s="21" t="s">
        <v>41</v>
      </c>
    </row>
    <row r="12" spans="2:2" ht="90" x14ac:dyDescent="0.25">
      <c r="B12" s="21" t="s">
        <v>41</v>
      </c>
    </row>
    <row r="13" spans="2:2" ht="90" x14ac:dyDescent="0.25">
      <c r="B13" s="21" t="s">
        <v>41</v>
      </c>
    </row>
    <row r="14" spans="2:2" ht="90" x14ac:dyDescent="0.25">
      <c r="B14" s="21" t="s">
        <v>41</v>
      </c>
    </row>
    <row r="15" spans="2:2" ht="90" x14ac:dyDescent="0.25">
      <c r="B15" s="21" t="s">
        <v>41</v>
      </c>
    </row>
    <row r="16" spans="2:2" ht="90" x14ac:dyDescent="0.25">
      <c r="B16" s="21" t="s">
        <v>41</v>
      </c>
    </row>
    <row r="17" spans="2:2" ht="90" x14ac:dyDescent="0.25">
      <c r="B17" s="21" t="s">
        <v>41</v>
      </c>
    </row>
    <row r="18" spans="2:2" ht="90" x14ac:dyDescent="0.25">
      <c r="B18" s="21" t="s">
        <v>41</v>
      </c>
    </row>
    <row r="19" spans="2:2" ht="90" x14ac:dyDescent="0.25">
      <c r="B19" s="21" t="s">
        <v>41</v>
      </c>
    </row>
    <row r="20" spans="2:2" ht="90" x14ac:dyDescent="0.25">
      <c r="B20" s="21" t="s">
        <v>43</v>
      </c>
    </row>
    <row r="21" spans="2:2" ht="90" x14ac:dyDescent="0.25">
      <c r="B21" s="21" t="s">
        <v>44</v>
      </c>
    </row>
    <row r="22" spans="2:2" ht="90" x14ac:dyDescent="0.25">
      <c r="B22" s="21" t="s">
        <v>42</v>
      </c>
    </row>
    <row r="23" spans="2:2" ht="90" x14ac:dyDescent="0.25">
      <c r="B23" s="21" t="s">
        <v>45</v>
      </c>
    </row>
    <row r="24" spans="2:2" ht="105" x14ac:dyDescent="0.25">
      <c r="B24" s="21" t="s">
        <v>46</v>
      </c>
    </row>
    <row r="25" spans="2:2" ht="150" x14ac:dyDescent="0.25">
      <c r="B25" s="21" t="s">
        <v>47</v>
      </c>
    </row>
    <row r="26" spans="2:2" ht="150" x14ac:dyDescent="0.25">
      <c r="B26" s="21" t="s">
        <v>47</v>
      </c>
    </row>
    <row r="27" spans="2:2" ht="150" x14ac:dyDescent="0.25">
      <c r="B27" s="21" t="s">
        <v>47</v>
      </c>
    </row>
    <row r="28" spans="2:2" ht="150" x14ac:dyDescent="0.25">
      <c r="B28" s="21" t="s">
        <v>47</v>
      </c>
    </row>
    <row r="29" spans="2:2" ht="105" x14ac:dyDescent="0.25">
      <c r="B29" s="21" t="s">
        <v>48</v>
      </c>
    </row>
    <row r="30" spans="2:2" ht="105" x14ac:dyDescent="0.25">
      <c r="B30" s="21" t="s">
        <v>49</v>
      </c>
    </row>
    <row r="31" spans="2:2" ht="105" x14ac:dyDescent="0.25">
      <c r="B31" s="21" t="s">
        <v>49</v>
      </c>
    </row>
    <row r="32" spans="2:2" ht="105" x14ac:dyDescent="0.25">
      <c r="B32" s="21" t="s">
        <v>50</v>
      </c>
    </row>
    <row r="33" spans="2:2" ht="105" x14ac:dyDescent="0.25">
      <c r="B33" s="21"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2"/>
  <sheetViews>
    <sheetView zoomScale="90" zoomScaleNormal="90" workbookViewId="0">
      <selection activeCell="A8" sqref="A8:B22"/>
    </sheetView>
  </sheetViews>
  <sheetFormatPr baseColWidth="10" defaultRowHeight="15" x14ac:dyDescent="0.25"/>
  <cols>
    <col min="1" max="1" width="17" customWidth="1"/>
    <col min="2" max="2" width="75.28515625" customWidth="1"/>
  </cols>
  <sheetData>
    <row r="1" spans="1:2" x14ac:dyDescent="0.25">
      <c r="A1" s="13" t="s">
        <v>22</v>
      </c>
    </row>
    <row r="2" spans="1:2" ht="127.5" x14ac:dyDescent="0.25">
      <c r="A2" s="11" t="s">
        <v>17</v>
      </c>
      <c r="B2" s="9" t="s">
        <v>24</v>
      </c>
    </row>
    <row r="4" spans="1:2" x14ac:dyDescent="0.25">
      <c r="A4" s="13" t="s">
        <v>21</v>
      </c>
    </row>
    <row r="5" spans="1:2" ht="114.75" x14ac:dyDescent="0.25">
      <c r="A5" s="11" t="s">
        <v>17</v>
      </c>
      <c r="B5" s="9" t="s">
        <v>25</v>
      </c>
    </row>
    <row r="7" spans="1:2" x14ac:dyDescent="0.25">
      <c r="A7" s="13" t="s">
        <v>23</v>
      </c>
    </row>
    <row r="8" spans="1:2" ht="114.75" x14ac:dyDescent="0.25">
      <c r="A8" s="11" t="s">
        <v>17</v>
      </c>
      <c r="B8" s="9" t="s">
        <v>26</v>
      </c>
    </row>
    <row r="9" spans="1:2" ht="127.5" x14ac:dyDescent="0.25">
      <c r="A9" s="11" t="s">
        <v>17</v>
      </c>
      <c r="B9" s="9" t="s">
        <v>31</v>
      </c>
    </row>
    <row r="10" spans="1:2" ht="114.75" x14ac:dyDescent="0.25">
      <c r="A10" s="11" t="s">
        <v>17</v>
      </c>
      <c r="B10" s="9" t="s">
        <v>32</v>
      </c>
    </row>
    <row r="11" spans="1:2" ht="127.5" x14ac:dyDescent="0.25">
      <c r="A11" s="10" t="s">
        <v>17</v>
      </c>
      <c r="B11" s="9" t="s">
        <v>33</v>
      </c>
    </row>
    <row r="12" spans="1:2" ht="165.75" x14ac:dyDescent="0.25">
      <c r="A12" s="11" t="s">
        <v>17</v>
      </c>
      <c r="B12" s="9" t="s">
        <v>34</v>
      </c>
    </row>
    <row r="13" spans="1:2" ht="114.75" x14ac:dyDescent="0.25">
      <c r="A13" s="11" t="s">
        <v>17</v>
      </c>
      <c r="B13" s="9" t="s">
        <v>35</v>
      </c>
    </row>
    <row r="14" spans="1:2" ht="114.75" x14ac:dyDescent="0.25">
      <c r="A14" s="11" t="s">
        <v>17</v>
      </c>
      <c r="B14" s="9" t="s">
        <v>28</v>
      </c>
    </row>
    <row r="15" spans="1:2" ht="114.75" x14ac:dyDescent="0.25">
      <c r="A15" s="11" t="s">
        <v>17</v>
      </c>
      <c r="B15" s="9" t="s">
        <v>27</v>
      </c>
    </row>
    <row r="16" spans="1:2" ht="114.75" x14ac:dyDescent="0.25">
      <c r="A16" s="11" t="s">
        <v>17</v>
      </c>
      <c r="B16" s="9" t="s">
        <v>29</v>
      </c>
    </row>
    <row r="17" spans="1:2" ht="114.75" x14ac:dyDescent="0.25">
      <c r="A17" s="11" t="s">
        <v>17</v>
      </c>
      <c r="B17" s="9" t="s">
        <v>36</v>
      </c>
    </row>
    <row r="18" spans="1:2" ht="114.75" x14ac:dyDescent="0.25">
      <c r="A18" s="11" t="s">
        <v>17</v>
      </c>
      <c r="B18" s="9" t="s">
        <v>37</v>
      </c>
    </row>
    <row r="19" spans="1:2" ht="127.5" x14ac:dyDescent="0.25">
      <c r="A19" s="11" t="s">
        <v>17</v>
      </c>
      <c r="B19" s="9" t="s">
        <v>38</v>
      </c>
    </row>
    <row r="20" spans="1:2" ht="114.75" x14ac:dyDescent="0.25">
      <c r="A20" s="11" t="s">
        <v>17</v>
      </c>
      <c r="B20" s="9" t="s">
        <v>39</v>
      </c>
    </row>
    <row r="21" spans="1:2" ht="114.75" x14ac:dyDescent="0.25">
      <c r="A21" s="11" t="s">
        <v>17</v>
      </c>
      <c r="B21" s="9" t="s">
        <v>40</v>
      </c>
    </row>
    <row r="22" spans="1:2" ht="114.75" x14ac:dyDescent="0.25">
      <c r="A22" s="11" t="s">
        <v>17</v>
      </c>
      <c r="B22" s="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66"/>
  <sheetViews>
    <sheetView workbookViewId="0">
      <selection activeCell="B61" sqref="B61"/>
    </sheetView>
  </sheetViews>
  <sheetFormatPr baseColWidth="10" defaultRowHeight="15" x14ac:dyDescent="0.25"/>
  <cols>
    <col min="1" max="1" width="41.85546875" bestFit="1" customWidth="1"/>
    <col min="3" max="3" width="27.42578125" customWidth="1"/>
  </cols>
  <sheetData>
    <row r="1" spans="1:1" x14ac:dyDescent="0.25">
      <c r="A1" s="26" t="s">
        <v>76</v>
      </c>
    </row>
    <row r="2" spans="1:1" x14ac:dyDescent="0.25">
      <c r="A2" s="26" t="s">
        <v>77</v>
      </c>
    </row>
    <row r="3" spans="1:1" x14ac:dyDescent="0.25">
      <c r="A3" s="26" t="s">
        <v>78</v>
      </c>
    </row>
    <row r="4" spans="1:1" x14ac:dyDescent="0.25">
      <c r="A4" s="26" t="s">
        <v>79</v>
      </c>
    </row>
    <row r="5" spans="1:1" x14ac:dyDescent="0.25">
      <c r="A5" s="26" t="s">
        <v>80</v>
      </c>
    </row>
    <row r="6" spans="1:1" x14ac:dyDescent="0.25">
      <c r="A6" s="26" t="s">
        <v>123</v>
      </c>
    </row>
    <row r="7" spans="1:1" x14ac:dyDescent="0.25">
      <c r="A7" s="26" t="s">
        <v>81</v>
      </c>
    </row>
    <row r="8" spans="1:1" x14ac:dyDescent="0.25">
      <c r="A8" s="26" t="s">
        <v>82</v>
      </c>
    </row>
    <row r="9" spans="1:1" x14ac:dyDescent="0.25">
      <c r="A9" s="26" t="s">
        <v>83</v>
      </c>
    </row>
    <row r="10" spans="1:1" x14ac:dyDescent="0.25">
      <c r="A10" s="26" t="s">
        <v>84</v>
      </c>
    </row>
    <row r="11" spans="1:1" x14ac:dyDescent="0.25">
      <c r="A11" s="26" t="s">
        <v>124</v>
      </c>
    </row>
    <row r="12" spans="1:1" x14ac:dyDescent="0.25">
      <c r="A12" s="26" t="s">
        <v>85</v>
      </c>
    </row>
    <row r="13" spans="1:1" x14ac:dyDescent="0.25">
      <c r="A13" s="26" t="s">
        <v>86</v>
      </c>
    </row>
    <row r="14" spans="1:1" x14ac:dyDescent="0.25">
      <c r="A14" s="26" t="s">
        <v>87</v>
      </c>
    </row>
    <row r="15" spans="1:1" x14ac:dyDescent="0.25">
      <c r="A15" s="26" t="s">
        <v>88</v>
      </c>
    </row>
    <row r="16" spans="1:1" x14ac:dyDescent="0.25">
      <c r="A16" s="26" t="s">
        <v>89</v>
      </c>
    </row>
    <row r="17" spans="1:1" x14ac:dyDescent="0.25">
      <c r="A17" s="26" t="s">
        <v>125</v>
      </c>
    </row>
    <row r="18" spans="1:1" x14ac:dyDescent="0.25">
      <c r="A18" s="26" t="s">
        <v>90</v>
      </c>
    </row>
    <row r="19" spans="1:1" x14ac:dyDescent="0.25">
      <c r="A19" s="26" t="s">
        <v>126</v>
      </c>
    </row>
    <row r="20" spans="1:1" x14ac:dyDescent="0.25">
      <c r="A20" s="26" t="s">
        <v>127</v>
      </c>
    </row>
    <row r="21" spans="1:1" x14ac:dyDescent="0.25">
      <c r="A21" s="26" t="s">
        <v>91</v>
      </c>
    </row>
    <row r="22" spans="1:1" x14ac:dyDescent="0.25">
      <c r="A22" s="26" t="s">
        <v>92</v>
      </c>
    </row>
    <row r="23" spans="1:1" x14ac:dyDescent="0.25">
      <c r="A23" s="26" t="s">
        <v>93</v>
      </c>
    </row>
    <row r="24" spans="1:1" x14ac:dyDescent="0.25">
      <c r="A24" s="26" t="s">
        <v>94</v>
      </c>
    </row>
    <row r="25" spans="1:1" x14ac:dyDescent="0.25">
      <c r="A25" s="26" t="s">
        <v>95</v>
      </c>
    </row>
    <row r="26" spans="1:1" x14ac:dyDescent="0.25">
      <c r="A26" s="26" t="s">
        <v>96</v>
      </c>
    </row>
    <row r="27" spans="1:1" x14ac:dyDescent="0.25">
      <c r="A27" s="26" t="s">
        <v>138</v>
      </c>
    </row>
    <row r="28" spans="1:1" x14ac:dyDescent="0.25">
      <c r="A28" s="26" t="s">
        <v>97</v>
      </c>
    </row>
    <row r="29" spans="1:1" x14ac:dyDescent="0.25">
      <c r="A29" s="26" t="s">
        <v>128</v>
      </c>
    </row>
    <row r="30" spans="1:1" x14ac:dyDescent="0.25">
      <c r="A30" s="26" t="s">
        <v>98</v>
      </c>
    </row>
    <row r="31" spans="1:1" x14ac:dyDescent="0.25">
      <c r="A31" s="26" t="s">
        <v>99</v>
      </c>
    </row>
    <row r="32" spans="1:1" x14ac:dyDescent="0.25">
      <c r="A32" s="26" t="s">
        <v>100</v>
      </c>
    </row>
    <row r="33" spans="1:1" x14ac:dyDescent="0.25">
      <c r="A33" s="26" t="s">
        <v>101</v>
      </c>
    </row>
    <row r="34" spans="1:1" x14ac:dyDescent="0.25">
      <c r="A34" s="26" t="s">
        <v>102</v>
      </c>
    </row>
    <row r="35" spans="1:1" x14ac:dyDescent="0.25">
      <c r="A35" s="26" t="s">
        <v>103</v>
      </c>
    </row>
    <row r="36" spans="1:1" x14ac:dyDescent="0.25">
      <c r="A36" s="26" t="s">
        <v>104</v>
      </c>
    </row>
    <row r="37" spans="1:1" x14ac:dyDescent="0.25">
      <c r="A37" s="26" t="s">
        <v>105</v>
      </c>
    </row>
    <row r="38" spans="1:1" x14ac:dyDescent="0.25">
      <c r="A38" s="26" t="s">
        <v>106</v>
      </c>
    </row>
    <row r="39" spans="1:1" x14ac:dyDescent="0.25">
      <c r="A39" s="26" t="s">
        <v>107</v>
      </c>
    </row>
    <row r="40" spans="1:1" x14ac:dyDescent="0.25">
      <c r="A40" s="26" t="s">
        <v>108</v>
      </c>
    </row>
    <row r="41" spans="1:1" x14ac:dyDescent="0.25">
      <c r="A41" s="26" t="s">
        <v>134</v>
      </c>
    </row>
    <row r="42" spans="1:1" x14ac:dyDescent="0.25">
      <c r="A42" s="26" t="s">
        <v>109</v>
      </c>
    </row>
    <row r="43" spans="1:1" x14ac:dyDescent="0.25">
      <c r="A43" s="26" t="s">
        <v>129</v>
      </c>
    </row>
    <row r="44" spans="1:1" x14ac:dyDescent="0.25">
      <c r="A44" s="26" t="s">
        <v>110</v>
      </c>
    </row>
    <row r="45" spans="1:1" x14ac:dyDescent="0.25">
      <c r="A45" s="26" t="s">
        <v>130</v>
      </c>
    </row>
    <row r="46" spans="1:1" x14ac:dyDescent="0.25">
      <c r="A46" s="26" t="s">
        <v>111</v>
      </c>
    </row>
    <row r="47" spans="1:1" x14ac:dyDescent="0.25">
      <c r="A47" s="26" t="s">
        <v>112</v>
      </c>
    </row>
    <row r="48" spans="1:1" x14ac:dyDescent="0.25">
      <c r="A48" s="26" t="s">
        <v>131</v>
      </c>
    </row>
    <row r="49" spans="1:1" x14ac:dyDescent="0.25">
      <c r="A49" s="26" t="s">
        <v>132</v>
      </c>
    </row>
    <row r="50" spans="1:1" x14ac:dyDescent="0.25">
      <c r="A50" s="26" t="s">
        <v>133</v>
      </c>
    </row>
    <row r="51" spans="1:1" x14ac:dyDescent="0.25">
      <c r="A51" s="26" t="s">
        <v>113</v>
      </c>
    </row>
    <row r="52" spans="1:1" x14ac:dyDescent="0.25">
      <c r="A52" s="26" t="s">
        <v>114</v>
      </c>
    </row>
    <row r="53" spans="1:1" x14ac:dyDescent="0.25">
      <c r="A53" s="26" t="s">
        <v>135</v>
      </c>
    </row>
    <row r="54" spans="1:1" x14ac:dyDescent="0.25">
      <c r="A54" s="26" t="s">
        <v>115</v>
      </c>
    </row>
    <row r="55" spans="1:1" x14ac:dyDescent="0.25">
      <c r="A55" s="26" t="s">
        <v>116</v>
      </c>
    </row>
    <row r="56" spans="1:1" x14ac:dyDescent="0.25">
      <c r="A56" s="26" t="s">
        <v>136</v>
      </c>
    </row>
    <row r="57" spans="1:1" x14ac:dyDescent="0.25">
      <c r="A57" s="26" t="s">
        <v>164</v>
      </c>
    </row>
    <row r="58" spans="1:1" x14ac:dyDescent="0.25">
      <c r="A58" s="26" t="s">
        <v>139</v>
      </c>
    </row>
    <row r="59" spans="1:1" x14ac:dyDescent="0.25">
      <c r="A59" s="26" t="s">
        <v>117</v>
      </c>
    </row>
    <row r="60" spans="1:1" x14ac:dyDescent="0.25">
      <c r="A60" s="26" t="s">
        <v>118</v>
      </c>
    </row>
    <row r="61" spans="1:1" x14ac:dyDescent="0.25">
      <c r="A61" s="26" t="s">
        <v>119</v>
      </c>
    </row>
    <row r="62" spans="1:1" x14ac:dyDescent="0.25">
      <c r="A62" s="26" t="s">
        <v>165</v>
      </c>
    </row>
    <row r="63" spans="1:1" x14ac:dyDescent="0.25">
      <c r="A63" s="26" t="s">
        <v>120</v>
      </c>
    </row>
    <row r="64" spans="1:1" x14ac:dyDescent="0.25">
      <c r="A64" s="26" t="s">
        <v>121</v>
      </c>
    </row>
    <row r="65" spans="1:1" x14ac:dyDescent="0.25">
      <c r="A65" s="26" t="s">
        <v>122</v>
      </c>
    </row>
    <row r="66" spans="1:1" x14ac:dyDescent="0.25">
      <c r="A66" s="26" t="s">
        <v>137</v>
      </c>
    </row>
  </sheetData>
  <sortState xmlns:xlrd2="http://schemas.microsoft.com/office/spreadsheetml/2017/richdata2" ref="A1:A66">
    <sortCondition ref="A1:A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RANKING</vt:lpstr>
      <vt:lpstr>REGISTRO</vt:lpstr>
      <vt:lpstr>Hoja1</vt:lpstr>
      <vt:lpstr>CARPETAS</vt:lpstr>
      <vt:lpstr>PARAMETROS</vt:lpstr>
      <vt:lpstr>REGISTRO!Área_de_impresión</vt:lpstr>
      <vt:lpstr>REGISTRO!Títulos_a_imprimir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Catalina Castro</dc:creator>
  <cp:lastModifiedBy>Andrea Ospina Patiño</cp:lastModifiedBy>
  <cp:lastPrinted>2018-07-31T12:57:09Z</cp:lastPrinted>
  <dcterms:created xsi:type="dcterms:W3CDTF">2014-12-22T20:21:21Z</dcterms:created>
  <dcterms:modified xsi:type="dcterms:W3CDTF">2019-01-21T21:59:10Z</dcterms:modified>
</cp:coreProperties>
</file>