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Dotaciones2019\Convenios y Cooperación\Embajada de Japon\"/>
    </mc:Choice>
  </mc:AlternateContent>
  <bookViews>
    <workbookView xWindow="0" yWindow="0" windowWidth="20490" windowHeight="7650" firstSheet="4" activeTab="8"/>
  </bookViews>
  <sheets>
    <sheet name="Estados financieros " sheetId="14" r:id="rId1"/>
    <sheet name="Anexo 1" sheetId="9" r:id="rId2"/>
    <sheet name="Anexo 2" sheetId="6" r:id="rId3"/>
    <sheet name="Anexo 3" sheetId="16" r:id="rId4"/>
    <sheet name="Anexo 4" sheetId="17" r:id="rId5"/>
    <sheet name="Plan de capacitación " sheetId="13" r:id="rId6"/>
    <sheet name="Total Costo Proyecto" sheetId="12" r:id="rId7"/>
    <sheet name="Presupuesto Equipos" sheetId="10" r:id="rId8"/>
    <sheet name="Presupuesto Construcción" sheetId="11" r:id="rId9"/>
  </sheets>
  <definedNames>
    <definedName name="_xlnm.Print_Area" localSheetId="3">'Anexo 3'!$B$1:$D$8</definedName>
    <definedName name="_xlnm.Print_Area" localSheetId="4">'Anexo 4'!$A$1:$H$35</definedName>
    <definedName name="_xlnm.Print_Area" localSheetId="0">'Estados financieros '!$A$1:$G$29</definedName>
    <definedName name="_xlnm.Print_Area" localSheetId="5">'Plan de capacitación '!$A$1:$P$14</definedName>
    <definedName name="_xlnm.Print_Area" localSheetId="7">'Presupuesto Equipos'!$A$1:$J$17</definedName>
    <definedName name="_xlnm.Print_Area" localSheetId="6">'Total Costo Proyecto'!$A$1:$H$20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4" l="1"/>
  <c r="C25" i="14"/>
  <c r="E15" i="14"/>
  <c r="F12" i="14" s="1"/>
  <c r="C15" i="14"/>
  <c r="D7" i="14" s="1"/>
  <c r="F13" i="14" l="1"/>
  <c r="F14" i="14"/>
  <c r="F7" i="14"/>
  <c r="F15" i="14" s="1"/>
  <c r="F8" i="14"/>
  <c r="F9" i="14"/>
  <c r="D18" i="14"/>
  <c r="D17" i="14"/>
  <c r="D25" i="14" s="1"/>
  <c r="D24" i="14"/>
  <c r="D23" i="14"/>
  <c r="D21" i="14"/>
  <c r="D22" i="14"/>
  <c r="D20" i="14"/>
  <c r="D19" i="14"/>
  <c r="F10" i="14"/>
  <c r="F17" i="14"/>
  <c r="F25" i="14" s="1"/>
  <c r="F18" i="14"/>
  <c r="F20" i="14"/>
  <c r="F21" i="14"/>
  <c r="F22" i="14"/>
  <c r="F19" i="14"/>
  <c r="F23" i="14"/>
  <c r="F24" i="14"/>
  <c r="D9" i="14"/>
  <c r="D10" i="14"/>
  <c r="D13" i="14"/>
  <c r="D12" i="14"/>
  <c r="D8" i="14"/>
  <c r="D14" i="14"/>
  <c r="G16" i="10"/>
  <c r="I13" i="10"/>
  <c r="I9" i="10"/>
  <c r="G15" i="10"/>
  <c r="F15" i="10"/>
  <c r="F16" i="10" s="1"/>
  <c r="E15" i="10"/>
  <c r="D15" i="10"/>
  <c r="I11" i="10"/>
  <c r="I12" i="10"/>
  <c r="I10" i="10"/>
  <c r="I14" i="10" l="1"/>
  <c r="I16" i="10" s="1"/>
  <c r="D15" i="14"/>
  <c r="H9" i="10"/>
  <c r="D13" i="11"/>
  <c r="C13" i="11"/>
  <c r="B13" i="11"/>
  <c r="H13" i="10"/>
  <c r="H11" i="10"/>
  <c r="H12" i="10"/>
  <c r="H10" i="10"/>
  <c r="G9" i="12" l="1"/>
  <c r="G15" i="12" s="1"/>
  <c r="G12" i="12"/>
  <c r="D15" i="12"/>
  <c r="E15" i="12"/>
  <c r="F15" i="12"/>
  <c r="D16" i="10" l="1"/>
  <c r="E16" i="10" l="1"/>
</calcChain>
</file>

<file path=xl/sharedStrings.xml><?xml version="1.0" encoding="utf-8"?>
<sst xmlns="http://schemas.openxmlformats.org/spreadsheetml/2006/main" count="309" uniqueCount="205">
  <si>
    <t>NOMBRE DEL PROYECTO</t>
  </si>
  <si>
    <t>DEPARTAMENTO</t>
  </si>
  <si>
    <t>TOTAL</t>
  </si>
  <si>
    <t>SITUACIÓN ACTUAL</t>
  </si>
  <si>
    <t>SITUACIÓN DESPUÉS DEL PROYECTO</t>
  </si>
  <si>
    <t>Nº  DE AMBIENTES</t>
  </si>
  <si>
    <t>CURSO/GRADO</t>
  </si>
  <si>
    <t>Nº  DE ALUMNOS</t>
  </si>
  <si>
    <t>ESTADO</t>
  </si>
  <si>
    <t>Pre-Inicial</t>
  </si>
  <si>
    <t>Buen estado (Utilizado la vivienda de profesores como aula)</t>
  </si>
  <si>
    <t>Vivienda para los profesores</t>
  </si>
  <si>
    <t>1º Primaria</t>
  </si>
  <si>
    <t>Regular estado (Utilizado la vivienda de profesores como aula)</t>
  </si>
  <si>
    <t>2º Primaria</t>
  </si>
  <si>
    <t>Regular (Utilizado la vivienda de profesores como aula)</t>
  </si>
  <si>
    <t>3º Primaria</t>
  </si>
  <si>
    <t>Mal estado</t>
  </si>
  <si>
    <t>－</t>
  </si>
  <si>
    <t>4º Primaria</t>
  </si>
  <si>
    <t>5º Primaria</t>
  </si>
  <si>
    <t>6º Primaria</t>
  </si>
  <si>
    <t>Regular</t>
  </si>
  <si>
    <t>1º Secundaria</t>
  </si>
  <si>
    <t>2º Secundaria</t>
  </si>
  <si>
    <t>3º Secundaria</t>
  </si>
  <si>
    <t>Buen estado</t>
  </si>
  <si>
    <t>4º Secundaria</t>
  </si>
  <si>
    <t>5º Secundaria A</t>
  </si>
  <si>
    <t>5º Secundaria B</t>
  </si>
  <si>
    <t>6º Secundaria</t>
  </si>
  <si>
    <t>A Construir</t>
  </si>
  <si>
    <t>(Profesores16)</t>
  </si>
  <si>
    <t>Nº atenciones</t>
  </si>
  <si>
    <t>Tipo de atención</t>
  </si>
  <si>
    <t>Nº pacientes diarios (promedio)</t>
  </si>
  <si>
    <t>Partos</t>
  </si>
  <si>
    <t>Consulta externa</t>
  </si>
  <si>
    <t>Radiografías</t>
  </si>
  <si>
    <t>Consulta SUMI</t>
  </si>
  <si>
    <t>Consulta odontológica</t>
  </si>
  <si>
    <t>Consulta ginecológica</t>
  </si>
  <si>
    <t>Diagnóstico de malaria</t>
  </si>
  <si>
    <t xml:space="preserve">Cuadro de distribución de la Institución Educativa </t>
  </si>
  <si>
    <t>Nº Ambientes</t>
  </si>
  <si>
    <t>Estado / Causas</t>
  </si>
  <si>
    <t>A construir</t>
  </si>
  <si>
    <t xml:space="preserve">Número y tipo de atenciones en Hospital/Centro de Salud </t>
  </si>
  <si>
    <t xml:space="preserve">Cantidad de personal médico </t>
  </si>
  <si>
    <t>Recursos con los que cubre el sueldo</t>
  </si>
  <si>
    <t xml:space="preserve">Cantidad de personal médico (incluir nuevo personal) </t>
  </si>
  <si>
    <t>Consultorio médico</t>
  </si>
  <si>
    <t>1 médico general</t>
  </si>
  <si>
    <t>Vivienda para personal médico</t>
  </si>
  <si>
    <t>Enfermería</t>
  </si>
  <si>
    <t>Laboratorio</t>
  </si>
  <si>
    <t xml:space="preserve">1 técnico de vectores </t>
  </si>
  <si>
    <t xml:space="preserve">Baños </t>
  </si>
  <si>
    <t xml:space="preserve">Depósito </t>
  </si>
  <si>
    <t>2 médicos generales</t>
  </si>
  <si>
    <t>Sala de partos</t>
  </si>
  <si>
    <t>1 enfermera</t>
  </si>
  <si>
    <t>Cons. odontológico</t>
  </si>
  <si>
    <t>1 odontólogo</t>
  </si>
  <si>
    <t xml:space="preserve">Sala de internación </t>
  </si>
  <si>
    <t>1 auxiliar</t>
  </si>
  <si>
    <t>1 técnico de vectores</t>
  </si>
  <si>
    <t>Farmacia</t>
  </si>
  <si>
    <t>1 técnico de farmacia</t>
  </si>
  <si>
    <t>Depósito</t>
  </si>
  <si>
    <t>Baños</t>
  </si>
  <si>
    <t>1 enfermera y 1 auxiliar</t>
  </si>
  <si>
    <t xml:space="preserve">Cuadro de distribución de Hospital/Centro de Salud </t>
  </si>
  <si>
    <t>Tipo de ambiente</t>
  </si>
  <si>
    <t>Mal estado porque es una construcción antigua y  no tiene las dimensiones adecuadas</t>
  </si>
  <si>
    <t>IVA</t>
  </si>
  <si>
    <t>COTIZACIÓN  SELECCIONADA 
(Más económica) 
($)</t>
  </si>
  <si>
    <t>CANT.</t>
  </si>
  <si>
    <t>DESCRIPCIÓN DE LOS EQUIPOS</t>
  </si>
  <si>
    <t>ÍTEM</t>
  </si>
  <si>
    <t>NOMBRE DEL MUNICIPIO</t>
  </si>
  <si>
    <t>CUADRO COMPARATIVO COTIZACIÓN DE EQUIPOS</t>
  </si>
  <si>
    <t>IVA ($)</t>
  </si>
  <si>
    <t xml:space="preserve"> </t>
  </si>
  <si>
    <t>Nombre de firma contratista 3</t>
  </si>
  <si>
    <t>Nombre de firma contratista 2</t>
  </si>
  <si>
    <t>Nombre de firma contratista 1</t>
  </si>
  <si>
    <t>CUADRO COMPARATIVO COTIZACIÓN CONSTRUCCIÓN</t>
  </si>
  <si>
    <t>N/A: No aplica</t>
  </si>
  <si>
    <t>TOTAL PROYECTO</t>
  </si>
  <si>
    <t>N/A</t>
  </si>
  <si>
    <t>Nombre del proveedor escogido</t>
  </si>
  <si>
    <t>Equipos</t>
  </si>
  <si>
    <t>Nombre de la firma contratista escogida</t>
  </si>
  <si>
    <t>Obra civil</t>
  </si>
  <si>
    <t>Costo Total con  IVA ($)</t>
  </si>
  <si>
    <t>A.I.U. ($)</t>
  </si>
  <si>
    <t>Costo Total sin IVA ($)</t>
  </si>
  <si>
    <t>Proveedor Favorable</t>
  </si>
  <si>
    <t>ITEM</t>
  </si>
  <si>
    <t>CUADRO COSTO TOTAL DEL PROYECTO</t>
  </si>
  <si>
    <t>MATERIALES (COP$)</t>
  </si>
  <si>
    <t>MANO DE OBRA (COP$)</t>
  </si>
  <si>
    <t>TRANSPORTE (COP$)</t>
  </si>
  <si>
    <t>5º Secundaria</t>
  </si>
  <si>
    <t xml:space="preserve"> Subtotal</t>
  </si>
  <si>
    <t xml:space="preserve"> TOTAL (IVA incluído)</t>
  </si>
  <si>
    <t xml:space="preserve">A.I.U. (COP$)  </t>
  </si>
  <si>
    <t>Nº pacientes al año 
(última gestión)</t>
  </si>
  <si>
    <t>Nº pacientes al año 
(estimación promedio)</t>
  </si>
  <si>
    <t>Nº pacientes diarios
(estimación promedio)</t>
  </si>
  <si>
    <t>IVA DISCRIMINADO DE LA OPCIÓN SELECCIONADA
($)</t>
  </si>
  <si>
    <t>Ejemplo: Plan de capacitación mecánico de maquinaria industrial</t>
  </si>
  <si>
    <t>No.</t>
  </si>
  <si>
    <t>Nombre de la actividad/curso</t>
  </si>
  <si>
    <t>Frecuencia</t>
  </si>
  <si>
    <t>Fecha o día de la semana</t>
  </si>
  <si>
    <t>Horario</t>
  </si>
  <si>
    <t>Duración</t>
  </si>
  <si>
    <t>(sesión)</t>
  </si>
  <si>
    <t>Duración total de la actividad-curso</t>
  </si>
  <si>
    <t>(Horas)</t>
  </si>
  <si>
    <t>Número de participantes por sesión</t>
  </si>
  <si>
    <t>Número de participantes anualmente</t>
  </si>
  <si>
    <t>Descripción de la actividad</t>
  </si>
  <si>
    <t>Objetivo de la actividad</t>
  </si>
  <si>
    <t>Responsable de la actividad</t>
  </si>
  <si>
    <t>Corrección de fallas y averías de los elementos mecánicos y/o mecanismos</t>
  </si>
  <si>
    <t>De acuerdo a su función y especificaciones técnicas</t>
  </si>
  <si>
    <t>5 días por semana</t>
  </si>
  <si>
    <t>Lunes a Viernes</t>
  </si>
  <si>
    <t>7 a.m. -12 m                                1 p.m. - 5 p.m.</t>
  </si>
  <si>
    <t>5 horas</t>
  </si>
  <si>
    <t>Corregir fallas y averías de los elementos mecánicos y/o mecanismos de acuerdo a su función y especificaciones técnicas.</t>
  </si>
  <si>
    <t>Realizar el diagnóstico mecánico de la maquinaria o equipo, restablecer sus funciones y entregar la máquina asegurando su correcto funcionamiento mecánico de acuerdo a sus especificaciones técnicas y la orden de trabajo, aplicando la normativa vigente de salud ocupacional y manejo responsable con el medioambiente.</t>
  </si>
  <si>
    <t>SENA</t>
  </si>
  <si>
    <t>No aplica</t>
  </si>
  <si>
    <t>6 días por semana</t>
  </si>
  <si>
    <t>Lunes a Viernes                        Sábado</t>
  </si>
  <si>
    <t>6 p.m. -10 p.m.                 7 a.m. - 1 p.m.</t>
  </si>
  <si>
    <t>Interacción idónea consigo mismo, con los demás y con la naturaleza en los contextos laboral y social</t>
  </si>
  <si>
    <t>1 día</t>
  </si>
  <si>
    <t xml:space="preserve">Lunes a Viernes                        </t>
  </si>
  <si>
    <t>7 a.m. -12 m                                1 p.m. - 5 p.m.                  6  p.m. -10 p.m.</t>
  </si>
  <si>
    <t>Promover la interacción idónea consigo mismo, con los demás y con la naturaleza en los contextos laboral y social.</t>
  </si>
  <si>
    <t>* Generar procesos autónomos y de trabajo colaborativo permanentes, fortaleciendo el equilibrio de los componentes racionales y emocionales orientados hacia el desarrollo humano integral.                                                                                  * Asumir responsablemente los criterios de preservación y conservación del medio ambiente y de desarrollo sostenible, en el ejercicio de su desempeño laboral y social.</t>
  </si>
  <si>
    <t>…</t>
  </si>
  <si>
    <t>..</t>
  </si>
  <si>
    <t>Cuentas</t>
  </si>
  <si>
    <t>Ingresos operacionales</t>
  </si>
  <si>
    <t>Donaciones</t>
  </si>
  <si>
    <t>Ingresos financieros</t>
  </si>
  <si>
    <t>Ingresos tributarios</t>
  </si>
  <si>
    <t>Otros.</t>
  </si>
  <si>
    <t>Total ingresos</t>
  </si>
  <si>
    <t>Personal</t>
  </si>
  <si>
    <t>Proyectos</t>
  </si>
  <si>
    <t>Administrativo</t>
  </si>
  <si>
    <t>Gastos financieros (Comisiones bancarias, etc.)</t>
  </si>
  <si>
    <t>Consultoría y servicios</t>
  </si>
  <si>
    <t>Gasto social</t>
  </si>
  <si>
    <t>Pagos</t>
  </si>
  <si>
    <t>Otros</t>
  </si>
  <si>
    <t>Total egresos</t>
  </si>
  <si>
    <t>Nota: En caso de que los estados financieros muestren déficit o un gran excedente, justificar el por qué.</t>
  </si>
  <si>
    <t>A demoler</t>
  </si>
  <si>
    <t>Sala de preparto</t>
  </si>
  <si>
    <t>Ejemplo</t>
  </si>
  <si>
    <t>Ejemplo:</t>
  </si>
  <si>
    <t>Voluntarios</t>
  </si>
  <si>
    <t>Profesores de la Universidad XXX</t>
  </si>
  <si>
    <t xml:space="preserve">El siguiente cuadro es un ejemplo de algunos conceptos que se consideran para los estados financieros de una Alcaldía. Los conceptos pueden cambiarlos o aumentarlos según la situación y características de su entidad. </t>
  </si>
  <si>
    <t xml:space="preserve">MARCA, PAÍS DE  ORIGEN Y DURACIÓN DE LA GARANTÍA </t>
  </si>
  <si>
    <t xml:space="preserve">Transferencias por regalías </t>
  </si>
  <si>
    <t xml:space="preserve">*En caso de que la Institución Educativa cuente con doble jornada escolar, realizar una tabla para cada jornada. </t>
  </si>
  <si>
    <t>*Todos los impuestos nacionales y territoriales deben ser asumidos por la entidad solicitante.</t>
  </si>
  <si>
    <t>TOTAL (aporte Embajada)</t>
  </si>
  <si>
    <t>VALOR UNITARIO
 ($)</t>
  </si>
  <si>
    <t xml:space="preserve">*Las tres cotizaciones deben incluir equipos de la misma marca y caracteristicas técnicas para garantizar un mismo nivel de calidad en las tres propuestas. </t>
  </si>
  <si>
    <t>EQUIPO</t>
  </si>
  <si>
    <t>FOTO</t>
  </si>
  <si>
    <t>CANTIDAD SOLICITADA</t>
  </si>
  <si>
    <t>Microscópio quirpurgico para cirugía de oido, marca Zeiss modelo OPMI</t>
  </si>
  <si>
    <t>Nasómetro, marca Pentax</t>
  </si>
  <si>
    <t>Audiómetro, MAICO; Modelo MA41</t>
  </si>
  <si>
    <t>Impedansiómetro, resonance modelo r36m</t>
  </si>
  <si>
    <t>Cabina sonoamortiguada Silvher SD150</t>
  </si>
  <si>
    <t>Sillón para otorrino</t>
  </si>
  <si>
    <r>
      <t>OPCIÓN 1</t>
    </r>
    <r>
      <rPr>
        <b/>
        <sz val="10"/>
        <color indexed="8"/>
        <rFont val="Tahoma"/>
        <family val="2"/>
      </rPr>
      <t xml:space="preserve">
</t>
    </r>
    <r>
      <rPr>
        <b/>
        <sz val="10"/>
        <color rgb="FFFF0000"/>
        <rFont val="Tahoma"/>
        <family val="2"/>
      </rPr>
      <t>Nombre Empresa</t>
    </r>
    <r>
      <rPr>
        <b/>
        <sz val="10"/>
        <color indexed="8"/>
        <rFont val="Tahoma"/>
        <family val="2"/>
      </rPr>
      <t xml:space="preserve">
NIT: </t>
    </r>
    <r>
      <rPr>
        <b/>
        <sz val="10"/>
        <color indexed="10"/>
        <rFont val="Tahoma"/>
        <family val="2"/>
      </rPr>
      <t>XX</t>
    </r>
    <r>
      <rPr>
        <b/>
        <sz val="10"/>
        <color indexed="8"/>
        <rFont val="Tahoma"/>
        <family val="2"/>
      </rPr>
      <t xml:space="preserve">
($)</t>
    </r>
  </si>
  <si>
    <r>
      <t>OPCIÓN 2</t>
    </r>
    <r>
      <rPr>
        <b/>
        <sz val="10"/>
        <color indexed="8"/>
        <rFont val="Tahoma"/>
        <family val="2"/>
      </rPr>
      <t xml:space="preserve">
</t>
    </r>
    <r>
      <rPr>
        <b/>
        <sz val="10"/>
        <color indexed="10"/>
        <rFont val="Tahoma"/>
        <family val="2"/>
      </rPr>
      <t>Nombre Empresa</t>
    </r>
    <r>
      <rPr>
        <b/>
        <sz val="10"/>
        <color indexed="8"/>
        <rFont val="Tahoma"/>
        <family val="2"/>
      </rPr>
      <t xml:space="preserve">
NIT: </t>
    </r>
    <r>
      <rPr>
        <b/>
        <sz val="10"/>
        <color indexed="10"/>
        <rFont val="Tahoma"/>
        <family val="2"/>
      </rPr>
      <t>XX</t>
    </r>
    <r>
      <rPr>
        <b/>
        <sz val="10"/>
        <color indexed="8"/>
        <rFont val="Tahoma"/>
        <family val="2"/>
      </rPr>
      <t xml:space="preserve">
($)</t>
    </r>
  </si>
  <si>
    <r>
      <t>OPCIÓN 3</t>
    </r>
    <r>
      <rPr>
        <b/>
        <sz val="10"/>
        <color indexed="8"/>
        <rFont val="Tahoma"/>
        <family val="2"/>
      </rPr>
      <t xml:space="preserve">
</t>
    </r>
    <r>
      <rPr>
        <b/>
        <sz val="10"/>
        <color indexed="10"/>
        <rFont val="Tahoma"/>
        <family val="2"/>
      </rPr>
      <t>Nombre Empresa</t>
    </r>
    <r>
      <rPr>
        <b/>
        <sz val="10"/>
        <color indexed="8"/>
        <rFont val="Tahoma"/>
        <family val="2"/>
      </rPr>
      <t xml:space="preserve">
NIT:</t>
    </r>
    <r>
      <rPr>
        <b/>
        <sz val="10"/>
        <color indexed="10"/>
        <rFont val="Tahoma"/>
        <family val="2"/>
      </rPr>
      <t xml:space="preserve"> XX</t>
    </r>
    <r>
      <rPr>
        <b/>
        <sz val="10"/>
        <color indexed="8"/>
        <rFont val="Tahoma"/>
        <family val="2"/>
      </rPr>
      <t xml:space="preserve">
($)</t>
    </r>
  </si>
  <si>
    <r>
      <t>OBRA:</t>
    </r>
    <r>
      <rPr>
        <sz val="10"/>
        <rFont val="Tahoma"/>
        <family val="2"/>
      </rPr>
      <t xml:space="preserve"> </t>
    </r>
    <r>
      <rPr>
        <sz val="10"/>
        <color indexed="10"/>
        <rFont val="Tahoma"/>
        <family val="2"/>
      </rPr>
      <t>construcción de____________:</t>
    </r>
  </si>
  <si>
    <t>SIN IVA</t>
  </si>
  <si>
    <t>Egresos (COP)</t>
  </si>
  <si>
    <t>Ingresos (COP)</t>
  </si>
  <si>
    <t>Escritorio de médico</t>
  </si>
  <si>
    <t xml:space="preserve">A DEMOLER </t>
  </si>
  <si>
    <t xml:space="preserve">6 p.m. -10 p.m. 
7 a.m. - 1 p.m.                </t>
  </si>
  <si>
    <t xml:space="preserve">4 horas
6 horas               </t>
  </si>
  <si>
    <t xml:space="preserve">4 horas 
6 horas             </t>
  </si>
  <si>
    <t>Nombre de Ambiente</t>
  </si>
  <si>
    <t>Salón1</t>
  </si>
  <si>
    <t>Salón2</t>
  </si>
  <si>
    <t>Salón3</t>
  </si>
  <si>
    <t>Salón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</si>
</sst>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[$$-2C0A]#,##0"/>
    <numFmt numFmtId="167" formatCode="[$$-240A]\ #,##0"/>
    <numFmt numFmtId="168" formatCode="[$$-240A]\ #,##0.00"/>
    <numFmt numFmtId="169" formatCode="_(&quot;$&quot;\ * #,##0_);_(&quot;$&quot;\ * \(#,##0\);_(&quot;$&quot;\ * &quot;-&quot;??_);_(@_)"/>
    <numFmt numFmtId="170" formatCode="_(* #,##0_);_(* \(#,##0\);_(* &quot;-&quot;??_);_(@_)"/>
    <numFmt numFmtId="171" formatCode="_(* #,##0.000_);_(* \(#,##0.000\);_(* &quot;-&quot;??_);_(@_)"/>
  </numFmts>
  <fonts count="45" x14ac:knownFonts="1">
    <font>
      <sz val="11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b/>
      <sz val="11"/>
      <color theme="1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color rgb="FFFF0000"/>
      <name val="Tahoma"/>
      <family val="2"/>
    </font>
    <font>
      <sz val="9"/>
      <color rgb="FFFF0000"/>
      <name val="Arial Narrow"/>
      <family val="2"/>
    </font>
    <font>
      <b/>
      <sz val="10"/>
      <color theme="1"/>
      <name val="Tahoma"/>
      <family val="2"/>
    </font>
    <font>
      <sz val="10"/>
      <color rgb="FFFF0000"/>
      <name val="Tahoma"/>
      <family val="2"/>
    </font>
    <font>
      <sz val="10"/>
      <color theme="1"/>
      <name val="Tahoma"/>
      <family val="2"/>
    </font>
    <font>
      <sz val="11"/>
      <color theme="1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color rgb="FFFF0000"/>
      <name val="Tahoma"/>
      <family val="2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sz val="8"/>
      <color rgb="FFFF0000"/>
      <name val="Tahoma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name val="Tahoma"/>
      <family val="2"/>
    </font>
    <font>
      <b/>
      <sz val="11"/>
      <color theme="5" tint="-0.499984740745262"/>
      <name val="Tahoma"/>
      <family val="2"/>
    </font>
    <font>
      <b/>
      <sz val="11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b/>
      <u/>
      <sz val="10"/>
      <name val="Tahoma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Tahoma"/>
      <family val="2"/>
    </font>
    <font>
      <b/>
      <u/>
      <sz val="10"/>
      <color indexed="8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sz val="10"/>
      <color indexed="8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11"/>
      <color indexed="10"/>
      <name val="Tahoma"/>
      <family val="2"/>
    </font>
    <font>
      <sz val="10"/>
      <color indexed="1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 diagonalUp="1">
      <left/>
      <right style="medium">
        <color indexed="64"/>
      </right>
      <top/>
      <bottom style="medium">
        <color indexed="64"/>
      </bottom>
      <diagonal style="thin">
        <color rgb="FFFFFFFF"/>
      </diagonal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 diagonalUp="1"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4" fillId="0" borderId="0"/>
    <xf numFmtId="165" fontId="4" fillId="0" borderId="0" applyFont="0" applyFill="0" applyBorder="0" applyAlignment="0" applyProtection="0"/>
    <xf numFmtId="164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9" fontId="33" fillId="0" borderId="0" applyFont="0" applyFill="0" applyBorder="0" applyAlignment="0" applyProtection="0"/>
  </cellStyleXfs>
  <cellXfs count="280">
    <xf numFmtId="0" fontId="0" fillId="0" borderId="0" xfId="0"/>
    <xf numFmtId="0" fontId="4" fillId="0" borderId="0" xfId="1"/>
    <xf numFmtId="168" fontId="4" fillId="0" borderId="0" xfId="1" applyNumberFormat="1"/>
    <xf numFmtId="0" fontId="4" fillId="0" borderId="0" xfId="1" applyFill="1"/>
    <xf numFmtId="0" fontId="6" fillId="0" borderId="0" xfId="1" applyFont="1" applyFill="1" applyAlignment="1">
      <alignment horizontal="center" wrapText="1"/>
    </xf>
    <xf numFmtId="0" fontId="4" fillId="0" borderId="0" xfId="1" applyFont="1" applyAlignment="1">
      <alignment vertical="center"/>
    </xf>
    <xf numFmtId="0" fontId="9" fillId="0" borderId="0" xfId="1" applyFont="1" applyBorder="1" applyAlignment="1"/>
    <xf numFmtId="0" fontId="7" fillId="0" borderId="0" xfId="1" applyFont="1" applyAlignment="1">
      <alignment wrapText="1"/>
    </xf>
    <xf numFmtId="0" fontId="7" fillId="0" borderId="0" xfId="1" applyFont="1" applyAlignment="1"/>
    <xf numFmtId="0" fontId="0" fillId="7" borderId="0" xfId="0" applyFill="1"/>
    <xf numFmtId="0" fontId="2" fillId="7" borderId="1" xfId="0" applyFont="1" applyFill="1" applyBorder="1" applyAlignment="1">
      <alignment horizontal="justify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right" vertical="center" wrapText="1"/>
    </xf>
    <xf numFmtId="0" fontId="7" fillId="0" borderId="0" xfId="1" applyFont="1" applyFill="1" applyAlignment="1">
      <alignment horizontal="center"/>
    </xf>
    <xf numFmtId="0" fontId="8" fillId="0" borderId="0" xfId="1" applyFont="1" applyFill="1" applyAlignment="1">
      <alignment horizontal="center" wrapText="1"/>
    </xf>
    <xf numFmtId="0" fontId="7" fillId="0" borderId="0" xfId="1" applyFont="1" applyFill="1" applyAlignment="1"/>
    <xf numFmtId="0" fontId="8" fillId="0" borderId="0" xfId="1" applyFont="1" applyFill="1" applyAlignment="1">
      <alignment wrapText="1"/>
    </xf>
    <xf numFmtId="0" fontId="10" fillId="0" borderId="0" xfId="1" applyFont="1"/>
    <xf numFmtId="0" fontId="13" fillId="2" borderId="1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1" fillId="0" borderId="0" xfId="0" applyFont="1" applyAlignment="1">
      <alignment horizontal="justify" vertical="center"/>
    </xf>
    <xf numFmtId="0" fontId="12" fillId="7" borderId="1" xfId="0" applyFont="1" applyFill="1" applyBorder="1" applyAlignment="1">
      <alignment horizontal="justify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20" fillId="7" borderId="0" xfId="0" applyFont="1" applyFill="1"/>
    <xf numFmtId="0" fontId="22" fillId="7" borderId="0" xfId="0" applyFont="1" applyFill="1"/>
    <xf numFmtId="0" fontId="21" fillId="7" borderId="1" xfId="0" applyFont="1" applyFill="1" applyBorder="1" applyAlignment="1">
      <alignment horizontal="center" vertical="center" wrapText="1"/>
    </xf>
    <xf numFmtId="0" fontId="21" fillId="7" borderId="2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justify" vertical="center" wrapText="1"/>
    </xf>
    <xf numFmtId="0" fontId="22" fillId="7" borderId="2" xfId="0" applyFont="1" applyFill="1" applyBorder="1" applyAlignment="1">
      <alignment horizontal="justify"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vertical="center" wrapText="1"/>
    </xf>
    <xf numFmtId="0" fontId="22" fillId="7" borderId="4" xfId="0" applyFont="1" applyFill="1" applyBorder="1" applyAlignment="1">
      <alignment horizontal="justify" vertical="center" wrapText="1"/>
    </xf>
    <xf numFmtId="0" fontId="22" fillId="7" borderId="3" xfId="0" applyFont="1" applyFill="1" applyBorder="1" applyAlignment="1">
      <alignment horizontal="justify" vertical="center" wrapText="1"/>
    </xf>
    <xf numFmtId="0" fontId="22" fillId="7" borderId="2" xfId="0" applyFont="1" applyFill="1" applyBorder="1" applyAlignment="1">
      <alignment vertical="center" wrapText="1"/>
    </xf>
    <xf numFmtId="0" fontId="20" fillId="7" borderId="1" xfId="0" applyFont="1" applyFill="1" applyBorder="1" applyAlignment="1">
      <alignment horizontal="left" vertical="center" wrapText="1"/>
    </xf>
    <xf numFmtId="0" fontId="20" fillId="7" borderId="1" xfId="0" applyFont="1" applyFill="1" applyBorder="1" applyAlignment="1">
      <alignment horizontal="justify" vertical="center" wrapText="1"/>
    </xf>
    <xf numFmtId="0" fontId="20" fillId="7" borderId="4" xfId="0" applyFont="1" applyFill="1" applyBorder="1" applyAlignment="1">
      <alignment horizontal="left" vertical="center" wrapText="1"/>
    </xf>
    <xf numFmtId="0" fontId="16" fillId="0" borderId="0" xfId="0" applyFont="1"/>
    <xf numFmtId="0" fontId="17" fillId="0" borderId="1" xfId="0" applyFont="1" applyBorder="1" applyAlignment="1">
      <alignment horizontal="justify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5" fillId="0" borderId="0" xfId="0" applyFont="1"/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justify" vertical="center" wrapText="1"/>
    </xf>
    <xf numFmtId="0" fontId="19" fillId="0" borderId="10" xfId="0" applyFont="1" applyBorder="1" applyAlignment="1">
      <alignment horizontal="justify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justify" vertical="center" wrapText="1"/>
    </xf>
    <xf numFmtId="0" fontId="19" fillId="0" borderId="8" xfId="0" applyFont="1" applyBorder="1" applyAlignment="1">
      <alignment horizontal="justify" vertical="center" wrapText="1"/>
    </xf>
    <xf numFmtId="0" fontId="19" fillId="0" borderId="33" xfId="0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justify" vertical="center" wrapText="1"/>
    </xf>
    <xf numFmtId="0" fontId="19" fillId="2" borderId="11" xfId="0" applyFont="1" applyFill="1" applyBorder="1" applyAlignment="1">
      <alignment horizontal="center" vertical="center" wrapText="1"/>
    </xf>
    <xf numFmtId="0" fontId="19" fillId="2" borderId="23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0" fontId="14" fillId="0" borderId="0" xfId="0" applyFont="1"/>
    <xf numFmtId="0" fontId="20" fillId="0" borderId="0" xfId="0" applyFont="1"/>
    <xf numFmtId="0" fontId="20" fillId="0" borderId="0" xfId="0" applyFont="1" applyAlignment="1">
      <alignment vertical="center" wrapText="1"/>
    </xf>
    <xf numFmtId="0" fontId="26" fillId="12" borderId="13" xfId="0" applyFont="1" applyFill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 wrapText="1"/>
    </xf>
    <xf numFmtId="0" fontId="26" fillId="12" borderId="11" xfId="0" applyFont="1" applyFill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2" fillId="12" borderId="13" xfId="0" applyFont="1" applyFill="1" applyBorder="1" applyAlignment="1">
      <alignment horizontal="left" vertical="center" wrapText="1"/>
    </xf>
    <xf numFmtId="0" fontId="22" fillId="12" borderId="11" xfId="0" applyFont="1" applyFill="1" applyBorder="1" applyAlignment="1">
      <alignment horizontal="center" vertical="center" wrapText="1"/>
    </xf>
    <xf numFmtId="0" fontId="22" fillId="12" borderId="13" xfId="0" applyFont="1" applyFill="1" applyBorder="1" applyAlignment="1">
      <alignment horizontal="center" vertical="center" wrapText="1"/>
    </xf>
    <xf numFmtId="0" fontId="20" fillId="12" borderId="13" xfId="0" applyFont="1" applyFill="1" applyBorder="1" applyAlignment="1">
      <alignment vertical="top" wrapText="1"/>
    </xf>
    <xf numFmtId="0" fontId="25" fillId="12" borderId="1" xfId="0" applyFont="1" applyFill="1" applyBorder="1" applyAlignment="1">
      <alignment horizontal="center" vertical="center"/>
    </xf>
    <xf numFmtId="0" fontId="25" fillId="12" borderId="4" xfId="0" applyFont="1" applyFill="1" applyBorder="1" applyAlignment="1">
      <alignment horizontal="center" vertical="center" wrapText="1"/>
    </xf>
    <xf numFmtId="0" fontId="20" fillId="12" borderId="4" xfId="0" applyFont="1" applyFill="1" applyBorder="1" applyAlignment="1">
      <alignment horizontal="center" vertical="center" wrapText="1"/>
    </xf>
    <xf numFmtId="0" fontId="27" fillId="7" borderId="0" xfId="1" applyFont="1" applyFill="1"/>
    <xf numFmtId="0" fontId="29" fillId="7" borderId="0" xfId="1" applyFont="1" applyFill="1" applyAlignment="1">
      <alignment wrapText="1"/>
    </xf>
    <xf numFmtId="0" fontId="27" fillId="7" borderId="0" xfId="1" applyFont="1" applyFill="1" applyBorder="1"/>
    <xf numFmtId="0" fontId="30" fillId="7" borderId="0" xfId="1" applyFont="1" applyFill="1" applyBorder="1" applyAlignment="1"/>
    <xf numFmtId="0" fontId="31" fillId="7" borderId="0" xfId="1" applyFont="1" applyFill="1" applyBorder="1" applyAlignment="1">
      <alignment horizontal="center"/>
    </xf>
    <xf numFmtId="166" fontId="31" fillId="7" borderId="0" xfId="1" applyNumberFormat="1" applyFont="1" applyFill="1" applyBorder="1" applyAlignment="1">
      <alignment horizontal="center"/>
    </xf>
    <xf numFmtId="0" fontId="27" fillId="7" borderId="0" xfId="1" applyFont="1" applyFill="1" applyAlignment="1">
      <alignment horizontal="center"/>
    </xf>
    <xf numFmtId="0" fontId="27" fillId="7" borderId="39" xfId="1" applyFont="1" applyFill="1" applyBorder="1"/>
    <xf numFmtId="166" fontId="27" fillId="7" borderId="39" xfId="1" applyNumberFormat="1" applyFont="1" applyFill="1" applyBorder="1"/>
    <xf numFmtId="0" fontId="27" fillId="7" borderId="40" xfId="1" applyFont="1" applyFill="1" applyBorder="1"/>
    <xf numFmtId="166" fontId="27" fillId="7" borderId="40" xfId="1" applyNumberFormat="1" applyFont="1" applyFill="1" applyBorder="1" applyAlignment="1">
      <alignment horizontal="center"/>
    </xf>
    <xf numFmtId="0" fontId="27" fillId="7" borderId="41" xfId="1" applyFont="1" applyFill="1" applyBorder="1"/>
    <xf numFmtId="166" fontId="27" fillId="7" borderId="41" xfId="1" applyNumberFormat="1" applyFont="1" applyFill="1" applyBorder="1" applyAlignment="1">
      <alignment horizontal="center"/>
    </xf>
    <xf numFmtId="166" fontId="27" fillId="7" borderId="39" xfId="1" applyNumberFormat="1" applyFont="1" applyFill="1" applyBorder="1" applyAlignment="1">
      <alignment horizontal="center"/>
    </xf>
    <xf numFmtId="0" fontId="27" fillId="7" borderId="19" xfId="1" applyFont="1" applyFill="1" applyBorder="1"/>
    <xf numFmtId="166" fontId="27" fillId="7" borderId="18" xfId="1" applyNumberFormat="1" applyFont="1" applyFill="1" applyBorder="1" applyAlignment="1">
      <alignment horizontal="center"/>
    </xf>
    <xf numFmtId="0" fontId="31" fillId="7" borderId="17" xfId="1" applyFont="1" applyFill="1" applyBorder="1"/>
    <xf numFmtId="166" fontId="32" fillId="7" borderId="37" xfId="1" applyNumberFormat="1" applyFont="1" applyFill="1" applyBorder="1" applyAlignment="1">
      <alignment horizontal="center"/>
    </xf>
    <xf numFmtId="0" fontId="27" fillId="7" borderId="36" xfId="1" applyFont="1" applyFill="1" applyBorder="1"/>
    <xf numFmtId="166" fontId="27" fillId="7" borderId="21" xfId="1" applyNumberFormat="1" applyFont="1" applyFill="1" applyBorder="1"/>
    <xf numFmtId="166" fontId="27" fillId="7" borderId="41" xfId="1" applyNumberFormat="1" applyFont="1" applyFill="1" applyBorder="1"/>
    <xf numFmtId="166" fontId="27" fillId="7" borderId="0" xfId="1" applyNumberFormat="1" applyFont="1" applyFill="1"/>
    <xf numFmtId="0" fontId="23" fillId="7" borderId="0" xfId="1" applyFont="1" applyFill="1" applyBorder="1" applyAlignment="1">
      <alignment horizontal="center"/>
    </xf>
    <xf numFmtId="0" fontId="20" fillId="7" borderId="15" xfId="0" applyFont="1" applyFill="1" applyBorder="1"/>
    <xf numFmtId="0" fontId="5" fillId="0" borderId="0" xfId="1" applyFont="1"/>
    <xf numFmtId="0" fontId="31" fillId="4" borderId="1" xfId="1" applyFont="1" applyFill="1" applyBorder="1" applyAlignment="1">
      <alignment horizontal="center" vertical="center" wrapText="1"/>
    </xf>
    <xf numFmtId="0" fontId="37" fillId="4" borderId="1" xfId="1" applyFont="1" applyFill="1" applyBorder="1" applyAlignment="1">
      <alignment horizontal="center" vertical="center" wrapText="1"/>
    </xf>
    <xf numFmtId="0" fontId="31" fillId="4" borderId="4" xfId="1" applyFont="1" applyFill="1" applyBorder="1" applyAlignment="1">
      <alignment horizontal="center" vertical="center" wrapText="1"/>
    </xf>
    <xf numFmtId="0" fontId="40" fillId="0" borderId="20" xfId="1" applyFont="1" applyFill="1" applyBorder="1" applyAlignment="1">
      <alignment horizontal="center" vertical="center" wrapText="1"/>
    </xf>
    <xf numFmtId="0" fontId="27" fillId="0" borderId="44" xfId="1" applyFont="1" applyFill="1" applyBorder="1" applyAlignment="1">
      <alignment horizontal="left" vertical="center" wrapText="1"/>
    </xf>
    <xf numFmtId="0" fontId="27" fillId="0" borderId="43" xfId="1" applyFont="1" applyFill="1" applyBorder="1" applyAlignment="1">
      <alignment horizontal="center" vertical="center" wrapText="1"/>
    </xf>
    <xf numFmtId="167" fontId="27" fillId="0" borderId="44" xfId="2" applyNumberFormat="1" applyFont="1" applyFill="1" applyBorder="1" applyAlignment="1">
      <alignment horizontal="center" vertical="center" wrapText="1"/>
    </xf>
    <xf numFmtId="0" fontId="27" fillId="0" borderId="44" xfId="2" applyNumberFormat="1" applyFont="1" applyFill="1" applyBorder="1" applyAlignment="1">
      <alignment horizontal="center" vertical="center" wrapText="1"/>
    </xf>
    <xf numFmtId="0" fontId="40" fillId="0" borderId="22" xfId="1" applyFont="1" applyFill="1" applyBorder="1" applyAlignment="1">
      <alignment horizontal="center" vertical="center" wrapText="1"/>
    </xf>
    <xf numFmtId="0" fontId="27" fillId="0" borderId="44" xfId="1" applyFont="1" applyFill="1" applyBorder="1" applyAlignment="1">
      <alignment horizontal="center" vertical="center" wrapText="1"/>
    </xf>
    <xf numFmtId="0" fontId="27" fillId="0" borderId="42" xfId="1" applyFont="1" applyFill="1" applyBorder="1" applyAlignment="1">
      <alignment horizontal="left" vertical="center" wrapText="1"/>
    </xf>
    <xf numFmtId="0" fontId="27" fillId="0" borderId="42" xfId="1" applyFont="1" applyFill="1" applyBorder="1" applyAlignment="1">
      <alignment horizontal="center" vertical="center" wrapText="1"/>
    </xf>
    <xf numFmtId="0" fontId="27" fillId="0" borderId="1" xfId="1" applyFont="1" applyFill="1" applyBorder="1" applyAlignment="1">
      <alignment horizontal="center" vertical="center" wrapText="1"/>
    </xf>
    <xf numFmtId="167" fontId="27" fillId="0" borderId="1" xfId="2" applyNumberFormat="1" applyFont="1" applyFill="1" applyBorder="1" applyAlignment="1">
      <alignment horizontal="center" vertical="center" wrapText="1"/>
    </xf>
    <xf numFmtId="167" fontId="27" fillId="0" borderId="56" xfId="2" applyNumberFormat="1" applyFont="1" applyFill="1" applyBorder="1" applyAlignment="1">
      <alignment horizontal="center" vertical="center" wrapText="1"/>
    </xf>
    <xf numFmtId="168" fontId="31" fillId="0" borderId="1" xfId="2" applyNumberFormat="1" applyFont="1" applyFill="1" applyBorder="1" applyAlignment="1">
      <alignment horizontal="center" vertical="center" wrapText="1"/>
    </xf>
    <xf numFmtId="167" fontId="42" fillId="0" borderId="42" xfId="2" applyNumberFormat="1" applyFont="1" applyFill="1" applyBorder="1" applyAlignment="1">
      <alignment horizontal="center" vertical="center" wrapText="1"/>
    </xf>
    <xf numFmtId="167" fontId="42" fillId="0" borderId="57" xfId="2" applyNumberFormat="1" applyFont="1" applyFill="1" applyBorder="1" applyAlignment="1">
      <alignment horizontal="center" vertical="center" wrapText="1"/>
    </xf>
    <xf numFmtId="0" fontId="42" fillId="0" borderId="0" xfId="1" applyFont="1"/>
    <xf numFmtId="167" fontId="41" fillId="3" borderId="1" xfId="2" applyNumberFormat="1" applyFont="1" applyFill="1" applyBorder="1" applyAlignment="1">
      <alignment horizontal="center" vertical="center" wrapText="1"/>
    </xf>
    <xf numFmtId="167" fontId="41" fillId="3" borderId="56" xfId="2" applyNumberFormat="1" applyFont="1" applyFill="1" applyBorder="1" applyAlignment="1">
      <alignment horizontal="center" vertical="center" wrapText="1"/>
    </xf>
    <xf numFmtId="166" fontId="41" fillId="3" borderId="4" xfId="1" applyNumberFormat="1" applyFont="1" applyFill="1" applyBorder="1" applyAlignment="1">
      <alignment vertical="center" wrapText="1"/>
    </xf>
    <xf numFmtId="166" fontId="42" fillId="0" borderId="0" xfId="1" applyNumberFormat="1" applyFont="1" applyBorder="1" applyAlignment="1">
      <alignment horizontal="center"/>
    </xf>
    <xf numFmtId="0" fontId="27" fillId="6" borderId="0" xfId="1" applyFont="1" applyFill="1" applyAlignment="1">
      <alignment vertical="center"/>
    </xf>
    <xf numFmtId="0" fontId="43" fillId="6" borderId="0" xfId="1" applyFont="1" applyFill="1" applyAlignment="1">
      <alignment horizontal="center" wrapText="1"/>
    </xf>
    <xf numFmtId="0" fontId="31" fillId="5" borderId="16" xfId="1" applyFont="1" applyFill="1" applyBorder="1" applyAlignment="1">
      <alignment horizontal="justify" vertical="center"/>
    </xf>
    <xf numFmtId="0" fontId="39" fillId="5" borderId="47" xfId="1" applyFont="1" applyFill="1" applyBorder="1" applyAlignment="1">
      <alignment horizontal="center" vertical="center"/>
    </xf>
    <xf numFmtId="0" fontId="39" fillId="5" borderId="46" xfId="1" applyFont="1" applyFill="1" applyBorder="1" applyAlignment="1">
      <alignment horizontal="center" vertical="center"/>
    </xf>
    <xf numFmtId="0" fontId="27" fillId="0" borderId="38" xfId="1" applyFont="1" applyBorder="1" applyAlignment="1">
      <alignment horizontal="center" vertical="center"/>
    </xf>
    <xf numFmtId="0" fontId="39" fillId="0" borderId="38" xfId="1" applyFont="1" applyBorder="1" applyAlignment="1">
      <alignment horizontal="center" vertical="center"/>
    </xf>
    <xf numFmtId="0" fontId="39" fillId="0" borderId="39" xfId="1" applyFont="1" applyBorder="1" applyAlignment="1">
      <alignment horizontal="center" vertical="center"/>
    </xf>
    <xf numFmtId="0" fontId="24" fillId="13" borderId="45" xfId="1" applyFont="1" applyFill="1" applyBorder="1" applyAlignment="1">
      <alignment horizontal="center" vertical="center"/>
    </xf>
    <xf numFmtId="169" fontId="24" fillId="13" borderId="45" xfId="3" applyNumberFormat="1" applyFont="1" applyFill="1" applyBorder="1" applyAlignment="1">
      <alignment horizontal="center" vertical="center"/>
    </xf>
    <xf numFmtId="0" fontId="31" fillId="0" borderId="0" xfId="1" applyFont="1" applyAlignment="1">
      <alignment vertical="center"/>
    </xf>
    <xf numFmtId="0" fontId="27" fillId="0" borderId="0" xfId="1" applyFont="1" applyAlignment="1">
      <alignment vertical="center"/>
    </xf>
    <xf numFmtId="9" fontId="42" fillId="0" borderId="43" xfId="1" applyNumberFormat="1" applyFont="1" applyFill="1" applyBorder="1" applyAlignment="1">
      <alignment horizontal="center" vertical="center" wrapText="1"/>
    </xf>
    <xf numFmtId="0" fontId="31" fillId="0" borderId="0" xfId="1" applyFont="1" applyFill="1" applyBorder="1" applyAlignment="1">
      <alignment horizontal="center" vertical="center" wrapText="1"/>
    </xf>
    <xf numFmtId="0" fontId="31" fillId="4" borderId="2" xfId="1" applyFont="1" applyFill="1" applyBorder="1" applyAlignment="1">
      <alignment horizontal="center" vertical="center" wrapText="1"/>
    </xf>
    <xf numFmtId="0" fontId="37" fillId="4" borderId="4" xfId="1" applyFont="1" applyFill="1" applyBorder="1" applyAlignment="1">
      <alignment horizontal="center" vertical="center" wrapText="1"/>
    </xf>
    <xf numFmtId="167" fontId="27" fillId="0" borderId="43" xfId="2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9" fillId="0" borderId="60" xfId="0" applyFont="1" applyBorder="1" applyAlignment="1">
      <alignment horizontal="left" vertical="center" wrapText="1"/>
    </xf>
    <xf numFmtId="0" fontId="19" fillId="0" borderId="44" xfId="0" applyFont="1" applyBorder="1" applyAlignment="1">
      <alignment horizontal="left" vertical="center" wrapText="1"/>
    </xf>
    <xf numFmtId="0" fontId="19" fillId="0" borderId="61" xfId="0" applyFont="1" applyBorder="1" applyAlignment="1">
      <alignment horizontal="left" vertical="center" wrapText="1"/>
    </xf>
    <xf numFmtId="170" fontId="19" fillId="0" borderId="50" xfId="4" applyNumberFormat="1" applyFont="1" applyBorder="1" applyAlignment="1">
      <alignment horizontal="center" vertical="center" wrapText="1"/>
    </xf>
    <xf numFmtId="165" fontId="19" fillId="0" borderId="58" xfId="4" applyFont="1" applyBorder="1" applyAlignment="1">
      <alignment horizontal="center" vertical="center" wrapText="1"/>
    </xf>
    <xf numFmtId="165" fontId="19" fillId="0" borderId="59" xfId="4" applyFont="1" applyBorder="1" applyAlignment="1">
      <alignment horizontal="center" vertical="center" wrapText="1"/>
    </xf>
    <xf numFmtId="171" fontId="19" fillId="0" borderId="58" xfId="4" applyNumberFormat="1" applyFont="1" applyBorder="1" applyAlignment="1">
      <alignment horizontal="center" vertical="center" wrapText="1"/>
    </xf>
    <xf numFmtId="171" fontId="19" fillId="0" borderId="59" xfId="4" applyNumberFormat="1" applyFont="1" applyBorder="1" applyAlignment="1">
      <alignment horizontal="center" vertical="center" wrapText="1"/>
    </xf>
    <xf numFmtId="171" fontId="19" fillId="0" borderId="62" xfId="4" applyNumberFormat="1" applyFont="1" applyBorder="1" applyAlignment="1">
      <alignment horizontal="center" vertical="center" wrapText="1"/>
    </xf>
    <xf numFmtId="170" fontId="19" fillId="0" borderId="52" xfId="4" applyNumberFormat="1" applyFont="1" applyBorder="1" applyAlignment="1">
      <alignment horizontal="center" vertical="center" wrapText="1"/>
    </xf>
    <xf numFmtId="170" fontId="19" fillId="0" borderId="54" xfId="4" applyNumberFormat="1" applyFont="1" applyBorder="1" applyAlignment="1">
      <alignment horizontal="center" vertical="center" wrapText="1"/>
    </xf>
    <xf numFmtId="165" fontId="19" fillId="0" borderId="18" xfId="4" applyFont="1" applyBorder="1" applyAlignment="1">
      <alignment horizontal="center" vertical="center" wrapText="1"/>
    </xf>
    <xf numFmtId="9" fontId="19" fillId="0" borderId="51" xfId="5" applyFont="1" applyBorder="1" applyAlignment="1">
      <alignment horizontal="center" vertical="center" wrapText="1"/>
    </xf>
    <xf numFmtId="170" fontId="23" fillId="0" borderId="63" xfId="0" applyNumberFormat="1" applyFont="1" applyBorder="1" applyAlignment="1">
      <alignment horizontal="center" vertical="center" wrapText="1"/>
    </xf>
    <xf numFmtId="9" fontId="23" fillId="0" borderId="64" xfId="5" applyFont="1" applyBorder="1" applyAlignment="1">
      <alignment horizontal="center" vertical="center" wrapText="1"/>
    </xf>
    <xf numFmtId="170" fontId="23" fillId="0" borderId="65" xfId="0" applyNumberFormat="1" applyFont="1" applyBorder="1" applyAlignment="1">
      <alignment horizontal="center" vertical="center" wrapText="1"/>
    </xf>
    <xf numFmtId="9" fontId="23" fillId="0" borderId="66" xfId="5" applyFont="1" applyBorder="1" applyAlignment="1">
      <alignment horizontal="center" vertical="center" wrapText="1"/>
    </xf>
    <xf numFmtId="0" fontId="23" fillId="0" borderId="67" xfId="0" applyFont="1" applyBorder="1" applyAlignment="1">
      <alignment horizontal="center" vertical="center" wrapText="1"/>
    </xf>
    <xf numFmtId="9" fontId="19" fillId="0" borderId="53" xfId="5" applyFont="1" applyBorder="1" applyAlignment="1">
      <alignment horizontal="center" vertical="center" wrapText="1"/>
    </xf>
    <xf numFmtId="9" fontId="19" fillId="0" borderId="55" xfId="5" applyFont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justify" vertical="center" wrapText="1"/>
    </xf>
    <xf numFmtId="0" fontId="18" fillId="2" borderId="34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justify" vertical="center" wrapText="1"/>
    </xf>
    <xf numFmtId="0" fontId="19" fillId="0" borderId="51" xfId="5" applyNumberFormat="1" applyFont="1" applyBorder="1" applyAlignment="1">
      <alignment horizontal="center" vertical="center" wrapText="1"/>
    </xf>
    <xf numFmtId="0" fontId="19" fillId="0" borderId="53" xfId="5" applyNumberFormat="1" applyFont="1" applyBorder="1" applyAlignment="1">
      <alignment horizontal="center" vertical="center" wrapText="1"/>
    </xf>
    <xf numFmtId="0" fontId="19" fillId="0" borderId="53" xfId="5" applyNumberFormat="1" applyFont="1" applyBorder="1" applyAlignment="1">
      <alignment vertical="center" wrapText="1"/>
    </xf>
    <xf numFmtId="0" fontId="19" fillId="0" borderId="55" xfId="5" applyNumberFormat="1" applyFont="1" applyBorder="1" applyAlignment="1">
      <alignment horizontal="center" vertical="center" wrapText="1"/>
    </xf>
    <xf numFmtId="0" fontId="34" fillId="0" borderId="38" xfId="0" applyFont="1" applyBorder="1" applyAlignment="1">
      <alignment horizontal="center"/>
    </xf>
    <xf numFmtId="0" fontId="34" fillId="0" borderId="38" xfId="0" applyFont="1" applyBorder="1"/>
    <xf numFmtId="0" fontId="36" fillId="0" borderId="38" xfId="0" applyFont="1" applyBorder="1" applyAlignment="1">
      <alignment horizontal="justify" vertical="center" wrapText="1"/>
    </xf>
    <xf numFmtId="0" fontId="0" fillId="0" borderId="38" xfId="0" applyBorder="1"/>
    <xf numFmtId="0" fontId="35" fillId="0" borderId="38" xfId="0" applyFont="1" applyBorder="1" applyAlignment="1">
      <alignment horizontal="center" vertical="center"/>
    </xf>
    <xf numFmtId="0" fontId="20" fillId="0" borderId="15" xfId="0" applyFont="1" applyBorder="1" applyAlignment="1">
      <alignment vertical="center" wrapText="1"/>
    </xf>
    <xf numFmtId="0" fontId="22" fillId="12" borderId="7" xfId="0" applyFont="1" applyFill="1" applyBorder="1" applyAlignment="1">
      <alignment horizontal="center" vertical="center" wrapText="1"/>
    </xf>
    <xf numFmtId="0" fontId="22" fillId="12" borderId="12" xfId="0" applyFont="1" applyFill="1" applyBorder="1" applyAlignment="1">
      <alignment horizontal="center" vertical="center" wrapText="1"/>
    </xf>
    <xf numFmtId="0" fontId="22" fillId="12" borderId="1" xfId="0" applyFont="1" applyFill="1" applyBorder="1" applyAlignment="1">
      <alignment horizontal="center" vertical="center"/>
    </xf>
    <xf numFmtId="0" fontId="22" fillId="12" borderId="4" xfId="0" applyFont="1" applyFill="1" applyBorder="1" applyAlignment="1">
      <alignment horizontal="left" vertical="center" wrapText="1"/>
    </xf>
    <xf numFmtId="0" fontId="22" fillId="12" borderId="4" xfId="0" applyFont="1" applyFill="1" applyBorder="1" applyAlignment="1">
      <alignment horizontal="center" vertical="center" wrapText="1"/>
    </xf>
    <xf numFmtId="0" fontId="22" fillId="12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16" fillId="0" borderId="0" xfId="0" applyFont="1" applyAlignment="1">
      <alignment horizont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170" fontId="19" fillId="0" borderId="52" xfId="4" applyNumberFormat="1" applyFont="1" applyBorder="1" applyAlignment="1">
      <alignment horizontal="center" vertical="center" wrapText="1"/>
    </xf>
    <xf numFmtId="9" fontId="19" fillId="0" borderId="53" xfId="5" applyFont="1" applyBorder="1" applyAlignment="1">
      <alignment horizontal="center" vertical="center" wrapText="1"/>
    </xf>
    <xf numFmtId="171" fontId="19" fillId="0" borderId="59" xfId="4" applyNumberFormat="1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43" xfId="0" applyFont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14" xfId="0" applyFont="1" applyFill="1" applyBorder="1" applyAlignment="1">
      <alignment horizontal="center" vertical="center"/>
    </xf>
    <xf numFmtId="0" fontId="21" fillId="7" borderId="10" xfId="0" applyFont="1" applyFill="1" applyBorder="1" applyAlignment="1">
      <alignment horizontal="center" vertical="center"/>
    </xf>
    <xf numFmtId="0" fontId="21" fillId="9" borderId="2" xfId="0" applyFont="1" applyFill="1" applyBorder="1" applyAlignment="1">
      <alignment horizontal="center" vertical="center" wrapText="1"/>
    </xf>
    <xf numFmtId="0" fontId="21" fillId="9" borderId="3" xfId="0" applyFont="1" applyFill="1" applyBorder="1" applyAlignment="1">
      <alignment horizontal="center" vertical="center" wrapText="1"/>
    </xf>
    <xf numFmtId="0" fontId="21" fillId="10" borderId="2" xfId="0" applyFont="1" applyFill="1" applyBorder="1" applyAlignment="1">
      <alignment horizontal="center" vertical="center" wrapText="1"/>
    </xf>
    <xf numFmtId="0" fontId="21" fillId="10" borderId="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right" vertical="center" wrapText="1"/>
    </xf>
    <xf numFmtId="0" fontId="3" fillId="7" borderId="0" xfId="0" applyFont="1" applyFill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8" fillId="9" borderId="2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4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justify" vertical="center" wrapText="1"/>
    </xf>
    <xf numFmtId="0" fontId="19" fillId="2" borderId="8" xfId="0" applyFont="1" applyFill="1" applyBorder="1" applyAlignment="1">
      <alignment horizontal="justify" vertical="center" wrapText="1"/>
    </xf>
    <xf numFmtId="0" fontId="19" fillId="2" borderId="7" xfId="0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left"/>
    </xf>
    <xf numFmtId="0" fontId="11" fillId="2" borderId="25" xfId="0" applyFont="1" applyFill="1" applyBorder="1" applyAlignment="1">
      <alignment horizontal="center" vertical="center" wrapText="1"/>
    </xf>
    <xf numFmtId="0" fontId="11" fillId="2" borderId="26" xfId="0" applyFont="1" applyFill="1" applyBorder="1" applyAlignment="1">
      <alignment horizontal="center" vertical="center" wrapText="1"/>
    </xf>
    <xf numFmtId="0" fontId="18" fillId="2" borderId="35" xfId="0" applyFont="1" applyFill="1" applyBorder="1" applyAlignment="1">
      <alignment horizontal="center" vertical="center" wrapText="1"/>
    </xf>
    <xf numFmtId="0" fontId="18" fillId="2" borderId="34" xfId="0" applyFont="1" applyFill="1" applyBorder="1" applyAlignment="1">
      <alignment horizontal="center" vertical="center" wrapText="1"/>
    </xf>
    <xf numFmtId="0" fontId="11" fillId="2" borderId="27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justify" vertical="center" wrapText="1"/>
    </xf>
    <xf numFmtId="0" fontId="19" fillId="2" borderId="35" xfId="0" applyFont="1" applyFill="1" applyBorder="1" applyAlignment="1">
      <alignment horizontal="justify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8" fillId="2" borderId="27" xfId="0" applyFont="1" applyFill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18" fillId="2" borderId="11" xfId="0" applyFont="1" applyFill="1" applyBorder="1" applyAlignment="1">
      <alignment horizontal="center" vertical="center" wrapText="1"/>
    </xf>
    <xf numFmtId="0" fontId="18" fillId="2" borderId="27" xfId="0" applyFont="1" applyFill="1" applyBorder="1" applyAlignment="1">
      <alignment horizontal="justify" vertical="center" wrapText="1"/>
    </xf>
    <xf numFmtId="0" fontId="18" fillId="2" borderId="14" xfId="0" applyFont="1" applyFill="1" applyBorder="1" applyAlignment="1">
      <alignment horizontal="justify" vertical="center" wrapText="1"/>
    </xf>
    <xf numFmtId="0" fontId="24" fillId="11" borderId="6" xfId="0" applyFont="1" applyFill="1" applyBorder="1" applyAlignment="1">
      <alignment horizontal="center" vertical="center" wrapText="1"/>
    </xf>
    <xf numFmtId="0" fontId="24" fillId="11" borderId="5" xfId="0" applyFont="1" applyFill="1" applyBorder="1" applyAlignment="1">
      <alignment horizontal="center" vertical="center" wrapText="1"/>
    </xf>
    <xf numFmtId="0" fontId="24" fillId="11" borderId="48" xfId="0" applyFont="1" applyFill="1" applyBorder="1" applyAlignment="1">
      <alignment horizontal="center" vertical="center" wrapText="1"/>
    </xf>
    <xf numFmtId="0" fontId="24" fillId="11" borderId="29" xfId="0" applyFont="1" applyFill="1" applyBorder="1" applyAlignment="1">
      <alignment horizontal="center" vertical="center" wrapText="1"/>
    </xf>
    <xf numFmtId="0" fontId="24" fillId="11" borderId="24" xfId="0" applyFont="1" applyFill="1" applyBorder="1" applyAlignment="1">
      <alignment horizontal="center" vertical="center" wrapText="1"/>
    </xf>
    <xf numFmtId="0" fontId="24" fillId="11" borderId="49" xfId="0" applyFont="1" applyFill="1" applyBorder="1" applyAlignment="1">
      <alignment horizontal="center" vertical="center" wrapText="1"/>
    </xf>
    <xf numFmtId="0" fontId="25" fillId="12" borderId="35" xfId="0" applyFont="1" applyFill="1" applyBorder="1" applyAlignment="1">
      <alignment horizontal="center" vertical="center" wrapText="1"/>
    </xf>
    <xf numFmtId="0" fontId="25" fillId="12" borderId="8" xfId="0" applyFont="1" applyFill="1" applyBorder="1" applyAlignment="1">
      <alignment horizontal="center" vertical="center" wrapText="1"/>
    </xf>
    <xf numFmtId="0" fontId="26" fillId="12" borderId="35" xfId="0" applyFont="1" applyFill="1" applyBorder="1" applyAlignment="1">
      <alignment horizontal="center" vertical="center" wrapText="1"/>
    </xf>
    <xf numFmtId="0" fontId="26" fillId="12" borderId="8" xfId="0" applyFont="1" applyFill="1" applyBorder="1" applyAlignment="1">
      <alignment horizontal="center" vertical="center" wrapText="1"/>
    </xf>
    <xf numFmtId="0" fontId="26" fillId="14" borderId="35" xfId="0" applyFont="1" applyFill="1" applyBorder="1" applyAlignment="1">
      <alignment horizontal="center" vertical="center" wrapText="1"/>
    </xf>
    <xf numFmtId="0" fontId="26" fillId="14" borderId="8" xfId="0" applyFont="1" applyFill="1" applyBorder="1" applyAlignment="1">
      <alignment horizontal="center" vertical="center" wrapText="1"/>
    </xf>
    <xf numFmtId="0" fontId="20" fillId="0" borderId="15" xfId="0" applyFont="1" applyBorder="1" applyAlignment="1">
      <alignment vertical="center" wrapText="1"/>
    </xf>
    <xf numFmtId="0" fontId="22" fillId="12" borderId="7" xfId="0" applyFont="1" applyFill="1" applyBorder="1" applyAlignment="1">
      <alignment horizontal="center" vertical="center"/>
    </xf>
    <xf numFmtId="0" fontId="22" fillId="12" borderId="12" xfId="0" applyFont="1" applyFill="1" applyBorder="1" applyAlignment="1">
      <alignment horizontal="center" vertical="center"/>
    </xf>
    <xf numFmtId="0" fontId="22" fillId="12" borderId="7" xfId="0" applyFont="1" applyFill="1" applyBorder="1" applyAlignment="1">
      <alignment horizontal="center" vertical="center" wrapText="1"/>
    </xf>
    <xf numFmtId="0" fontId="22" fillId="12" borderId="12" xfId="0" applyFont="1" applyFill="1" applyBorder="1" applyAlignment="1">
      <alignment horizontal="center" vertical="center" wrapText="1"/>
    </xf>
    <xf numFmtId="0" fontId="22" fillId="12" borderId="7" xfId="0" applyFont="1" applyFill="1" applyBorder="1" applyAlignment="1">
      <alignment horizontal="left" vertical="center" wrapText="1"/>
    </xf>
    <xf numFmtId="0" fontId="22" fillId="12" borderId="12" xfId="0" applyFont="1" applyFill="1" applyBorder="1" applyAlignment="1">
      <alignment horizontal="left" vertical="center" wrapText="1"/>
    </xf>
    <xf numFmtId="0" fontId="28" fillId="8" borderId="0" xfId="1" applyFont="1" applyFill="1" applyAlignment="1">
      <alignment horizontal="center" wrapText="1"/>
    </xf>
    <xf numFmtId="0" fontId="28" fillId="8" borderId="0" xfId="1" applyFont="1" applyFill="1" applyAlignment="1">
      <alignment horizontal="center"/>
    </xf>
    <xf numFmtId="0" fontId="31" fillId="9" borderId="39" xfId="1" applyFont="1" applyFill="1" applyBorder="1" applyAlignment="1">
      <alignment horizontal="center" vertical="center"/>
    </xf>
    <xf numFmtId="0" fontId="31" fillId="9" borderId="41" xfId="1" applyFont="1" applyFill="1" applyBorder="1" applyAlignment="1">
      <alignment horizontal="center" vertical="center"/>
    </xf>
    <xf numFmtId="0" fontId="31" fillId="9" borderId="39" xfId="1" applyFont="1" applyFill="1" applyBorder="1" applyAlignment="1">
      <alignment horizontal="center" vertical="center" wrapText="1"/>
    </xf>
    <xf numFmtId="0" fontId="31" fillId="9" borderId="41" xfId="1" applyFont="1" applyFill="1" applyBorder="1" applyAlignment="1">
      <alignment horizontal="center" vertical="center" wrapText="1"/>
    </xf>
    <xf numFmtId="9" fontId="41" fillId="3" borderId="2" xfId="1" applyNumberFormat="1" applyFont="1" applyFill="1" applyBorder="1" applyAlignment="1">
      <alignment horizontal="center" vertical="center" wrapText="1"/>
    </xf>
    <xf numFmtId="9" fontId="41" fillId="3" borderId="3" xfId="1" applyNumberFormat="1" applyFont="1" applyFill="1" applyBorder="1" applyAlignment="1">
      <alignment horizontal="center" vertical="center" wrapText="1"/>
    </xf>
    <xf numFmtId="9" fontId="41" fillId="3" borderId="4" xfId="1" applyNumberFormat="1" applyFont="1" applyFill="1" applyBorder="1" applyAlignment="1">
      <alignment horizontal="center" vertical="center" wrapText="1"/>
    </xf>
    <xf numFmtId="0" fontId="31" fillId="0" borderId="2" xfId="1" applyFont="1" applyFill="1" applyBorder="1" applyAlignment="1">
      <alignment horizontal="center" vertical="center" wrapText="1"/>
    </xf>
    <xf numFmtId="0" fontId="31" fillId="0" borderId="4" xfId="1" applyFont="1" applyFill="1" applyBorder="1" applyAlignment="1">
      <alignment horizontal="center" vertical="center" wrapText="1"/>
    </xf>
    <xf numFmtId="9" fontId="41" fillId="0" borderId="2" xfId="1" applyNumberFormat="1" applyFont="1" applyFill="1" applyBorder="1" applyAlignment="1">
      <alignment horizontal="center" vertical="center" wrapText="1"/>
    </xf>
    <xf numFmtId="9" fontId="41" fillId="0" borderId="4" xfId="1" applyNumberFormat="1" applyFont="1" applyFill="1" applyBorder="1" applyAlignment="1">
      <alignment horizontal="center" vertical="center" wrapText="1"/>
    </xf>
    <xf numFmtId="0" fontId="7" fillId="6" borderId="0" xfId="1" applyFont="1" applyFill="1" applyAlignment="1">
      <alignment horizontal="center"/>
    </xf>
    <xf numFmtId="0" fontId="8" fillId="6" borderId="0" xfId="1" applyFont="1" applyFill="1" applyAlignment="1">
      <alignment horizontal="center" wrapText="1"/>
    </xf>
    <xf numFmtId="0" fontId="31" fillId="4" borderId="10" xfId="1" applyFont="1" applyFill="1" applyBorder="1" applyAlignment="1">
      <alignment horizontal="center" vertical="center" wrapText="1"/>
    </xf>
    <xf numFmtId="0" fontId="43" fillId="6" borderId="0" xfId="1" applyFont="1" applyFill="1" applyAlignment="1">
      <alignment horizontal="center" wrapText="1"/>
    </xf>
    <xf numFmtId="0" fontId="29" fillId="6" borderId="0" xfId="1" applyFont="1" applyFill="1" applyAlignment="1">
      <alignment horizontal="center"/>
    </xf>
  </cellXfs>
  <cellStyles count="6">
    <cellStyle name="Millares" xfId="4" builtinId="3"/>
    <cellStyle name="Millares 2" xfId="2"/>
    <cellStyle name="Moneda" xfId="3" builtinId="4"/>
    <cellStyle name="Normal" xfId="0" builtinId="0"/>
    <cellStyle name="Normal 2" xfId="1"/>
    <cellStyle name="Porcentaje" xfId="5" builtinId="5"/>
  </cellStyles>
  <dxfs count="0"/>
  <tableStyles count="0" defaultTableStyle="TableStyleMedium2" defaultPivotStyle="PivotStyleLight16"/>
  <colors>
    <mruColors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emf"/><Relationship Id="rId7" Type="http://schemas.openxmlformats.org/officeDocument/2006/relationships/image" Target="../media/image7.jpe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png"/><Relationship Id="rId4" Type="http://schemas.openxmlformats.org/officeDocument/2006/relationships/image" Target="../media/image4.emf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1123950</xdr:colOff>
      <xdr:row>1</xdr:row>
      <xdr:rowOff>89871</xdr:rowOff>
    </xdr:from>
    <xdr:to>
      <xdr:col>2</xdr:col>
      <xdr:colOff>2419350</xdr:colOff>
      <xdr:row>1</xdr:row>
      <xdr:rowOff>1771649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89896"/>
          <a:ext cx="1295400" cy="1681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152362</xdr:colOff>
      <xdr:row>2</xdr:row>
      <xdr:rowOff>114299</xdr:rowOff>
    </xdr:from>
    <xdr:to>
      <xdr:col>2</xdr:col>
      <xdr:colOff>1866900</xdr:colOff>
      <xdr:row>2</xdr:row>
      <xdr:rowOff>1153116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237" y="2171699"/>
          <a:ext cx="1714538" cy="1038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1917863</xdr:colOff>
      <xdr:row>2</xdr:row>
      <xdr:rowOff>133350</xdr:rowOff>
    </xdr:from>
    <xdr:to>
      <xdr:col>2</xdr:col>
      <xdr:colOff>3584616</xdr:colOff>
      <xdr:row>2</xdr:row>
      <xdr:rowOff>1114425</xdr:rowOff>
    </xdr:to>
    <xdr:pic>
      <xdr:nvPicPr>
        <xdr:cNvPr id="4" name="4 Imagen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9738" y="2190750"/>
          <a:ext cx="1666753" cy="98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1435894</xdr:colOff>
      <xdr:row>3</xdr:row>
      <xdr:rowOff>138113</xdr:rowOff>
    </xdr:from>
    <xdr:to>
      <xdr:col>2</xdr:col>
      <xdr:colOff>2759869</xdr:colOff>
      <xdr:row>3</xdr:row>
      <xdr:rowOff>1166813</xdr:rowOff>
    </xdr:to>
    <xdr:pic>
      <xdr:nvPicPr>
        <xdr:cNvPr id="6" name="6 Imagen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769" y="3555207"/>
          <a:ext cx="1323975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1235870</xdr:colOff>
      <xdr:row>4</xdr:row>
      <xdr:rowOff>45246</xdr:rowOff>
    </xdr:from>
    <xdr:to>
      <xdr:col>2</xdr:col>
      <xdr:colOff>2759870</xdr:colOff>
      <xdr:row>4</xdr:row>
      <xdr:rowOff>1527492</xdr:rowOff>
    </xdr:to>
    <xdr:pic>
      <xdr:nvPicPr>
        <xdr:cNvPr id="7" name="7 Imagen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7745" y="4652965"/>
          <a:ext cx="1524000" cy="1482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1171576</xdr:colOff>
      <xdr:row>5</xdr:row>
      <xdr:rowOff>95250</xdr:rowOff>
    </xdr:from>
    <xdr:to>
      <xdr:col>2</xdr:col>
      <xdr:colOff>2787472</xdr:colOff>
      <xdr:row>5</xdr:row>
      <xdr:rowOff>2190750</xdr:rowOff>
    </xdr:to>
    <xdr:pic>
      <xdr:nvPicPr>
        <xdr:cNvPr id="9" name="9 Imagen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3451" y="8877300"/>
          <a:ext cx="1615896" cy="209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1333500</xdr:colOff>
      <xdr:row>6</xdr:row>
      <xdr:rowOff>104775</xdr:rowOff>
    </xdr:from>
    <xdr:to>
      <xdr:col>2</xdr:col>
      <xdr:colOff>2562225</xdr:colOff>
      <xdr:row>6</xdr:row>
      <xdr:rowOff>1883924</xdr:rowOff>
    </xdr:to>
    <xdr:pic>
      <xdr:nvPicPr>
        <xdr:cNvPr id="10" name="10 Imagen" descr="Image result for SillÃ³n para Otorrino eDynamics | Marca: Fanamed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5375" y="11172825"/>
          <a:ext cx="1228725" cy="1779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38101</xdr:colOff>
      <xdr:row>7</xdr:row>
      <xdr:rowOff>161926</xdr:rowOff>
    </xdr:from>
    <xdr:to>
      <xdr:col>2</xdr:col>
      <xdr:colOff>1847115</xdr:colOff>
      <xdr:row>7</xdr:row>
      <xdr:rowOff>1571626</xdr:rowOff>
    </xdr:to>
    <xdr:pic>
      <xdr:nvPicPr>
        <xdr:cNvPr id="14" name="14 Imagen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976" y="18145126"/>
          <a:ext cx="1809014" cy="140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2028825</xdr:colOff>
      <xdr:row>7</xdr:row>
      <xdr:rowOff>371476</xdr:rowOff>
    </xdr:from>
    <xdr:to>
      <xdr:col>2</xdr:col>
      <xdr:colOff>2876550</xdr:colOff>
      <xdr:row>7</xdr:row>
      <xdr:rowOff>1615650</xdr:rowOff>
    </xdr:to>
    <xdr:pic>
      <xdr:nvPicPr>
        <xdr:cNvPr id="15" name="15 Imagen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18354676"/>
          <a:ext cx="847725" cy="1244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view="pageBreakPreview" topLeftCell="A18" zoomScale="130" zoomScaleNormal="100" zoomScaleSheetLayoutView="130" workbookViewId="0">
      <selection activeCell="D21" sqref="D21"/>
    </sheetView>
  </sheetViews>
  <sheetFormatPr baseColWidth="10" defaultRowHeight="14.25" x14ac:dyDescent="0.2"/>
  <cols>
    <col min="1" max="1" width="5.42578125" style="39" customWidth="1"/>
    <col min="2" max="2" width="17.140625" style="39" customWidth="1"/>
    <col min="3" max="6" width="12.85546875" style="39" customWidth="1"/>
    <col min="7" max="7" width="11.42578125" style="39"/>
    <col min="8" max="8" width="53.85546875" style="39" customWidth="1"/>
    <col min="9" max="16384" width="11.42578125" style="39"/>
  </cols>
  <sheetData>
    <row r="2" spans="2:12" ht="38.25" customHeight="1" x14ac:dyDescent="0.2">
      <c r="B2" s="175" t="s">
        <v>171</v>
      </c>
      <c r="C2" s="175"/>
      <c r="D2" s="175"/>
      <c r="E2" s="175"/>
      <c r="F2" s="175"/>
    </row>
    <row r="3" spans="2:12" ht="23.25" customHeight="1" x14ac:dyDescent="0.2"/>
    <row r="4" spans="2:12" ht="15" thickBot="1" x14ac:dyDescent="0.25"/>
    <row r="5" spans="2:12" ht="15" thickBot="1" x14ac:dyDescent="0.25">
      <c r="B5" s="19" t="s">
        <v>148</v>
      </c>
      <c r="C5" s="178">
        <v>2017</v>
      </c>
      <c r="D5" s="179"/>
      <c r="E5" s="178">
        <v>2018</v>
      </c>
      <c r="F5" s="179"/>
    </row>
    <row r="6" spans="2:12" ht="15.75" customHeight="1" thickBot="1" x14ac:dyDescent="0.25">
      <c r="B6" s="178" t="s">
        <v>194</v>
      </c>
      <c r="C6" s="185"/>
      <c r="D6" s="185"/>
      <c r="E6" s="185"/>
      <c r="F6" s="179"/>
    </row>
    <row r="7" spans="2:12" ht="22.5" x14ac:dyDescent="0.2">
      <c r="B7" s="136" t="s">
        <v>149</v>
      </c>
      <c r="C7" s="139">
        <v>500</v>
      </c>
      <c r="D7" s="148">
        <f>C7/C15</f>
        <v>1</v>
      </c>
      <c r="E7" s="142">
        <v>0</v>
      </c>
      <c r="F7" s="148" t="e">
        <f>E7/E15</f>
        <v>#DIV/0!</v>
      </c>
      <c r="H7" s="177"/>
      <c r="I7" s="177"/>
      <c r="J7" s="177"/>
      <c r="K7" s="177"/>
      <c r="L7" s="177"/>
    </row>
    <row r="8" spans="2:12" ht="39" customHeight="1" x14ac:dyDescent="0.2">
      <c r="B8" s="137" t="s">
        <v>150</v>
      </c>
      <c r="C8" s="145">
        <v>0</v>
      </c>
      <c r="D8" s="154">
        <f>C8/C15</f>
        <v>0</v>
      </c>
      <c r="E8" s="143">
        <v>0</v>
      </c>
      <c r="F8" s="154" t="e">
        <f>E8/E15</f>
        <v>#DIV/0!</v>
      </c>
      <c r="H8" s="21"/>
    </row>
    <row r="9" spans="2:12" x14ac:dyDescent="0.2">
      <c r="B9" s="137" t="s">
        <v>151</v>
      </c>
      <c r="C9" s="145">
        <v>0</v>
      </c>
      <c r="D9" s="154">
        <f>C9/C15</f>
        <v>0</v>
      </c>
      <c r="E9" s="143">
        <v>0</v>
      </c>
      <c r="F9" s="154" t="e">
        <f>E9/E15</f>
        <v>#DIV/0!</v>
      </c>
    </row>
    <row r="10" spans="2:12" x14ac:dyDescent="0.2">
      <c r="B10" s="183" t="s">
        <v>173</v>
      </c>
      <c r="C10" s="180">
        <v>0</v>
      </c>
      <c r="D10" s="181">
        <f>C10/C15</f>
        <v>0</v>
      </c>
      <c r="E10" s="182">
        <v>0</v>
      </c>
      <c r="F10" s="181" t="e">
        <f>E10/E15</f>
        <v>#DIV/0!</v>
      </c>
      <c r="H10" s="21"/>
    </row>
    <row r="11" spans="2:12" ht="11.25" customHeight="1" x14ac:dyDescent="0.2">
      <c r="B11" s="184"/>
      <c r="C11" s="180"/>
      <c r="D11" s="181"/>
      <c r="E11" s="182"/>
      <c r="F11" s="181"/>
    </row>
    <row r="12" spans="2:12" x14ac:dyDescent="0.2">
      <c r="B12" s="137" t="s">
        <v>152</v>
      </c>
      <c r="C12" s="145">
        <v>0</v>
      </c>
      <c r="D12" s="154">
        <f>C12/C15</f>
        <v>0</v>
      </c>
      <c r="E12" s="143">
        <v>0</v>
      </c>
      <c r="F12" s="154" t="e">
        <f>E12/E15</f>
        <v>#DIV/0!</v>
      </c>
    </row>
    <row r="13" spans="2:12" x14ac:dyDescent="0.2">
      <c r="B13" s="137" t="s">
        <v>151</v>
      </c>
      <c r="C13" s="145">
        <v>0</v>
      </c>
      <c r="D13" s="154">
        <f>C13/C15</f>
        <v>0</v>
      </c>
      <c r="E13" s="143">
        <v>0</v>
      </c>
      <c r="F13" s="154" t="e">
        <f>E13/E15</f>
        <v>#DIV/0!</v>
      </c>
    </row>
    <row r="14" spans="2:12" ht="15" thickBot="1" x14ac:dyDescent="0.25">
      <c r="B14" s="138" t="s">
        <v>153</v>
      </c>
      <c r="C14" s="146">
        <v>0</v>
      </c>
      <c r="D14" s="155">
        <f>C14/C15</f>
        <v>0</v>
      </c>
      <c r="E14" s="144">
        <v>0</v>
      </c>
      <c r="F14" s="155" t="e">
        <f>E14/E15</f>
        <v>#DIV/0!</v>
      </c>
    </row>
    <row r="15" spans="2:12" ht="15" thickBot="1" x14ac:dyDescent="0.25">
      <c r="B15" s="20" t="s">
        <v>154</v>
      </c>
      <c r="C15" s="149">
        <f>SUM(C7:C14)</f>
        <v>500</v>
      </c>
      <c r="D15" s="150">
        <f>SUM(D7:D14)</f>
        <v>1</v>
      </c>
      <c r="E15" s="151">
        <f>SUM(E7:E14)</f>
        <v>0</v>
      </c>
      <c r="F15" s="152" t="e">
        <f>SUM(F7:F14)</f>
        <v>#DIV/0!</v>
      </c>
    </row>
    <row r="16" spans="2:12" ht="15.75" customHeight="1" thickBot="1" x14ac:dyDescent="0.25">
      <c r="B16" s="178" t="s">
        <v>193</v>
      </c>
      <c r="C16" s="185"/>
      <c r="D16" s="185"/>
      <c r="E16" s="185"/>
      <c r="F16" s="179"/>
    </row>
    <row r="17" spans="2:6" x14ac:dyDescent="0.2">
      <c r="B17" s="136" t="s">
        <v>155</v>
      </c>
      <c r="C17" s="140"/>
      <c r="D17" s="159" t="e">
        <f>C17/C25</f>
        <v>#DIV/0!</v>
      </c>
      <c r="E17" s="140"/>
      <c r="F17" s="159" t="e">
        <f>E17/E25</f>
        <v>#DIV/0!</v>
      </c>
    </row>
    <row r="18" spans="2:6" x14ac:dyDescent="0.2">
      <c r="B18" s="137" t="s">
        <v>156</v>
      </c>
      <c r="C18" s="141">
        <v>0</v>
      </c>
      <c r="D18" s="160" t="e">
        <f>C18/C25</f>
        <v>#DIV/0!</v>
      </c>
      <c r="E18" s="141">
        <v>0</v>
      </c>
      <c r="F18" s="160" t="e">
        <f>E18/E25</f>
        <v>#DIV/0!</v>
      </c>
    </row>
    <row r="19" spans="2:6" x14ac:dyDescent="0.2">
      <c r="B19" s="137" t="s">
        <v>157</v>
      </c>
      <c r="C19" s="141">
        <v>0</v>
      </c>
      <c r="D19" s="160" t="e">
        <f>C19/C25</f>
        <v>#DIV/0!</v>
      </c>
      <c r="E19" s="141">
        <v>0</v>
      </c>
      <c r="F19" s="160" t="e">
        <f>E19/E25</f>
        <v>#DIV/0!</v>
      </c>
    </row>
    <row r="20" spans="2:6" ht="33.75" x14ac:dyDescent="0.2">
      <c r="B20" s="137" t="s">
        <v>158</v>
      </c>
      <c r="C20" s="141">
        <v>0</v>
      </c>
      <c r="D20" s="161" t="e">
        <f>C20/C25</f>
        <v>#DIV/0!</v>
      </c>
      <c r="E20" s="141">
        <v>0</v>
      </c>
      <c r="F20" s="161" t="e">
        <f>E20/E25</f>
        <v>#DIV/0!</v>
      </c>
    </row>
    <row r="21" spans="2:6" ht="22.5" x14ac:dyDescent="0.2">
      <c r="B21" s="137" t="s">
        <v>159</v>
      </c>
      <c r="C21" s="141">
        <v>0</v>
      </c>
      <c r="D21" s="161" t="e">
        <f>C21/C25</f>
        <v>#DIV/0!</v>
      </c>
      <c r="E21" s="141">
        <v>0</v>
      </c>
      <c r="F21" s="161" t="e">
        <f>E21/E25</f>
        <v>#DIV/0!</v>
      </c>
    </row>
    <row r="22" spans="2:6" x14ac:dyDescent="0.2">
      <c r="B22" s="137" t="s">
        <v>160</v>
      </c>
      <c r="C22" s="141">
        <v>0</v>
      </c>
      <c r="D22" s="160" t="e">
        <f>C22/C25</f>
        <v>#DIV/0!</v>
      </c>
      <c r="E22" s="141">
        <v>0</v>
      </c>
      <c r="F22" s="160" t="e">
        <f>E22/E25</f>
        <v>#DIV/0!</v>
      </c>
    </row>
    <row r="23" spans="2:6" x14ac:dyDescent="0.2">
      <c r="B23" s="137" t="s">
        <v>161</v>
      </c>
      <c r="C23" s="141">
        <v>0</v>
      </c>
      <c r="D23" s="160" t="e">
        <f>C23/C25</f>
        <v>#DIV/0!</v>
      </c>
      <c r="E23" s="141">
        <v>0</v>
      </c>
      <c r="F23" s="160" t="e">
        <f>E23/E25</f>
        <v>#DIV/0!</v>
      </c>
    </row>
    <row r="24" spans="2:6" ht="15" thickBot="1" x14ac:dyDescent="0.25">
      <c r="B24" s="138" t="s">
        <v>162</v>
      </c>
      <c r="C24" s="147">
        <v>0</v>
      </c>
      <c r="D24" s="162" t="e">
        <f>C24/C25</f>
        <v>#DIV/0!</v>
      </c>
      <c r="E24" s="147">
        <v>0</v>
      </c>
      <c r="F24" s="162" t="e">
        <f>E24/E25</f>
        <v>#DIV/0!</v>
      </c>
    </row>
    <row r="25" spans="2:6" ht="15" thickBot="1" x14ac:dyDescent="0.25">
      <c r="B25" s="135" t="s">
        <v>163</v>
      </c>
      <c r="C25" s="153">
        <f>SUM(C17:C24)</f>
        <v>0</v>
      </c>
      <c r="D25" s="150" t="e">
        <f>SUM(D17:D24)</f>
        <v>#DIV/0!</v>
      </c>
      <c r="E25" s="153">
        <f>SUM(E17:E24)</f>
        <v>0</v>
      </c>
      <c r="F25" s="150" t="e">
        <f>SUM(F17:F24)</f>
        <v>#DIV/0!</v>
      </c>
    </row>
    <row r="27" spans="2:6" ht="23.25" customHeight="1" x14ac:dyDescent="0.2">
      <c r="B27" s="176" t="s">
        <v>164</v>
      </c>
      <c r="C27" s="176"/>
      <c r="D27" s="176"/>
      <c r="E27" s="176"/>
      <c r="F27" s="176"/>
    </row>
  </sheetData>
  <mergeCells count="12">
    <mergeCell ref="B2:F2"/>
    <mergeCell ref="B27:F27"/>
    <mergeCell ref="H7:L7"/>
    <mergeCell ref="C5:D5"/>
    <mergeCell ref="E5:F5"/>
    <mergeCell ref="C10:C11"/>
    <mergeCell ref="D10:D11"/>
    <mergeCell ref="E10:E11"/>
    <mergeCell ref="F10:F11"/>
    <mergeCell ref="B10:B11"/>
    <mergeCell ref="B6:F6"/>
    <mergeCell ref="B16:F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"/>
  <sheetViews>
    <sheetView view="pageBreakPreview" topLeftCell="A4" zoomScale="130" zoomScaleNormal="130" zoomScaleSheetLayoutView="130" zoomScalePageLayoutView="70" workbookViewId="0">
      <selection activeCell="C6" sqref="C6"/>
    </sheetView>
  </sheetViews>
  <sheetFormatPr baseColWidth="10" defaultRowHeight="10.5" x14ac:dyDescent="0.15"/>
  <cols>
    <col min="1" max="1" width="3.140625" style="24" customWidth="1"/>
    <col min="2" max="2" width="10.85546875" style="24" customWidth="1"/>
    <col min="3" max="3" width="11.42578125" style="24"/>
    <col min="4" max="4" width="18.85546875" style="24" customWidth="1"/>
    <col min="5" max="5" width="14" style="24" customWidth="1"/>
    <col min="6" max="6" width="14.140625" style="24" customWidth="1"/>
    <col min="7" max="7" width="14.28515625" style="24" customWidth="1"/>
    <col min="8" max="8" width="16" style="24" customWidth="1"/>
    <col min="9" max="16384" width="11.42578125" style="24"/>
  </cols>
  <sheetData>
    <row r="1" spans="2:9" ht="11.25" thickBot="1" x14ac:dyDescent="0.2"/>
    <row r="2" spans="2:9" ht="15" customHeight="1" x14ac:dyDescent="0.15">
      <c r="B2" s="188" t="s">
        <v>72</v>
      </c>
      <c r="C2" s="189"/>
      <c r="D2" s="189"/>
      <c r="E2" s="189"/>
      <c r="F2" s="189"/>
      <c r="G2" s="189"/>
      <c r="H2" s="189"/>
      <c r="I2" s="93"/>
    </row>
    <row r="3" spans="2:9" ht="15.75" customHeight="1" thickBot="1" x14ac:dyDescent="0.2">
      <c r="B3" s="190"/>
      <c r="C3" s="191"/>
      <c r="D3" s="191"/>
      <c r="E3" s="191"/>
      <c r="F3" s="191"/>
      <c r="G3" s="191"/>
      <c r="H3" s="191"/>
      <c r="I3" s="93"/>
    </row>
    <row r="4" spans="2:9" ht="15" customHeight="1" thickBot="1" x14ac:dyDescent="0.2">
      <c r="B4" s="25" t="s">
        <v>167</v>
      </c>
    </row>
    <row r="5" spans="2:9" ht="33.75" customHeight="1" thickBot="1" x14ac:dyDescent="0.2">
      <c r="B5" s="192" t="s">
        <v>3</v>
      </c>
      <c r="C5" s="193"/>
      <c r="D5" s="193"/>
      <c r="E5" s="193"/>
      <c r="F5" s="193"/>
      <c r="G5" s="194" t="s">
        <v>4</v>
      </c>
      <c r="H5" s="195"/>
    </row>
    <row r="6" spans="2:9" ht="43.5" customHeight="1" thickBot="1" x14ac:dyDescent="0.2">
      <c r="B6" s="26" t="s">
        <v>44</v>
      </c>
      <c r="C6" s="26" t="s">
        <v>73</v>
      </c>
      <c r="D6" s="26" t="s">
        <v>45</v>
      </c>
      <c r="E6" s="26" t="s">
        <v>48</v>
      </c>
      <c r="F6" s="27" t="s">
        <v>49</v>
      </c>
      <c r="G6" s="26" t="s">
        <v>73</v>
      </c>
      <c r="H6" s="26" t="s">
        <v>50</v>
      </c>
    </row>
    <row r="7" spans="2:9" ht="42.75" thickBot="1" x14ac:dyDescent="0.2">
      <c r="B7" s="28">
        <v>1</v>
      </c>
      <c r="C7" s="29" t="s">
        <v>51</v>
      </c>
      <c r="D7" s="29" t="s">
        <v>74</v>
      </c>
      <c r="E7" s="29" t="s">
        <v>52</v>
      </c>
      <c r="F7" s="30"/>
      <c r="G7" s="29" t="s">
        <v>165</v>
      </c>
      <c r="H7" s="28"/>
    </row>
    <row r="8" spans="2:9" ht="42.75" thickBot="1" x14ac:dyDescent="0.2">
      <c r="B8" s="28">
        <v>2</v>
      </c>
      <c r="C8" s="29" t="s">
        <v>54</v>
      </c>
      <c r="D8" s="29" t="s">
        <v>74</v>
      </c>
      <c r="E8" s="31" t="s">
        <v>71</v>
      </c>
      <c r="F8" s="30"/>
      <c r="G8" s="29" t="s">
        <v>165</v>
      </c>
      <c r="H8" s="28"/>
    </row>
    <row r="9" spans="2:9" ht="42.75" thickBot="1" x14ac:dyDescent="0.2">
      <c r="B9" s="28">
        <v>3</v>
      </c>
      <c r="C9" s="29" t="s">
        <v>55</v>
      </c>
      <c r="D9" s="29" t="s">
        <v>74</v>
      </c>
      <c r="E9" s="29" t="s">
        <v>56</v>
      </c>
      <c r="F9" s="30"/>
      <c r="G9" s="29" t="s">
        <v>165</v>
      </c>
      <c r="H9" s="32"/>
    </row>
    <row r="10" spans="2:9" ht="42.75" thickBot="1" x14ac:dyDescent="0.2">
      <c r="B10" s="28">
        <v>4</v>
      </c>
      <c r="C10" s="33" t="s">
        <v>57</v>
      </c>
      <c r="D10" s="33" t="s">
        <v>74</v>
      </c>
      <c r="E10" s="33"/>
      <c r="F10" s="34"/>
      <c r="G10" s="35" t="s">
        <v>53</v>
      </c>
      <c r="H10" s="32"/>
    </row>
    <row r="11" spans="2:9" ht="42.75" thickBot="1" x14ac:dyDescent="0.2">
      <c r="B11" s="28">
        <v>5</v>
      </c>
      <c r="C11" s="33" t="s">
        <v>58</v>
      </c>
      <c r="D11" s="33" t="s">
        <v>74</v>
      </c>
      <c r="E11" s="33"/>
      <c r="F11" s="34"/>
      <c r="G11" s="29" t="s">
        <v>69</v>
      </c>
      <c r="H11" s="36"/>
    </row>
    <row r="12" spans="2:9" ht="25.5" customHeight="1" thickBot="1" x14ac:dyDescent="0.2">
      <c r="B12" s="28">
        <v>6</v>
      </c>
      <c r="C12" s="186" t="s">
        <v>46</v>
      </c>
      <c r="D12" s="187"/>
      <c r="E12" s="187"/>
      <c r="F12" s="187"/>
      <c r="G12" s="37" t="s">
        <v>51</v>
      </c>
      <c r="H12" s="38" t="s">
        <v>59</v>
      </c>
    </row>
    <row r="13" spans="2:9" ht="25.5" customHeight="1" thickBot="1" x14ac:dyDescent="0.2">
      <c r="B13" s="28">
        <v>7</v>
      </c>
      <c r="C13" s="186"/>
      <c r="D13" s="187"/>
      <c r="E13" s="187"/>
      <c r="F13" s="187"/>
      <c r="G13" s="29" t="s">
        <v>60</v>
      </c>
      <c r="H13" s="33" t="s">
        <v>61</v>
      </c>
    </row>
    <row r="14" spans="2:9" ht="25.5" customHeight="1" thickBot="1" x14ac:dyDescent="0.2">
      <c r="B14" s="28">
        <v>8</v>
      </c>
      <c r="C14" s="186"/>
      <c r="D14" s="187"/>
      <c r="E14" s="187"/>
      <c r="F14" s="187"/>
      <c r="G14" s="29" t="s">
        <v>166</v>
      </c>
      <c r="H14" s="33"/>
    </row>
    <row r="15" spans="2:9" ht="25.5" customHeight="1" thickBot="1" x14ac:dyDescent="0.2">
      <c r="B15" s="28">
        <v>9</v>
      </c>
      <c r="C15" s="186"/>
      <c r="D15" s="187"/>
      <c r="E15" s="187"/>
      <c r="F15" s="187"/>
      <c r="G15" s="29" t="s">
        <v>62</v>
      </c>
      <c r="H15" s="33" t="s">
        <v>63</v>
      </c>
    </row>
    <row r="16" spans="2:9" ht="25.5" customHeight="1" thickBot="1" x14ac:dyDescent="0.2">
      <c r="B16" s="28">
        <v>10</v>
      </c>
      <c r="C16" s="186"/>
      <c r="D16" s="187"/>
      <c r="E16" s="187"/>
      <c r="F16" s="187"/>
      <c r="G16" s="29" t="s">
        <v>64</v>
      </c>
      <c r="H16" s="33" t="s">
        <v>65</v>
      </c>
    </row>
    <row r="17" spans="2:8" ht="25.5" customHeight="1" thickBot="1" x14ac:dyDescent="0.2">
      <c r="B17" s="28">
        <v>11</v>
      </c>
      <c r="C17" s="186"/>
      <c r="D17" s="187"/>
      <c r="E17" s="187"/>
      <c r="F17" s="187"/>
      <c r="G17" s="29" t="s">
        <v>55</v>
      </c>
      <c r="H17" s="33" t="s">
        <v>66</v>
      </c>
    </row>
    <row r="18" spans="2:8" ht="25.5" customHeight="1" thickBot="1" x14ac:dyDescent="0.2">
      <c r="B18" s="28">
        <v>12</v>
      </c>
      <c r="C18" s="186"/>
      <c r="D18" s="187"/>
      <c r="E18" s="187"/>
      <c r="F18" s="187"/>
      <c r="G18" s="29" t="s">
        <v>67</v>
      </c>
      <c r="H18" s="33" t="s">
        <v>68</v>
      </c>
    </row>
    <row r="19" spans="2:8" ht="25.5" customHeight="1" thickBot="1" x14ac:dyDescent="0.2">
      <c r="B19" s="28">
        <v>13</v>
      </c>
      <c r="C19" s="186"/>
      <c r="D19" s="187"/>
      <c r="E19" s="187"/>
      <c r="F19" s="187"/>
      <c r="G19" s="29" t="s">
        <v>54</v>
      </c>
      <c r="H19" s="33" t="s">
        <v>61</v>
      </c>
    </row>
    <row r="20" spans="2:8" ht="25.5" customHeight="1" thickBot="1" x14ac:dyDescent="0.2">
      <c r="B20" s="28">
        <v>14</v>
      </c>
      <c r="C20" s="186"/>
      <c r="D20" s="187"/>
      <c r="E20" s="187"/>
      <c r="F20" s="187"/>
      <c r="G20" s="29" t="s">
        <v>69</v>
      </c>
      <c r="H20" s="33"/>
    </row>
    <row r="21" spans="2:8" ht="25.5" customHeight="1" thickBot="1" x14ac:dyDescent="0.2">
      <c r="B21" s="28">
        <v>15</v>
      </c>
      <c r="C21" s="186"/>
      <c r="D21" s="187"/>
      <c r="E21" s="187"/>
      <c r="F21" s="187"/>
      <c r="G21" s="29" t="s">
        <v>70</v>
      </c>
      <c r="H21" s="33"/>
    </row>
  </sheetData>
  <mergeCells count="4">
    <mergeCell ref="C12:F21"/>
    <mergeCell ref="B2:H3"/>
    <mergeCell ref="B5:F5"/>
    <mergeCell ref="G5:H5"/>
  </mergeCells>
  <pageMargins left="0.7" right="0.7" top="0.75" bottom="0.75" header="0.3" footer="0.3"/>
  <pageSetup scale="8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14"/>
  <sheetViews>
    <sheetView view="pageBreakPreview" topLeftCell="A4" zoomScale="110" zoomScaleNormal="115" zoomScaleSheetLayoutView="110" workbookViewId="0">
      <selection activeCell="J8" sqref="J8"/>
    </sheetView>
  </sheetViews>
  <sheetFormatPr baseColWidth="10" defaultRowHeight="15" x14ac:dyDescent="0.25"/>
  <cols>
    <col min="1" max="1" width="2.42578125" style="9" customWidth="1"/>
    <col min="2" max="2" width="9" style="9" customWidth="1"/>
    <col min="3" max="3" width="11.42578125" style="9" customWidth="1"/>
    <col min="4" max="5" width="13.5703125" style="9" customWidth="1"/>
    <col min="6" max="6" width="11.28515625" style="9" customWidth="1"/>
    <col min="7" max="8" width="13.5703125" style="9" customWidth="1"/>
    <col min="9" max="16384" width="11.42578125" style="9"/>
  </cols>
  <sheetData>
    <row r="2" spans="2:8" ht="15" customHeight="1" x14ac:dyDescent="0.25">
      <c r="B2" s="197" t="s">
        <v>47</v>
      </c>
      <c r="C2" s="197"/>
      <c r="D2" s="197"/>
      <c r="E2" s="197"/>
      <c r="F2" s="197"/>
      <c r="G2" s="197"/>
      <c r="H2" s="197"/>
    </row>
    <row r="3" spans="2:8" x14ac:dyDescent="0.25">
      <c r="B3" s="197"/>
      <c r="C3" s="197"/>
      <c r="D3" s="197"/>
      <c r="E3" s="197"/>
      <c r="F3" s="197"/>
      <c r="G3" s="197"/>
      <c r="H3" s="197"/>
    </row>
    <row r="4" spans="2:8" ht="15.75" thickBot="1" x14ac:dyDescent="0.3"/>
    <row r="5" spans="2:8" ht="16.5" customHeight="1" thickBot="1" x14ac:dyDescent="0.3">
      <c r="B5" s="198" t="s">
        <v>33</v>
      </c>
      <c r="C5" s="199" t="s">
        <v>3</v>
      </c>
      <c r="D5" s="199"/>
      <c r="E5" s="199"/>
      <c r="F5" s="200" t="s">
        <v>4</v>
      </c>
      <c r="G5" s="200"/>
      <c r="H5" s="200"/>
    </row>
    <row r="6" spans="2:8" ht="40.5" customHeight="1" thickBot="1" x14ac:dyDescent="0.3">
      <c r="B6" s="198"/>
      <c r="C6" s="12" t="s">
        <v>34</v>
      </c>
      <c r="D6" s="12" t="s">
        <v>35</v>
      </c>
      <c r="E6" s="12" t="s">
        <v>108</v>
      </c>
      <c r="F6" s="12" t="s">
        <v>34</v>
      </c>
      <c r="G6" s="12" t="s">
        <v>110</v>
      </c>
      <c r="H6" s="12" t="s">
        <v>109</v>
      </c>
    </row>
    <row r="7" spans="2:8" ht="21.75" customHeight="1" thickBot="1" x14ac:dyDescent="0.3">
      <c r="B7" s="11">
        <v>1</v>
      </c>
      <c r="C7" s="22" t="s">
        <v>36</v>
      </c>
      <c r="D7" s="23">
        <v>1</v>
      </c>
      <c r="E7" s="23">
        <v>40</v>
      </c>
      <c r="F7" s="22" t="s">
        <v>36</v>
      </c>
      <c r="G7" s="23">
        <v>3</v>
      </c>
      <c r="H7" s="23">
        <v>100</v>
      </c>
    </row>
    <row r="8" spans="2:8" ht="21.75" customHeight="1" thickBot="1" x14ac:dyDescent="0.3">
      <c r="B8" s="11">
        <v>2</v>
      </c>
      <c r="C8" s="22" t="s">
        <v>37</v>
      </c>
      <c r="D8" s="23">
        <v>10</v>
      </c>
      <c r="E8" s="23">
        <v>300</v>
      </c>
      <c r="F8" s="22" t="s">
        <v>37</v>
      </c>
      <c r="G8" s="23">
        <v>20</v>
      </c>
      <c r="H8" s="23">
        <v>400</v>
      </c>
    </row>
    <row r="9" spans="2:8" ht="21.75" customHeight="1" thickBot="1" x14ac:dyDescent="0.3">
      <c r="B9" s="11">
        <v>3</v>
      </c>
      <c r="C9" s="22" t="s">
        <v>38</v>
      </c>
      <c r="D9" s="23">
        <v>5</v>
      </c>
      <c r="E9" s="23">
        <v>150</v>
      </c>
      <c r="F9" s="22" t="s">
        <v>38</v>
      </c>
      <c r="G9" s="23">
        <v>5</v>
      </c>
      <c r="H9" s="23">
        <v>150</v>
      </c>
    </row>
    <row r="10" spans="2:8" ht="21.75" customHeight="1" thickBot="1" x14ac:dyDescent="0.3">
      <c r="B10" s="11">
        <v>4</v>
      </c>
      <c r="C10" s="22" t="s">
        <v>39</v>
      </c>
      <c r="D10" s="23">
        <v>10</v>
      </c>
      <c r="E10" s="23">
        <v>300</v>
      </c>
      <c r="F10" s="22" t="s">
        <v>39</v>
      </c>
      <c r="G10" s="23">
        <v>15</v>
      </c>
      <c r="H10" s="23">
        <v>350</v>
      </c>
    </row>
    <row r="11" spans="2:8" ht="34.5" customHeight="1" thickBot="1" x14ac:dyDescent="0.3">
      <c r="B11" s="11">
        <v>5</v>
      </c>
      <c r="C11" s="10"/>
      <c r="D11" s="11"/>
      <c r="E11" s="11"/>
      <c r="F11" s="22" t="s">
        <v>40</v>
      </c>
      <c r="G11" s="23">
        <v>10</v>
      </c>
      <c r="H11" s="23">
        <v>250</v>
      </c>
    </row>
    <row r="12" spans="2:8" ht="34.5" customHeight="1" thickBot="1" x14ac:dyDescent="0.3">
      <c r="B12" s="11">
        <v>6</v>
      </c>
      <c r="C12" s="10"/>
      <c r="D12" s="11"/>
      <c r="E12" s="11"/>
      <c r="F12" s="22" t="s">
        <v>41</v>
      </c>
      <c r="G12" s="23">
        <v>10</v>
      </c>
      <c r="H12" s="23">
        <v>300</v>
      </c>
    </row>
    <row r="13" spans="2:8" ht="34.5" customHeight="1" thickBot="1" x14ac:dyDescent="0.3">
      <c r="B13" s="11">
        <v>7</v>
      </c>
      <c r="C13" s="10"/>
      <c r="D13" s="11"/>
      <c r="E13" s="11"/>
      <c r="F13" s="22" t="s">
        <v>42</v>
      </c>
      <c r="G13" s="23">
        <v>5</v>
      </c>
      <c r="H13" s="23">
        <v>150</v>
      </c>
    </row>
    <row r="14" spans="2:8" ht="15.75" thickBot="1" x14ac:dyDescent="0.3">
      <c r="B14" s="196" t="s">
        <v>2</v>
      </c>
      <c r="C14" s="196"/>
      <c r="D14" s="23">
        <v>26</v>
      </c>
      <c r="E14" s="23">
        <v>790</v>
      </c>
      <c r="F14" s="13" t="s">
        <v>2</v>
      </c>
      <c r="G14" s="23">
        <v>68</v>
      </c>
      <c r="H14" s="23">
        <v>1700</v>
      </c>
    </row>
  </sheetData>
  <mergeCells count="5">
    <mergeCell ref="B14:C14"/>
    <mergeCell ref="B2:H3"/>
    <mergeCell ref="B5:B6"/>
    <mergeCell ref="C5:E5"/>
    <mergeCell ref="F5:H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8"/>
  <sheetViews>
    <sheetView view="pageBreakPreview" zoomScale="80" zoomScaleNormal="100" zoomScaleSheetLayoutView="80" workbookViewId="0">
      <selection activeCell="E7" sqref="E7"/>
    </sheetView>
  </sheetViews>
  <sheetFormatPr baseColWidth="10" defaultRowHeight="15" x14ac:dyDescent="0.25"/>
  <cols>
    <col min="2" max="2" width="42.140625" customWidth="1"/>
    <col min="3" max="3" width="58.7109375" customWidth="1"/>
    <col min="4" max="4" width="23.42578125" customWidth="1"/>
  </cols>
  <sheetData>
    <row r="1" spans="2:4" ht="33" customHeight="1" x14ac:dyDescent="0.25">
      <c r="B1" s="163" t="s">
        <v>179</v>
      </c>
      <c r="C1" s="163" t="s">
        <v>180</v>
      </c>
      <c r="D1" s="164" t="s">
        <v>181</v>
      </c>
    </row>
    <row r="2" spans="2:4" ht="146.25" customHeight="1" x14ac:dyDescent="0.25">
      <c r="B2" s="165" t="s">
        <v>182</v>
      </c>
      <c r="C2" s="166"/>
      <c r="D2" s="167">
        <v>1</v>
      </c>
    </row>
    <row r="3" spans="2:4" ht="107.25" customHeight="1" x14ac:dyDescent="0.25">
      <c r="B3" s="165" t="s">
        <v>183</v>
      </c>
      <c r="C3" s="166"/>
      <c r="D3" s="167">
        <v>2</v>
      </c>
    </row>
    <row r="4" spans="2:4" ht="93.75" customHeight="1" x14ac:dyDescent="0.25">
      <c r="B4" s="165" t="s">
        <v>184</v>
      </c>
      <c r="C4" s="166"/>
      <c r="D4" s="167">
        <v>1</v>
      </c>
    </row>
    <row r="5" spans="2:4" ht="133.5" customHeight="1" x14ac:dyDescent="0.25">
      <c r="B5" s="165" t="s">
        <v>185</v>
      </c>
      <c r="C5" s="166"/>
      <c r="D5" s="167">
        <v>1</v>
      </c>
    </row>
    <row r="6" spans="2:4" ht="180" customHeight="1" x14ac:dyDescent="0.25">
      <c r="B6" s="165" t="s">
        <v>186</v>
      </c>
      <c r="C6" s="166"/>
      <c r="D6" s="167">
        <v>1</v>
      </c>
    </row>
    <row r="7" spans="2:4" ht="155.25" customHeight="1" x14ac:dyDescent="0.25">
      <c r="B7" s="165" t="s">
        <v>187</v>
      </c>
      <c r="C7" s="166"/>
      <c r="D7" s="167">
        <v>1</v>
      </c>
    </row>
    <row r="8" spans="2:4" ht="137.25" customHeight="1" x14ac:dyDescent="0.25">
      <c r="B8" s="165" t="s">
        <v>195</v>
      </c>
      <c r="C8" s="166"/>
      <c r="D8" s="167">
        <v>1</v>
      </c>
    </row>
  </sheetData>
  <pageMargins left="0.7" right="0.7" top="0.75" bottom="0.75" header="0.3" footer="0.3"/>
  <pageSetup paperSize="9" scale="7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35"/>
  <sheetViews>
    <sheetView view="pageBreakPreview" topLeftCell="A25" zoomScale="115" zoomScaleNormal="130" zoomScaleSheetLayoutView="115" workbookViewId="0">
      <selection activeCell="H8" sqref="H8"/>
    </sheetView>
  </sheetViews>
  <sheetFormatPr baseColWidth="10" defaultRowHeight="12.75" x14ac:dyDescent="0.2"/>
  <cols>
    <col min="1" max="1" width="3" style="43" customWidth="1"/>
    <col min="2" max="2" width="16.5703125" style="43" customWidth="1"/>
    <col min="3" max="3" width="16.85546875" style="43" customWidth="1"/>
    <col min="4" max="4" width="11.42578125" style="43"/>
    <col min="5" max="5" width="22.5703125" style="43" customWidth="1"/>
    <col min="6" max="6" width="21.28515625" style="43" customWidth="1"/>
    <col min="7" max="7" width="23.5703125" style="43" customWidth="1"/>
    <col min="8" max="8" width="5" style="43" customWidth="1"/>
    <col min="9" max="16384" width="11.42578125" style="43"/>
  </cols>
  <sheetData>
    <row r="1" spans="2:7" ht="13.5" thickBot="1" x14ac:dyDescent="0.25"/>
    <row r="2" spans="2:7" x14ac:dyDescent="0.2">
      <c r="B2" s="201" t="s">
        <v>43</v>
      </c>
      <c r="C2" s="202"/>
      <c r="D2" s="202"/>
      <c r="E2" s="202"/>
      <c r="F2" s="202"/>
      <c r="G2" s="203"/>
    </row>
    <row r="3" spans="2:7" ht="13.5" thickBot="1" x14ac:dyDescent="0.25">
      <c r="B3" s="204"/>
      <c r="C3" s="205"/>
      <c r="D3" s="205"/>
      <c r="E3" s="205"/>
      <c r="F3" s="205"/>
      <c r="G3" s="206"/>
    </row>
    <row r="4" spans="2:7" ht="13.5" thickBot="1" x14ac:dyDescent="0.25">
      <c r="B4" s="56" t="s">
        <v>168</v>
      </c>
    </row>
    <row r="5" spans="2:7" ht="25.5" customHeight="1" thickBot="1" x14ac:dyDescent="0.25">
      <c r="B5" s="40"/>
      <c r="C5" s="207" t="s">
        <v>3</v>
      </c>
      <c r="D5" s="208"/>
      <c r="E5" s="208"/>
      <c r="F5" s="209" t="s">
        <v>4</v>
      </c>
      <c r="G5" s="210"/>
    </row>
    <row r="6" spans="2:7" ht="23.25" thickBot="1" x14ac:dyDescent="0.25">
      <c r="B6" s="48" t="s">
        <v>5</v>
      </c>
      <c r="C6" s="42" t="s">
        <v>6</v>
      </c>
      <c r="D6" s="42" t="s">
        <v>7</v>
      </c>
      <c r="E6" s="47" t="s">
        <v>8</v>
      </c>
      <c r="F6" s="41" t="s">
        <v>6</v>
      </c>
      <c r="G6" s="42" t="s">
        <v>7</v>
      </c>
    </row>
    <row r="7" spans="2:7" ht="34.5" thickBot="1" x14ac:dyDescent="0.25">
      <c r="B7" s="41">
        <v>1</v>
      </c>
      <c r="C7" s="45" t="s">
        <v>9</v>
      </c>
      <c r="D7" s="44">
        <v>14</v>
      </c>
      <c r="E7" s="46" t="s">
        <v>10</v>
      </c>
      <c r="F7" s="49" t="s">
        <v>11</v>
      </c>
      <c r="G7" s="50">
        <v>2</v>
      </c>
    </row>
    <row r="8" spans="2:7" ht="34.5" thickBot="1" x14ac:dyDescent="0.25">
      <c r="B8" s="41">
        <v>2</v>
      </c>
      <c r="C8" s="45" t="s">
        <v>12</v>
      </c>
      <c r="D8" s="44">
        <v>5</v>
      </c>
      <c r="E8" s="46" t="s">
        <v>13</v>
      </c>
      <c r="F8" s="49" t="s">
        <v>11</v>
      </c>
      <c r="G8" s="44">
        <v>2</v>
      </c>
    </row>
    <row r="9" spans="2:7" ht="34.5" thickBot="1" x14ac:dyDescent="0.25">
      <c r="B9" s="41">
        <v>3</v>
      </c>
      <c r="C9" s="45" t="s">
        <v>14</v>
      </c>
      <c r="D9" s="44">
        <v>9</v>
      </c>
      <c r="E9" s="46" t="s">
        <v>15</v>
      </c>
      <c r="F9" s="49" t="s">
        <v>11</v>
      </c>
      <c r="G9" s="44">
        <v>2</v>
      </c>
    </row>
    <row r="10" spans="2:7" ht="13.5" thickBot="1" x14ac:dyDescent="0.25">
      <c r="B10" s="41">
        <v>4</v>
      </c>
      <c r="C10" s="45" t="s">
        <v>16</v>
      </c>
      <c r="D10" s="44">
        <v>8</v>
      </c>
      <c r="E10" s="46" t="s">
        <v>17</v>
      </c>
      <c r="F10" s="49" t="s">
        <v>196</v>
      </c>
      <c r="G10" s="44" t="s">
        <v>18</v>
      </c>
    </row>
    <row r="11" spans="2:7" ht="13.5" thickBot="1" x14ac:dyDescent="0.25">
      <c r="B11" s="51">
        <v>5</v>
      </c>
      <c r="C11" s="52" t="s">
        <v>19</v>
      </c>
      <c r="D11" s="44">
        <v>10</v>
      </c>
      <c r="E11" s="46" t="s">
        <v>17</v>
      </c>
      <c r="F11" s="49" t="s">
        <v>196</v>
      </c>
      <c r="G11" s="44" t="s">
        <v>18</v>
      </c>
    </row>
    <row r="12" spans="2:7" ht="13.5" thickBot="1" x14ac:dyDescent="0.25">
      <c r="B12" s="51">
        <v>6</v>
      </c>
      <c r="C12" s="52" t="s">
        <v>20</v>
      </c>
      <c r="D12" s="44">
        <v>5</v>
      </c>
      <c r="E12" s="46" t="s">
        <v>17</v>
      </c>
      <c r="F12" s="49" t="s">
        <v>196</v>
      </c>
      <c r="G12" s="44" t="s">
        <v>18</v>
      </c>
    </row>
    <row r="13" spans="2:7" ht="13.5" thickBot="1" x14ac:dyDescent="0.25">
      <c r="B13" s="51">
        <v>7</v>
      </c>
      <c r="C13" s="52" t="s">
        <v>21</v>
      </c>
      <c r="D13" s="44">
        <v>14</v>
      </c>
      <c r="E13" s="46" t="s">
        <v>22</v>
      </c>
      <c r="F13" s="49" t="s">
        <v>9</v>
      </c>
      <c r="G13" s="44">
        <v>14</v>
      </c>
    </row>
    <row r="14" spans="2:7" ht="13.5" thickBot="1" x14ac:dyDescent="0.25">
      <c r="B14" s="41">
        <v>8</v>
      </c>
      <c r="C14" s="45" t="s">
        <v>23</v>
      </c>
      <c r="D14" s="44">
        <v>15</v>
      </c>
      <c r="E14" s="46" t="s">
        <v>22</v>
      </c>
      <c r="F14" s="49" t="s">
        <v>12</v>
      </c>
      <c r="G14" s="44">
        <v>5</v>
      </c>
    </row>
    <row r="15" spans="2:7" ht="13.5" thickBot="1" x14ac:dyDescent="0.25">
      <c r="B15" s="41">
        <v>9</v>
      </c>
      <c r="C15" s="45" t="s">
        <v>24</v>
      </c>
      <c r="D15" s="44">
        <v>18</v>
      </c>
      <c r="E15" s="46" t="s">
        <v>22</v>
      </c>
      <c r="F15" s="49" t="s">
        <v>14</v>
      </c>
      <c r="G15" s="44">
        <v>9</v>
      </c>
    </row>
    <row r="16" spans="2:7" ht="13.5" thickBot="1" x14ac:dyDescent="0.25">
      <c r="B16" s="41">
        <v>10</v>
      </c>
      <c r="C16" s="45" t="s">
        <v>25</v>
      </c>
      <c r="D16" s="44">
        <v>16</v>
      </c>
      <c r="E16" s="46" t="s">
        <v>26</v>
      </c>
      <c r="F16" s="49" t="s">
        <v>16</v>
      </c>
      <c r="G16" s="44">
        <v>8</v>
      </c>
    </row>
    <row r="17" spans="2:7" ht="13.5" thickBot="1" x14ac:dyDescent="0.25">
      <c r="B17" s="41">
        <v>11</v>
      </c>
      <c r="C17" s="45" t="s">
        <v>27</v>
      </c>
      <c r="D17" s="44">
        <v>15</v>
      </c>
      <c r="E17" s="46" t="s">
        <v>26</v>
      </c>
      <c r="F17" s="49" t="s">
        <v>19</v>
      </c>
      <c r="G17" s="44">
        <v>10</v>
      </c>
    </row>
    <row r="18" spans="2:7" ht="34.5" thickBot="1" x14ac:dyDescent="0.25">
      <c r="B18" s="41">
        <v>12</v>
      </c>
      <c r="C18" s="45" t="s">
        <v>28</v>
      </c>
      <c r="D18" s="44">
        <v>11</v>
      </c>
      <c r="E18" s="46" t="s">
        <v>15</v>
      </c>
      <c r="F18" s="49" t="s">
        <v>11</v>
      </c>
      <c r="G18" s="44">
        <v>2</v>
      </c>
    </row>
    <row r="19" spans="2:7" ht="13.5" thickBot="1" x14ac:dyDescent="0.25">
      <c r="B19" s="41">
        <v>13</v>
      </c>
      <c r="C19" s="45" t="s">
        <v>29</v>
      </c>
      <c r="D19" s="44">
        <v>11</v>
      </c>
      <c r="E19" s="46" t="s">
        <v>26</v>
      </c>
      <c r="F19" s="49" t="s">
        <v>20</v>
      </c>
      <c r="G19" s="44">
        <v>5</v>
      </c>
    </row>
    <row r="20" spans="2:7" ht="13.5" thickBot="1" x14ac:dyDescent="0.25">
      <c r="B20" s="41">
        <v>14</v>
      </c>
      <c r="C20" s="45" t="s">
        <v>30</v>
      </c>
      <c r="D20" s="44">
        <v>11</v>
      </c>
      <c r="E20" s="46" t="s">
        <v>26</v>
      </c>
      <c r="F20" s="49" t="s">
        <v>21</v>
      </c>
      <c r="G20" s="44">
        <v>14</v>
      </c>
    </row>
    <row r="21" spans="2:7" ht="23.25" thickBot="1" x14ac:dyDescent="0.25">
      <c r="B21" s="41">
        <v>15</v>
      </c>
      <c r="C21" s="45" t="s">
        <v>11</v>
      </c>
      <c r="D21" s="211">
        <v>16</v>
      </c>
      <c r="E21" s="46" t="s">
        <v>22</v>
      </c>
      <c r="F21" s="49" t="s">
        <v>11</v>
      </c>
      <c r="G21" s="44">
        <v>3</v>
      </c>
    </row>
    <row r="22" spans="2:7" ht="23.25" thickBot="1" x14ac:dyDescent="0.25">
      <c r="B22" s="41">
        <v>16</v>
      </c>
      <c r="C22" s="45" t="s">
        <v>11</v>
      </c>
      <c r="D22" s="212"/>
      <c r="E22" s="46" t="s">
        <v>22</v>
      </c>
      <c r="F22" s="49" t="s">
        <v>11</v>
      </c>
      <c r="G22" s="44">
        <v>3</v>
      </c>
    </row>
    <row r="23" spans="2:7" ht="23.25" thickBot="1" x14ac:dyDescent="0.25">
      <c r="B23" s="41">
        <v>17</v>
      </c>
      <c r="C23" s="45" t="s">
        <v>11</v>
      </c>
      <c r="D23" s="213"/>
      <c r="E23" s="46" t="s">
        <v>22</v>
      </c>
      <c r="F23" s="49" t="s">
        <v>11</v>
      </c>
      <c r="G23" s="44">
        <v>2</v>
      </c>
    </row>
    <row r="24" spans="2:7" x14ac:dyDescent="0.2">
      <c r="B24" s="214">
        <v>18</v>
      </c>
      <c r="C24" s="216" t="s">
        <v>31</v>
      </c>
      <c r="D24" s="217"/>
      <c r="E24" s="217"/>
      <c r="F24" s="220" t="s">
        <v>23</v>
      </c>
      <c r="G24" s="222">
        <v>15</v>
      </c>
    </row>
    <row r="25" spans="2:7" ht="13.5" thickBot="1" x14ac:dyDescent="0.25">
      <c r="B25" s="215"/>
      <c r="C25" s="218"/>
      <c r="D25" s="219"/>
      <c r="E25" s="219"/>
      <c r="F25" s="221"/>
      <c r="G25" s="223"/>
    </row>
    <row r="26" spans="2:7" ht="13.5" thickBot="1" x14ac:dyDescent="0.25">
      <c r="B26" s="157">
        <v>19</v>
      </c>
      <c r="C26" s="225" t="s">
        <v>31</v>
      </c>
      <c r="D26" s="226"/>
      <c r="E26" s="226"/>
      <c r="F26" s="156" t="s">
        <v>24</v>
      </c>
      <c r="G26" s="53">
        <v>18</v>
      </c>
    </row>
    <row r="27" spans="2:7" x14ac:dyDescent="0.2">
      <c r="B27" s="227">
        <v>20</v>
      </c>
      <c r="C27" s="229" t="s">
        <v>31</v>
      </c>
      <c r="D27" s="230"/>
      <c r="E27" s="230"/>
      <c r="F27" s="220" t="s">
        <v>25</v>
      </c>
      <c r="G27" s="222">
        <v>16</v>
      </c>
    </row>
    <row r="28" spans="2:7" ht="13.5" thickBot="1" x14ac:dyDescent="0.25">
      <c r="B28" s="228"/>
      <c r="C28" s="231"/>
      <c r="D28" s="232"/>
      <c r="E28" s="232"/>
      <c r="F28" s="233"/>
      <c r="G28" s="223"/>
    </row>
    <row r="29" spans="2:7" x14ac:dyDescent="0.2">
      <c r="B29" s="227">
        <v>21</v>
      </c>
      <c r="C29" s="229" t="s">
        <v>31</v>
      </c>
      <c r="D29" s="230"/>
      <c r="E29" s="230"/>
      <c r="F29" s="234" t="s">
        <v>27</v>
      </c>
      <c r="G29" s="222">
        <v>15</v>
      </c>
    </row>
    <row r="30" spans="2:7" ht="13.5" thickBot="1" x14ac:dyDescent="0.25">
      <c r="B30" s="215"/>
      <c r="C30" s="231"/>
      <c r="D30" s="232"/>
      <c r="E30" s="232"/>
      <c r="F30" s="221"/>
      <c r="G30" s="223"/>
    </row>
    <row r="31" spans="2:7" ht="13.5" thickBot="1" x14ac:dyDescent="0.25">
      <c r="B31" s="157">
        <v>22</v>
      </c>
      <c r="C31" s="235" t="s">
        <v>31</v>
      </c>
      <c r="D31" s="236"/>
      <c r="E31" s="236"/>
      <c r="F31" s="158" t="s">
        <v>104</v>
      </c>
      <c r="G31" s="54">
        <v>22</v>
      </c>
    </row>
    <row r="32" spans="2:7" ht="13.5" thickBot="1" x14ac:dyDescent="0.25">
      <c r="B32" s="157">
        <v>23</v>
      </c>
      <c r="C32" s="235" t="s">
        <v>31</v>
      </c>
      <c r="D32" s="236"/>
      <c r="E32" s="236"/>
      <c r="F32" s="158" t="s">
        <v>30</v>
      </c>
      <c r="G32" s="54">
        <v>11</v>
      </c>
    </row>
    <row r="33" spans="2:7" x14ac:dyDescent="0.2">
      <c r="B33" s="237" t="s">
        <v>2</v>
      </c>
      <c r="C33" s="238"/>
      <c r="D33" s="55">
        <v>162</v>
      </c>
      <c r="E33" s="241"/>
      <c r="F33" s="227" t="s">
        <v>2</v>
      </c>
      <c r="G33" s="55">
        <v>162</v>
      </c>
    </row>
    <row r="34" spans="2:7" ht="23.25" thickBot="1" x14ac:dyDescent="0.25">
      <c r="B34" s="239"/>
      <c r="C34" s="240"/>
      <c r="D34" s="53" t="s">
        <v>32</v>
      </c>
      <c r="E34" s="242"/>
      <c r="F34" s="215"/>
      <c r="G34" s="53" t="s">
        <v>32</v>
      </c>
    </row>
    <row r="35" spans="2:7" x14ac:dyDescent="0.2">
      <c r="B35" s="224" t="s">
        <v>174</v>
      </c>
      <c r="C35" s="224"/>
      <c r="D35" s="224"/>
      <c r="E35" s="224"/>
      <c r="F35" s="224"/>
      <c r="G35" s="224"/>
    </row>
  </sheetData>
  <mergeCells count="23">
    <mergeCell ref="B35:G35"/>
    <mergeCell ref="C26:E26"/>
    <mergeCell ref="B27:B28"/>
    <mergeCell ref="C27:E28"/>
    <mergeCell ref="F27:F28"/>
    <mergeCell ref="G27:G28"/>
    <mergeCell ref="B29:B30"/>
    <mergeCell ref="C29:E30"/>
    <mergeCell ref="F29:F30"/>
    <mergeCell ref="G29:G30"/>
    <mergeCell ref="C31:E31"/>
    <mergeCell ref="C32:E32"/>
    <mergeCell ref="B33:C34"/>
    <mergeCell ref="E33:E34"/>
    <mergeCell ref="F33:F34"/>
    <mergeCell ref="B2:G3"/>
    <mergeCell ref="C5:E5"/>
    <mergeCell ref="F5:G5"/>
    <mergeCell ref="D21:D23"/>
    <mergeCell ref="B24:B25"/>
    <mergeCell ref="C24:E25"/>
    <mergeCell ref="F24:F25"/>
    <mergeCell ref="G24:G25"/>
  </mergeCells>
  <pageMargins left="0.7" right="0.7" top="0.75" bottom="0.75" header="0.3" footer="0.3"/>
  <pageSetup scale="7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1"/>
  <sheetViews>
    <sheetView showGridLines="0" view="pageBreakPreview" topLeftCell="A7" zoomScaleNormal="90" zoomScaleSheetLayoutView="100" workbookViewId="0">
      <selection activeCell="O6" sqref="O6:O8"/>
    </sheetView>
  </sheetViews>
  <sheetFormatPr baseColWidth="10" defaultRowHeight="10.5" x14ac:dyDescent="0.15"/>
  <cols>
    <col min="1" max="1" width="3.5703125" style="57" customWidth="1"/>
    <col min="2" max="2" width="3.28515625" style="57" customWidth="1"/>
    <col min="3" max="3" width="15.85546875" style="57" customWidth="1"/>
    <col min="4" max="4" width="13.140625" style="57" customWidth="1"/>
    <col min="5" max="5" width="10" style="57" customWidth="1"/>
    <col min="6" max="7" width="11.42578125" style="57"/>
    <col min="8" max="8" width="8.5703125" style="57" customWidth="1"/>
    <col min="9" max="12" width="11.42578125" style="57"/>
    <col min="13" max="13" width="40.28515625" style="57" customWidth="1"/>
    <col min="14" max="14" width="11.42578125" style="57"/>
    <col min="15" max="15" width="11" style="57" customWidth="1"/>
    <col min="16" max="16" width="4" style="57" customWidth="1"/>
    <col min="17" max="16384" width="11.42578125" style="57"/>
  </cols>
  <sheetData>
    <row r="1" spans="2:16" ht="11.25" thickBot="1" x14ac:dyDescent="0.2"/>
    <row r="2" spans="2:16" ht="15" customHeight="1" x14ac:dyDescent="0.15">
      <c r="B2" s="243" t="s">
        <v>112</v>
      </c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5"/>
      <c r="P2" s="58"/>
    </row>
    <row r="3" spans="2:16" ht="15.75" customHeight="1" thickBot="1" x14ac:dyDescent="0.2">
      <c r="B3" s="246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8"/>
      <c r="P3" s="58"/>
    </row>
    <row r="4" spans="2:16" ht="42" x14ac:dyDescent="0.15">
      <c r="B4" s="249" t="s">
        <v>113</v>
      </c>
      <c r="C4" s="251" t="s">
        <v>114</v>
      </c>
      <c r="D4" s="253" t="s">
        <v>200</v>
      </c>
      <c r="E4" s="251" t="s">
        <v>115</v>
      </c>
      <c r="F4" s="251" t="s">
        <v>116</v>
      </c>
      <c r="G4" s="251" t="s">
        <v>117</v>
      </c>
      <c r="H4" s="59" t="s">
        <v>118</v>
      </c>
      <c r="I4" s="60" t="s">
        <v>120</v>
      </c>
      <c r="J4" s="251" t="s">
        <v>122</v>
      </c>
      <c r="K4" s="251" t="s">
        <v>123</v>
      </c>
      <c r="L4" s="251" t="s">
        <v>124</v>
      </c>
      <c r="M4" s="251" t="s">
        <v>125</v>
      </c>
      <c r="N4" s="251" t="s">
        <v>126</v>
      </c>
      <c r="O4" s="251" t="s">
        <v>169</v>
      </c>
      <c r="P4" s="255"/>
    </row>
    <row r="5" spans="2:16" ht="15.75" customHeight="1" thickBot="1" x14ac:dyDescent="0.2">
      <c r="B5" s="250"/>
      <c r="C5" s="252"/>
      <c r="D5" s="254"/>
      <c r="E5" s="252"/>
      <c r="F5" s="252"/>
      <c r="G5" s="252"/>
      <c r="H5" s="61" t="s">
        <v>119</v>
      </c>
      <c r="I5" s="62" t="s">
        <v>121</v>
      </c>
      <c r="J5" s="252"/>
      <c r="K5" s="252"/>
      <c r="L5" s="252"/>
      <c r="M5" s="252"/>
      <c r="N5" s="252"/>
      <c r="O5" s="252"/>
      <c r="P5" s="255"/>
    </row>
    <row r="6" spans="2:16" ht="73.5" customHeight="1" thickBot="1" x14ac:dyDescent="0.2">
      <c r="B6" s="256">
        <v>1</v>
      </c>
      <c r="C6" s="63" t="s">
        <v>127</v>
      </c>
      <c r="D6" s="169" t="s">
        <v>201</v>
      </c>
      <c r="E6" s="64" t="s">
        <v>129</v>
      </c>
      <c r="F6" s="64" t="s">
        <v>130</v>
      </c>
      <c r="G6" s="64" t="s">
        <v>131</v>
      </c>
      <c r="H6" s="64" t="s">
        <v>132</v>
      </c>
      <c r="I6" s="258">
        <v>210</v>
      </c>
      <c r="J6" s="258">
        <v>30</v>
      </c>
      <c r="K6" s="258">
        <v>90</v>
      </c>
      <c r="L6" s="260" t="s">
        <v>133</v>
      </c>
      <c r="M6" s="260" t="s">
        <v>134</v>
      </c>
      <c r="N6" s="260" t="s">
        <v>135</v>
      </c>
      <c r="O6" s="258" t="s">
        <v>136</v>
      </c>
      <c r="P6" s="58"/>
    </row>
    <row r="7" spans="2:16" ht="46.5" customHeight="1" thickBot="1" x14ac:dyDescent="0.2">
      <c r="B7" s="257"/>
      <c r="C7" s="63" t="s">
        <v>128</v>
      </c>
      <c r="D7" s="169" t="s">
        <v>202</v>
      </c>
      <c r="E7" s="174" t="s">
        <v>137</v>
      </c>
      <c r="F7" s="174" t="s">
        <v>138</v>
      </c>
      <c r="G7" s="174" t="s">
        <v>139</v>
      </c>
      <c r="H7" s="173" t="s">
        <v>199</v>
      </c>
      <c r="I7" s="259"/>
      <c r="J7" s="259"/>
      <c r="K7" s="259"/>
      <c r="L7" s="261"/>
      <c r="M7" s="261"/>
      <c r="N7" s="261"/>
      <c r="O7" s="259"/>
      <c r="P7" s="168"/>
    </row>
    <row r="8" spans="2:16" ht="47.25" customHeight="1" thickBot="1" x14ac:dyDescent="0.2">
      <c r="B8" s="257"/>
      <c r="C8" s="66"/>
      <c r="D8" s="169" t="s">
        <v>203</v>
      </c>
      <c r="E8" s="170" t="s">
        <v>137</v>
      </c>
      <c r="F8" s="170" t="s">
        <v>138</v>
      </c>
      <c r="G8" s="65" t="s">
        <v>197</v>
      </c>
      <c r="H8" s="65" t="s">
        <v>198</v>
      </c>
      <c r="I8" s="259"/>
      <c r="J8" s="259"/>
      <c r="K8" s="259"/>
      <c r="L8" s="261"/>
      <c r="M8" s="261"/>
      <c r="N8" s="261"/>
      <c r="O8" s="259"/>
      <c r="P8" s="168"/>
    </row>
    <row r="9" spans="2:16" ht="95.25" thickBot="1" x14ac:dyDescent="0.2">
      <c r="B9" s="171">
        <v>2</v>
      </c>
      <c r="C9" s="172" t="s">
        <v>140</v>
      </c>
      <c r="D9" s="173" t="s">
        <v>204</v>
      </c>
      <c r="E9" s="173" t="s">
        <v>141</v>
      </c>
      <c r="F9" s="173" t="s">
        <v>142</v>
      </c>
      <c r="G9" s="173" t="s">
        <v>143</v>
      </c>
      <c r="H9" s="173" t="s">
        <v>132</v>
      </c>
      <c r="I9" s="173">
        <v>5</v>
      </c>
      <c r="J9" s="173">
        <v>30</v>
      </c>
      <c r="K9" s="173">
        <v>90</v>
      </c>
      <c r="L9" s="172" t="s">
        <v>144</v>
      </c>
      <c r="M9" s="172" t="s">
        <v>145</v>
      </c>
      <c r="N9" s="172" t="s">
        <v>135</v>
      </c>
      <c r="O9" s="173" t="s">
        <v>170</v>
      </c>
      <c r="P9" s="58"/>
    </row>
    <row r="10" spans="2:16" ht="11.25" thickBot="1" x14ac:dyDescent="0.2">
      <c r="B10" s="67" t="s">
        <v>146</v>
      </c>
      <c r="C10" s="68" t="s">
        <v>146</v>
      </c>
      <c r="D10" s="68"/>
      <c r="E10" s="69" t="s">
        <v>146</v>
      </c>
      <c r="F10" s="69" t="s">
        <v>147</v>
      </c>
      <c r="G10" s="69" t="s">
        <v>147</v>
      </c>
      <c r="H10" s="69" t="s">
        <v>146</v>
      </c>
      <c r="I10" s="69" t="s">
        <v>146</v>
      </c>
      <c r="J10" s="68" t="s">
        <v>146</v>
      </c>
      <c r="K10" s="68" t="s">
        <v>146</v>
      </c>
      <c r="L10" s="68" t="s">
        <v>146</v>
      </c>
      <c r="M10" s="68" t="s">
        <v>146</v>
      </c>
      <c r="N10" s="68" t="s">
        <v>146</v>
      </c>
      <c r="O10" s="68" t="s">
        <v>146</v>
      </c>
      <c r="P10" s="58"/>
    </row>
    <row r="11" spans="2:16" ht="11.25" thickBot="1" x14ac:dyDescent="0.2">
      <c r="B11" s="67" t="s">
        <v>146</v>
      </c>
      <c r="C11" s="68" t="s">
        <v>146</v>
      </c>
      <c r="D11" s="68"/>
      <c r="E11" s="69" t="s">
        <v>146</v>
      </c>
      <c r="F11" s="69" t="s">
        <v>147</v>
      </c>
      <c r="G11" s="69" t="s">
        <v>147</v>
      </c>
      <c r="H11" s="69" t="s">
        <v>146</v>
      </c>
      <c r="I11" s="69" t="s">
        <v>146</v>
      </c>
      <c r="J11" s="68" t="s">
        <v>146</v>
      </c>
      <c r="K11" s="68" t="s">
        <v>146</v>
      </c>
      <c r="L11" s="68" t="s">
        <v>146</v>
      </c>
      <c r="M11" s="68" t="s">
        <v>146</v>
      </c>
      <c r="N11" s="68" t="s">
        <v>146</v>
      </c>
      <c r="O11" s="68" t="s">
        <v>146</v>
      </c>
    </row>
  </sheetData>
  <mergeCells count="22">
    <mergeCell ref="P4:P5"/>
    <mergeCell ref="B6:B8"/>
    <mergeCell ref="I6:I8"/>
    <mergeCell ref="J6:J8"/>
    <mergeCell ref="K6:K8"/>
    <mergeCell ref="L6:L8"/>
    <mergeCell ref="M6:M8"/>
    <mergeCell ref="N6:N8"/>
    <mergeCell ref="O6:O8"/>
    <mergeCell ref="B2:O3"/>
    <mergeCell ref="B4:B5"/>
    <mergeCell ref="C4:C5"/>
    <mergeCell ref="E4:E5"/>
    <mergeCell ref="F4:F5"/>
    <mergeCell ref="G4:G5"/>
    <mergeCell ref="J4:J5"/>
    <mergeCell ref="K4:K5"/>
    <mergeCell ref="L4:L5"/>
    <mergeCell ref="M4:M5"/>
    <mergeCell ref="N4:N5"/>
    <mergeCell ref="O4:O5"/>
    <mergeCell ref="D4:D5"/>
  </mergeCells>
  <pageMargins left="0.7" right="0.7" top="0.75" bottom="0.75" header="0.3" footer="0.3"/>
  <pageSetup scale="4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18"/>
  <sheetViews>
    <sheetView view="pageBreakPreview" zoomScale="130" zoomScaleNormal="115" zoomScaleSheetLayoutView="130" workbookViewId="0">
      <selection activeCell="C6" sqref="C6:C7"/>
    </sheetView>
  </sheetViews>
  <sheetFormatPr baseColWidth="10" defaultRowHeight="12.75" x14ac:dyDescent="0.2"/>
  <cols>
    <col min="1" max="1" width="4.85546875" style="70" customWidth="1"/>
    <col min="2" max="2" width="26" style="70" customWidth="1"/>
    <col min="3" max="3" width="36.28515625" style="70" customWidth="1"/>
    <col min="4" max="4" width="16.85546875" style="91" customWidth="1"/>
    <col min="5" max="5" width="17" style="91" customWidth="1"/>
    <col min="6" max="6" width="13.140625" style="91" customWidth="1"/>
    <col min="7" max="7" width="17" style="70" customWidth="1"/>
    <col min="8" max="8" width="3.42578125" style="70" customWidth="1"/>
    <col min="9" max="16384" width="11.42578125" style="70"/>
  </cols>
  <sheetData>
    <row r="1" spans="2:10" ht="14.25" x14ac:dyDescent="0.2">
      <c r="B1" s="263" t="s">
        <v>100</v>
      </c>
      <c r="C1" s="263"/>
      <c r="D1" s="263"/>
      <c r="E1" s="263"/>
      <c r="F1" s="263"/>
      <c r="G1" s="263"/>
    </row>
    <row r="2" spans="2:10" ht="15" customHeight="1" x14ac:dyDescent="0.2">
      <c r="B2" s="262" t="s">
        <v>0</v>
      </c>
      <c r="C2" s="262"/>
      <c r="D2" s="262"/>
      <c r="E2" s="262"/>
      <c r="F2" s="262"/>
      <c r="G2" s="262"/>
      <c r="H2" s="71"/>
      <c r="I2" s="71"/>
      <c r="J2" s="71"/>
    </row>
    <row r="3" spans="2:10" s="72" customFormat="1" ht="15" customHeight="1" x14ac:dyDescent="0.2">
      <c r="B3" s="262" t="s">
        <v>80</v>
      </c>
      <c r="C3" s="262"/>
      <c r="D3" s="262"/>
      <c r="E3" s="262"/>
      <c r="F3" s="262"/>
      <c r="G3" s="262"/>
      <c r="H3" s="71"/>
      <c r="I3" s="71"/>
      <c r="J3" s="71"/>
    </row>
    <row r="4" spans="2:10" s="72" customFormat="1" ht="15" x14ac:dyDescent="0.2">
      <c r="B4" s="262" t="s">
        <v>1</v>
      </c>
      <c r="C4" s="262"/>
      <c r="D4" s="262"/>
      <c r="E4" s="262"/>
      <c r="F4" s="262"/>
      <c r="G4" s="262"/>
      <c r="H4" s="73"/>
      <c r="I4" s="73"/>
      <c r="J4" s="73"/>
    </row>
    <row r="5" spans="2:10" s="72" customFormat="1" x14ac:dyDescent="0.2">
      <c r="B5" s="92"/>
      <c r="C5" s="74"/>
      <c r="D5" s="75"/>
      <c r="E5" s="75"/>
      <c r="F5" s="75"/>
      <c r="G5" s="74"/>
    </row>
    <row r="6" spans="2:10" s="76" customFormat="1" x14ac:dyDescent="0.2">
      <c r="B6" s="264" t="s">
        <v>99</v>
      </c>
      <c r="C6" s="264" t="s">
        <v>98</v>
      </c>
      <c r="D6" s="266" t="s">
        <v>97</v>
      </c>
      <c r="E6" s="264" t="s">
        <v>82</v>
      </c>
      <c r="F6" s="264" t="s">
        <v>96</v>
      </c>
      <c r="G6" s="266" t="s">
        <v>95</v>
      </c>
    </row>
    <row r="7" spans="2:10" s="76" customFormat="1" x14ac:dyDescent="0.2">
      <c r="B7" s="265"/>
      <c r="C7" s="265"/>
      <c r="D7" s="267"/>
      <c r="E7" s="265"/>
      <c r="F7" s="265"/>
      <c r="G7" s="267"/>
    </row>
    <row r="8" spans="2:10" x14ac:dyDescent="0.2">
      <c r="B8" s="77"/>
      <c r="C8" s="77"/>
      <c r="D8" s="78"/>
      <c r="E8" s="78"/>
      <c r="F8" s="78"/>
      <c r="G8" s="78"/>
    </row>
    <row r="9" spans="2:10" x14ac:dyDescent="0.2">
      <c r="B9" s="79" t="s">
        <v>94</v>
      </c>
      <c r="C9" s="79" t="s">
        <v>93</v>
      </c>
      <c r="D9" s="80"/>
      <c r="E9" s="80" t="s">
        <v>90</v>
      </c>
      <c r="F9" s="80"/>
      <c r="G9" s="80">
        <f>SUM(D9:F9)</f>
        <v>0</v>
      </c>
    </row>
    <row r="10" spans="2:10" x14ac:dyDescent="0.2">
      <c r="B10" s="81"/>
      <c r="C10" s="81"/>
      <c r="D10" s="82"/>
      <c r="E10" s="82"/>
      <c r="F10" s="82"/>
      <c r="G10" s="82"/>
    </row>
    <row r="11" spans="2:10" x14ac:dyDescent="0.2">
      <c r="B11" s="77"/>
      <c r="C11" s="77"/>
      <c r="D11" s="83"/>
      <c r="E11" s="83"/>
      <c r="F11" s="83"/>
      <c r="G11" s="83"/>
    </row>
    <row r="12" spans="2:10" x14ac:dyDescent="0.2">
      <c r="B12" s="79" t="s">
        <v>92</v>
      </c>
      <c r="C12" s="79" t="s">
        <v>91</v>
      </c>
      <c r="D12" s="80"/>
      <c r="E12" s="80"/>
      <c r="F12" s="80" t="s">
        <v>90</v>
      </c>
      <c r="G12" s="80">
        <f>+D12+E12</f>
        <v>0</v>
      </c>
    </row>
    <row r="13" spans="2:10" x14ac:dyDescent="0.2">
      <c r="B13" s="81"/>
      <c r="C13" s="81"/>
      <c r="D13" s="82"/>
      <c r="E13" s="82"/>
      <c r="F13" s="82"/>
      <c r="G13" s="82"/>
    </row>
    <row r="14" spans="2:10" x14ac:dyDescent="0.2">
      <c r="B14" s="84"/>
      <c r="C14" s="77"/>
      <c r="D14" s="85"/>
      <c r="E14" s="83"/>
      <c r="F14" s="83"/>
      <c r="G14" s="83"/>
    </row>
    <row r="15" spans="2:10" x14ac:dyDescent="0.2">
      <c r="B15" s="86" t="s">
        <v>89</v>
      </c>
      <c r="C15" s="79"/>
      <c r="D15" s="87">
        <f>SUM(D8:D13)</f>
        <v>0</v>
      </c>
      <c r="E15" s="87">
        <f>SUM(E8:E13)</f>
        <v>0</v>
      </c>
      <c r="F15" s="87">
        <f>+F9</f>
        <v>0</v>
      </c>
      <c r="G15" s="87">
        <f>SUM(G8:G13)</f>
        <v>0</v>
      </c>
    </row>
    <row r="16" spans="2:10" x14ac:dyDescent="0.2">
      <c r="B16" s="88"/>
      <c r="C16" s="81"/>
      <c r="D16" s="89"/>
      <c r="E16" s="90"/>
      <c r="F16" s="90"/>
      <c r="G16" s="90"/>
    </row>
    <row r="18" spans="2:2" x14ac:dyDescent="0.2">
      <c r="B18" s="70" t="s">
        <v>88</v>
      </c>
    </row>
  </sheetData>
  <mergeCells count="10">
    <mergeCell ref="B2:G2"/>
    <mergeCell ref="B3:G3"/>
    <mergeCell ref="B4:G4"/>
    <mergeCell ref="B1:G1"/>
    <mergeCell ref="B6:B7"/>
    <mergeCell ref="C6:C7"/>
    <mergeCell ref="D6:D7"/>
    <mergeCell ref="G6:G7"/>
    <mergeCell ref="E6:E7"/>
    <mergeCell ref="F6:F7"/>
  </mergeCells>
  <printOptions horizontalCentered="1"/>
  <pageMargins left="0.39370078740157483" right="0.39370078740157483" top="1.1811023622047245" bottom="0.39370078740157483" header="0.78740157480314965" footer="0"/>
  <pageSetup scale="96" orientation="landscape" r:id="rId1"/>
  <headerFooter alignWithMargins="0">
    <oddHeader>&amp;R&amp;12Formato 4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showGridLines="0" view="pageBreakPreview" topLeftCell="A4" zoomScaleNormal="100" zoomScaleSheetLayoutView="100" workbookViewId="0">
      <selection activeCell="D13" sqref="D13"/>
    </sheetView>
  </sheetViews>
  <sheetFormatPr baseColWidth="10" defaultRowHeight="12.75" x14ac:dyDescent="0.2"/>
  <cols>
    <col min="1" max="1" width="5.5703125" style="1" customWidth="1"/>
    <col min="2" max="2" width="27.42578125" style="1" bestFit="1" customWidth="1"/>
    <col min="3" max="3" width="12.85546875" style="1" customWidth="1"/>
    <col min="4" max="4" width="16.5703125" style="1" customWidth="1"/>
    <col min="5" max="5" width="17.85546875" style="1" customWidth="1"/>
    <col min="6" max="6" width="19" style="1" customWidth="1"/>
    <col min="7" max="8" width="17.85546875" style="1" customWidth="1"/>
    <col min="9" max="9" width="24.140625" style="1" customWidth="1"/>
    <col min="10" max="10" width="19.28515625" style="1" customWidth="1"/>
    <col min="11" max="11" width="28.28515625" style="1" customWidth="1"/>
    <col min="12" max="16384" width="11.42578125" style="1"/>
  </cols>
  <sheetData>
    <row r="1" spans="1:11" s="3" customFormat="1" x14ac:dyDescent="0.2"/>
    <row r="2" spans="1:11" s="3" customFormat="1" ht="15" x14ac:dyDescent="0.25">
      <c r="A2" s="275" t="s">
        <v>81</v>
      </c>
      <c r="B2" s="275"/>
      <c r="C2" s="275"/>
      <c r="D2" s="275"/>
      <c r="E2" s="275"/>
      <c r="F2" s="275"/>
      <c r="G2" s="275"/>
      <c r="H2" s="275"/>
      <c r="I2" s="275"/>
      <c r="J2" s="275"/>
      <c r="K2" s="16"/>
    </row>
    <row r="3" spans="1:11" s="3" customFormat="1" ht="15" customHeight="1" x14ac:dyDescent="0.25">
      <c r="A3" s="276" t="s">
        <v>0</v>
      </c>
      <c r="B3" s="276"/>
      <c r="C3" s="276"/>
      <c r="D3" s="276"/>
      <c r="E3" s="276"/>
      <c r="F3" s="276"/>
      <c r="G3" s="276"/>
      <c r="H3" s="276"/>
      <c r="I3" s="276"/>
      <c r="J3" s="276"/>
      <c r="K3" s="17"/>
    </row>
    <row r="4" spans="1:11" s="3" customFormat="1" ht="15" customHeight="1" x14ac:dyDescent="0.25">
      <c r="A4" s="276" t="s">
        <v>80</v>
      </c>
      <c r="B4" s="276"/>
      <c r="C4" s="276"/>
      <c r="D4" s="276"/>
      <c r="E4" s="276"/>
      <c r="F4" s="276"/>
      <c r="G4" s="276"/>
      <c r="H4" s="276"/>
      <c r="I4" s="276"/>
      <c r="J4" s="276"/>
      <c r="K4" s="17"/>
    </row>
    <row r="5" spans="1:11" s="3" customFormat="1" ht="15" customHeight="1" x14ac:dyDescent="0.25">
      <c r="A5" s="276" t="s">
        <v>1</v>
      </c>
      <c r="B5" s="276"/>
      <c r="C5" s="276"/>
      <c r="D5" s="276"/>
      <c r="E5" s="276"/>
      <c r="F5" s="276"/>
      <c r="G5" s="276"/>
      <c r="H5" s="276"/>
      <c r="I5" s="276"/>
      <c r="J5" s="276"/>
      <c r="K5" s="17"/>
    </row>
    <row r="6" spans="1:11" s="3" customFormat="1" ht="15" customHeight="1" x14ac:dyDescent="0.25">
      <c r="A6" s="14"/>
      <c r="B6" s="14"/>
      <c r="C6" s="15"/>
      <c r="D6" s="15"/>
      <c r="E6" s="15"/>
      <c r="F6" s="15"/>
      <c r="G6" s="14"/>
      <c r="H6" s="14"/>
      <c r="I6" s="14"/>
      <c r="J6" s="14"/>
    </row>
    <row r="7" spans="1:11" s="3" customFormat="1" ht="15.75" thickBot="1" x14ac:dyDescent="0.3">
      <c r="A7" s="4"/>
      <c r="B7" s="4"/>
      <c r="C7" s="131"/>
      <c r="D7" s="277" t="s">
        <v>192</v>
      </c>
      <c r="E7" s="277"/>
      <c r="F7" s="277"/>
      <c r="G7" s="277"/>
      <c r="H7" s="277"/>
      <c r="I7" s="4"/>
      <c r="J7" s="4"/>
    </row>
    <row r="8" spans="1:11" s="18" customFormat="1" ht="63" customHeight="1" thickBot="1" x14ac:dyDescent="0.25">
      <c r="A8" s="95" t="s">
        <v>79</v>
      </c>
      <c r="B8" s="132" t="s">
        <v>78</v>
      </c>
      <c r="C8" s="95" t="s">
        <v>77</v>
      </c>
      <c r="D8" s="133" t="s">
        <v>188</v>
      </c>
      <c r="E8" s="133" t="s">
        <v>189</v>
      </c>
      <c r="F8" s="96" t="s">
        <v>190</v>
      </c>
      <c r="G8" s="97" t="s">
        <v>76</v>
      </c>
      <c r="H8" s="97" t="s">
        <v>177</v>
      </c>
      <c r="I8" s="97" t="s">
        <v>111</v>
      </c>
      <c r="J8" s="95" t="s">
        <v>172</v>
      </c>
    </row>
    <row r="9" spans="1:11" s="18" customFormat="1" ht="18.75" customHeight="1" x14ac:dyDescent="0.2">
      <c r="A9" s="98">
        <v>1</v>
      </c>
      <c r="B9" s="99"/>
      <c r="C9" s="100"/>
      <c r="D9" s="134"/>
      <c r="E9" s="101"/>
      <c r="F9" s="101"/>
      <c r="G9" s="101"/>
      <c r="H9" s="102" t="e">
        <f>G9/C9</f>
        <v>#DIV/0!</v>
      </c>
      <c r="I9" s="101">
        <f>+G9*19%</f>
        <v>0</v>
      </c>
      <c r="J9" s="100"/>
    </row>
    <row r="10" spans="1:11" s="18" customFormat="1" ht="18.75" customHeight="1" x14ac:dyDescent="0.2">
      <c r="A10" s="103">
        <v>2</v>
      </c>
      <c r="B10" s="99"/>
      <c r="C10" s="104"/>
      <c r="D10" s="101"/>
      <c r="E10" s="101"/>
      <c r="F10" s="101"/>
      <c r="G10" s="101"/>
      <c r="H10" s="102" t="e">
        <f>G10/C10</f>
        <v>#DIV/0!</v>
      </c>
      <c r="I10" s="101">
        <f>+G10*19%</f>
        <v>0</v>
      </c>
      <c r="J10" s="104"/>
    </row>
    <row r="11" spans="1:11" s="18" customFormat="1" ht="18.75" customHeight="1" x14ac:dyDescent="0.2">
      <c r="A11" s="103">
        <v>3</v>
      </c>
      <c r="B11" s="99"/>
      <c r="C11" s="104"/>
      <c r="D11" s="101"/>
      <c r="E11" s="101"/>
      <c r="F11" s="101"/>
      <c r="G11" s="101"/>
      <c r="H11" s="102" t="e">
        <f t="shared" ref="H11:H12" si="0">G11/C11</f>
        <v>#DIV/0!</v>
      </c>
      <c r="I11" s="101">
        <f t="shared" ref="I11:I12" si="1">+G11*19%</f>
        <v>0</v>
      </c>
      <c r="J11" s="104"/>
    </row>
    <row r="12" spans="1:11" s="18" customFormat="1" ht="18.75" customHeight="1" x14ac:dyDescent="0.2">
      <c r="A12" s="103">
        <v>4</v>
      </c>
      <c r="B12" s="99"/>
      <c r="C12" s="104"/>
      <c r="D12" s="101"/>
      <c r="E12" s="101"/>
      <c r="F12" s="101"/>
      <c r="G12" s="101"/>
      <c r="H12" s="102" t="e">
        <f t="shared" si="0"/>
        <v>#DIV/0!</v>
      </c>
      <c r="I12" s="101">
        <f t="shared" si="1"/>
        <v>0</v>
      </c>
      <c r="J12" s="104"/>
    </row>
    <row r="13" spans="1:11" s="18" customFormat="1" ht="18.75" customHeight="1" thickBot="1" x14ac:dyDescent="0.25">
      <c r="A13" s="98">
        <v>5</v>
      </c>
      <c r="B13" s="105"/>
      <c r="C13" s="106"/>
      <c r="D13" s="101"/>
      <c r="E13" s="101"/>
      <c r="F13" s="101"/>
      <c r="G13" s="101"/>
      <c r="H13" s="102" t="e">
        <f>G13/C13</f>
        <v>#DIV/0!</v>
      </c>
      <c r="I13" s="101">
        <f>+G13*19%</f>
        <v>0</v>
      </c>
      <c r="J13" s="106"/>
    </row>
    <row r="14" spans="1:11" s="18" customFormat="1" ht="18.75" customHeight="1" thickBot="1" x14ac:dyDescent="0.25">
      <c r="A14" s="271" t="s">
        <v>105</v>
      </c>
      <c r="B14" s="272"/>
      <c r="C14" s="107"/>
      <c r="D14" s="108"/>
      <c r="E14" s="108"/>
      <c r="F14" s="108"/>
      <c r="G14" s="108"/>
      <c r="H14" s="109"/>
      <c r="I14" s="108">
        <f>SUM(I9:I13)</f>
        <v>0</v>
      </c>
      <c r="J14" s="110"/>
    </row>
    <row r="15" spans="1:11" s="18" customFormat="1" ht="18.75" customHeight="1" thickBot="1" x14ac:dyDescent="0.25">
      <c r="A15" s="273" t="s">
        <v>75</v>
      </c>
      <c r="B15" s="274"/>
      <c r="C15" s="130">
        <v>0.19</v>
      </c>
      <c r="D15" s="111">
        <f>+D14*C15</f>
        <v>0</v>
      </c>
      <c r="E15" s="111">
        <f>+E14*C15</f>
        <v>0</v>
      </c>
      <c r="F15" s="111">
        <f>+F14*C15</f>
        <v>0</v>
      </c>
      <c r="G15" s="111">
        <f>+G14*C15</f>
        <v>0</v>
      </c>
      <c r="H15" s="112"/>
      <c r="I15" s="112"/>
      <c r="J15" s="113"/>
    </row>
    <row r="16" spans="1:11" s="18" customFormat="1" ht="18.75" customHeight="1" thickBot="1" x14ac:dyDescent="0.25">
      <c r="A16" s="268" t="s">
        <v>106</v>
      </c>
      <c r="B16" s="269"/>
      <c r="C16" s="270"/>
      <c r="D16" s="114">
        <f>SUM(D14:D15)</f>
        <v>0</v>
      </c>
      <c r="E16" s="114">
        <f>SUM(E14:E15)</f>
        <v>0</v>
      </c>
      <c r="F16" s="114">
        <f>SUM(F14:F15)</f>
        <v>0</v>
      </c>
      <c r="G16" s="114">
        <f>SUM(G14:G15)</f>
        <v>0</v>
      </c>
      <c r="H16" s="115"/>
      <c r="I16" s="116">
        <f>+I14</f>
        <v>0</v>
      </c>
      <c r="J16" s="117"/>
    </row>
    <row r="17" spans="1:5" x14ac:dyDescent="0.2">
      <c r="A17" s="94" t="s">
        <v>178</v>
      </c>
      <c r="E17" s="2"/>
    </row>
  </sheetData>
  <mergeCells count="8">
    <mergeCell ref="A16:C16"/>
    <mergeCell ref="A14:B14"/>
    <mergeCell ref="A15:B15"/>
    <mergeCell ref="A2:J2"/>
    <mergeCell ref="A3:J3"/>
    <mergeCell ref="A4:J4"/>
    <mergeCell ref="A5:J5"/>
    <mergeCell ref="D7:H7"/>
  </mergeCells>
  <printOptions horizontalCentered="1"/>
  <pageMargins left="0.39370078740157483" right="0.39370078740157483" top="1.1811023622047245" bottom="0.78740157480314965" header="0.59055118110236227" footer="0"/>
  <pageSetup scale="71" orientation="landscape" r:id="rId1"/>
  <headerFooter alignWithMargins="0">
    <oddHeader>&amp;R&amp;14Formato 4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view="pageBreakPreview" zoomScale="130" zoomScaleNormal="130" zoomScaleSheetLayoutView="130" workbookViewId="0">
      <selection activeCell="C8" sqref="C8"/>
    </sheetView>
  </sheetViews>
  <sheetFormatPr baseColWidth="10" defaultRowHeight="12.75" x14ac:dyDescent="0.25"/>
  <cols>
    <col min="1" max="1" width="40.7109375" style="5" customWidth="1"/>
    <col min="2" max="4" width="28.28515625" style="5" bestFit="1" customWidth="1"/>
    <col min="5" max="16384" width="11.42578125" style="5"/>
  </cols>
  <sheetData>
    <row r="1" spans="1:7" x14ac:dyDescent="0.25">
      <c r="A1" s="118"/>
      <c r="B1" s="118"/>
      <c r="C1" s="118"/>
      <c r="D1" s="118"/>
    </row>
    <row r="2" spans="1:7" ht="15" x14ac:dyDescent="0.25">
      <c r="A2" s="279" t="s">
        <v>87</v>
      </c>
      <c r="B2" s="279"/>
      <c r="C2" s="279"/>
      <c r="D2" s="279"/>
      <c r="E2" s="8"/>
      <c r="F2" s="8"/>
      <c r="G2" s="8"/>
    </row>
    <row r="3" spans="1:7" ht="15" customHeight="1" x14ac:dyDescent="0.25">
      <c r="A3" s="278" t="s">
        <v>0</v>
      </c>
      <c r="B3" s="278"/>
      <c r="C3" s="278"/>
      <c r="D3" s="278"/>
      <c r="E3" s="7"/>
      <c r="F3" s="7"/>
      <c r="G3" s="7"/>
    </row>
    <row r="4" spans="1:7" ht="15" x14ac:dyDescent="0.2">
      <c r="A4" s="278" t="s">
        <v>80</v>
      </c>
      <c r="B4" s="278"/>
      <c r="C4" s="278"/>
      <c r="D4" s="278"/>
      <c r="E4" s="6"/>
      <c r="F4" s="6"/>
      <c r="G4" s="6"/>
    </row>
    <row r="5" spans="1:7" ht="14.25" x14ac:dyDescent="0.2">
      <c r="A5" s="278" t="s">
        <v>1</v>
      </c>
      <c r="B5" s="278"/>
      <c r="C5" s="278"/>
      <c r="D5" s="278"/>
    </row>
    <row r="6" spans="1:7" ht="14.25" x14ac:dyDescent="0.2">
      <c r="A6" s="119"/>
      <c r="B6" s="119"/>
      <c r="C6" s="119"/>
      <c r="D6" s="119"/>
    </row>
    <row r="7" spans="1:7" ht="13.5" thickBot="1" x14ac:dyDescent="0.3"/>
    <row r="8" spans="1:7" ht="41.25" customHeight="1" x14ac:dyDescent="0.25">
      <c r="A8" s="120" t="s">
        <v>191</v>
      </c>
      <c r="B8" s="121" t="s">
        <v>86</v>
      </c>
      <c r="C8" s="121" t="s">
        <v>85</v>
      </c>
      <c r="D8" s="122" t="s">
        <v>84</v>
      </c>
    </row>
    <row r="9" spans="1:7" ht="18" customHeight="1" x14ac:dyDescent="0.25">
      <c r="A9" s="123" t="s">
        <v>101</v>
      </c>
      <c r="B9" s="124"/>
      <c r="C9" s="124"/>
      <c r="D9" s="124"/>
    </row>
    <row r="10" spans="1:7" ht="18" customHeight="1" x14ac:dyDescent="0.25">
      <c r="A10" s="123" t="s">
        <v>102</v>
      </c>
      <c r="B10" s="125"/>
      <c r="C10" s="125"/>
      <c r="D10" s="125"/>
    </row>
    <row r="11" spans="1:7" ht="18" customHeight="1" x14ac:dyDescent="0.25">
      <c r="A11" s="123" t="s">
        <v>103</v>
      </c>
      <c r="B11" s="125" t="s">
        <v>83</v>
      </c>
      <c r="C11" s="125"/>
      <c r="D11" s="125"/>
    </row>
    <row r="12" spans="1:7" ht="18" customHeight="1" thickBot="1" x14ac:dyDescent="0.3">
      <c r="A12" s="123" t="s">
        <v>107</v>
      </c>
      <c r="B12" s="124"/>
      <c r="C12" s="124"/>
      <c r="D12" s="124"/>
    </row>
    <row r="13" spans="1:7" ht="18" customHeight="1" thickTop="1" thickBot="1" x14ac:dyDescent="0.3">
      <c r="A13" s="126" t="s">
        <v>176</v>
      </c>
      <c r="B13" s="127">
        <f>SUM(B9:B12)</f>
        <v>0</v>
      </c>
      <c r="C13" s="127">
        <f>SUM(C9:C12)</f>
        <v>0</v>
      </c>
      <c r="D13" s="127">
        <f>SUM(D9:D12)</f>
        <v>0</v>
      </c>
    </row>
    <row r="14" spans="1:7" ht="13.5" thickTop="1" x14ac:dyDescent="0.25">
      <c r="A14" s="128" t="s">
        <v>175</v>
      </c>
      <c r="B14" s="129"/>
      <c r="C14" s="129"/>
      <c r="D14" s="129"/>
    </row>
  </sheetData>
  <mergeCells count="4">
    <mergeCell ref="A5:D5"/>
    <mergeCell ref="A2:D2"/>
    <mergeCell ref="A3:D3"/>
    <mergeCell ref="A4:D4"/>
  </mergeCells>
  <printOptions horizontalCentered="1"/>
  <pageMargins left="0.35433070866141736" right="0.19685039370078741" top="1.1811023622047245" bottom="0.78740157480314965" header="0.78740157480314965" footer="0"/>
  <pageSetup orientation="landscape" r:id="rId1"/>
  <headerFooter scaleWithDoc="0" alignWithMargins="0">
    <oddHeader>&amp;R&amp;12Formato 4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6</vt:i4>
      </vt:variant>
    </vt:vector>
  </HeadingPairs>
  <TitlesOfParts>
    <vt:vector size="15" baseType="lpstr">
      <vt:lpstr>Estados financieros </vt:lpstr>
      <vt:lpstr>Anexo 1</vt:lpstr>
      <vt:lpstr>Anexo 2</vt:lpstr>
      <vt:lpstr>Anexo 3</vt:lpstr>
      <vt:lpstr>Anexo 4</vt:lpstr>
      <vt:lpstr>Plan de capacitación </vt:lpstr>
      <vt:lpstr>Total Costo Proyecto</vt:lpstr>
      <vt:lpstr>Presupuesto Equipos</vt:lpstr>
      <vt:lpstr>Presupuesto Construcción</vt:lpstr>
      <vt:lpstr>'Anexo 3'!Área_de_impresión</vt:lpstr>
      <vt:lpstr>'Anexo 4'!Área_de_impresión</vt:lpstr>
      <vt:lpstr>'Estados financieros '!Área_de_impresión</vt:lpstr>
      <vt:lpstr>'Plan de capacitación '!Área_de_impresión</vt:lpstr>
      <vt:lpstr>'Presupuesto Equipos'!Área_de_impresión</vt:lpstr>
      <vt:lpstr>'Total Costo Proyecto'!Área_de_impresión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Ph. D. Virgilio Aguilar Morales</dc:creator>
  <cp:lastModifiedBy>Usuario</cp:lastModifiedBy>
  <cp:lastPrinted>2018-01-23T00:04:38Z</cp:lastPrinted>
  <dcterms:created xsi:type="dcterms:W3CDTF">2016-10-12T15:09:53Z</dcterms:created>
  <dcterms:modified xsi:type="dcterms:W3CDTF">2019-03-05T13:53:44Z</dcterms:modified>
</cp:coreProperties>
</file>