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hidePivotFieldList="1"/>
  <mc:AlternateContent xmlns:mc="http://schemas.openxmlformats.org/markup-compatibility/2006">
    <mc:Choice Requires="x15">
      <x15ac:absPath xmlns:x15ac="http://schemas.microsoft.com/office/spreadsheetml/2010/11/ac" url="C:\Users\julio.fuentes\AppData\Local\Microsoft\Windows\INetCache\Content.Outlook\WRF1UTOS\"/>
    </mc:Choice>
  </mc:AlternateContent>
  <xr:revisionPtr revIDLastSave="0" documentId="8_{D9AC46CD-7436-4727-9BAE-9881CA808D7E}" xr6:coauthVersionLast="31" xr6:coauthVersionMax="31" xr10:uidLastSave="{00000000-0000-0000-0000-000000000000}"/>
  <bookViews>
    <workbookView xWindow="6885" yWindow="225" windowWidth="9000" windowHeight="8085" xr2:uid="{00000000-000D-0000-FFFF-FFFF00000000}"/>
  </bookViews>
  <sheets>
    <sheet name="RANKING" sheetId="8" r:id="rId1"/>
    <sheet name="REGISTRO" sheetId="1" r:id="rId2"/>
    <sheet name="Hoja1" sheetId="12" state="hidden" r:id="rId3"/>
    <sheet name="CARPETAS" sheetId="11" state="hidden" r:id="rId4"/>
    <sheet name="PARAMETROS" sheetId="7" state="hidden" r:id="rId5"/>
  </sheets>
  <definedNames>
    <definedName name="_xlnm._FilterDatabase" localSheetId="1" hidden="1">REGISTRO!$A$2:$J$93</definedName>
    <definedName name="_xlnm.Print_Area" localSheetId="1">REGISTRO!$A$1:$J$2</definedName>
    <definedName name="_xlnm.Print_Titles" localSheetId="1">REGISTRO!$1:$2</definedName>
  </definedNames>
  <calcPr calcId="179017"/>
  <pivotCaches>
    <pivotCache cacheId="36" r:id="rId6"/>
    <pivotCache cacheId="4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2" i="1" l="1"/>
  <c r="H82" i="1" s="1"/>
  <c r="I82" i="1" s="1"/>
  <c r="F80" i="1"/>
  <c r="F12" i="1"/>
  <c r="H12" i="1" s="1"/>
  <c r="I12" i="1" s="1"/>
  <c r="F8" i="1"/>
  <c r="H8" i="1" s="1"/>
  <c r="I8" i="1" s="1"/>
  <c r="F13" i="1"/>
  <c r="H13" i="1" s="1"/>
  <c r="I13" i="1" s="1"/>
  <c r="F14" i="1"/>
  <c r="H14" i="1" s="1"/>
  <c r="I14" i="1" s="1"/>
  <c r="F17" i="1"/>
  <c r="H17" i="1" s="1"/>
  <c r="I17" i="1" s="1"/>
  <c r="F19" i="1"/>
  <c r="H19" i="1" s="1"/>
  <c r="I19" i="1" s="1"/>
  <c r="F24" i="1"/>
  <c r="H24" i="1" s="1"/>
  <c r="I24" i="1" s="1"/>
  <c r="F30" i="1"/>
  <c r="H30" i="1" s="1"/>
  <c r="I30" i="1" s="1"/>
  <c r="F31" i="1"/>
  <c r="H31" i="1" s="1"/>
  <c r="I31" i="1" s="1"/>
  <c r="F39" i="1"/>
  <c r="H39" i="1" s="1"/>
  <c r="I39" i="1" s="1"/>
  <c r="F40" i="1"/>
  <c r="H40" i="1" s="1"/>
  <c r="I40" i="1" s="1"/>
  <c r="F41" i="1"/>
  <c r="H41" i="1" s="1"/>
  <c r="I41" i="1" s="1"/>
  <c r="F42" i="1"/>
  <c r="H42" i="1" s="1"/>
  <c r="I42" i="1" s="1"/>
  <c r="F43" i="1"/>
  <c r="H43" i="1" s="1"/>
  <c r="I43" i="1" s="1"/>
  <c r="F44" i="1"/>
  <c r="H44" i="1" s="1"/>
  <c r="I44" i="1" s="1"/>
  <c r="F45" i="1"/>
  <c r="H45" i="1" s="1"/>
  <c r="I45" i="1" s="1"/>
  <c r="F46" i="1"/>
  <c r="H46" i="1" s="1"/>
  <c r="I46" i="1" s="1"/>
  <c r="F47" i="1"/>
  <c r="H47" i="1" s="1"/>
  <c r="I47" i="1" s="1"/>
  <c r="F48" i="1"/>
  <c r="H48" i="1" s="1"/>
  <c r="I48" i="1" s="1"/>
  <c r="F49" i="1"/>
  <c r="H49" i="1" s="1"/>
  <c r="I49" i="1" s="1"/>
  <c r="F50" i="1"/>
  <c r="H50" i="1" s="1"/>
  <c r="I50" i="1" s="1"/>
  <c r="F57" i="1"/>
  <c r="H57" i="1" s="1"/>
  <c r="I57" i="1" s="1"/>
  <c r="F71" i="1"/>
  <c r="H71" i="1" s="1"/>
  <c r="I71" i="1" s="1"/>
  <c r="F72" i="1"/>
  <c r="H72" i="1" s="1"/>
  <c r="I72" i="1" s="1"/>
  <c r="F73" i="1"/>
  <c r="H73" i="1" s="1"/>
  <c r="I73" i="1" s="1"/>
  <c r="F74" i="1"/>
  <c r="H74" i="1" s="1"/>
  <c r="I74" i="1" s="1"/>
  <c r="F75" i="1"/>
  <c r="H75" i="1" s="1"/>
  <c r="I75" i="1" s="1"/>
  <c r="F76" i="1"/>
  <c r="H76" i="1" s="1"/>
  <c r="I76" i="1" s="1"/>
  <c r="F77" i="1"/>
  <c r="H77" i="1" s="1"/>
  <c r="I77" i="1" s="1"/>
  <c r="F78" i="1"/>
  <c r="H78" i="1" s="1"/>
  <c r="I78" i="1" s="1"/>
  <c r="F79" i="1"/>
  <c r="H79" i="1" s="1"/>
  <c r="I79" i="1" s="1"/>
  <c r="F85" i="1"/>
  <c r="H85" i="1" s="1"/>
  <c r="I85" i="1" s="1"/>
  <c r="F86" i="1"/>
  <c r="H86" i="1" s="1"/>
  <c r="I86" i="1" s="1"/>
  <c r="F81" i="1"/>
  <c r="H81" i="1" s="1"/>
  <c r="I81" i="1" s="1"/>
  <c r="F7" i="1"/>
  <c r="H7" i="1" s="1"/>
  <c r="I7" i="1" s="1"/>
  <c r="F25" i="1"/>
  <c r="H25" i="1" s="1"/>
  <c r="I25" i="1" s="1"/>
  <c r="F26" i="1"/>
  <c r="H26" i="1" s="1"/>
  <c r="I26" i="1" s="1"/>
  <c r="F27" i="1"/>
  <c r="H27" i="1" s="1"/>
  <c r="I27" i="1" s="1"/>
  <c r="F28" i="1"/>
  <c r="H28" i="1" s="1"/>
  <c r="I28" i="1" s="1"/>
  <c r="F32" i="1"/>
  <c r="H32" i="1" s="1"/>
  <c r="I32" i="1" s="1"/>
  <c r="F33" i="1"/>
  <c r="H33" i="1" s="1"/>
  <c r="I33" i="1" s="1"/>
  <c r="F34" i="1"/>
  <c r="H34" i="1" s="1"/>
  <c r="I34" i="1" s="1"/>
  <c r="F35" i="1"/>
  <c r="H35" i="1" s="1"/>
  <c r="I35" i="1" s="1"/>
  <c r="F29" i="1"/>
  <c r="H29" i="1" s="1"/>
  <c r="I29" i="1" s="1"/>
  <c r="F3" i="1"/>
  <c r="H3" i="1" s="1"/>
  <c r="I3" i="1" s="1"/>
  <c r="F4" i="1"/>
  <c r="H4" i="1" s="1"/>
  <c r="I4" i="1" s="1"/>
  <c r="F37" i="1"/>
  <c r="H37" i="1" s="1"/>
  <c r="I37" i="1" s="1"/>
  <c r="F38" i="1"/>
  <c r="H38" i="1" s="1"/>
  <c r="I38" i="1" s="1"/>
  <c r="F51" i="1"/>
  <c r="H51" i="1" s="1"/>
  <c r="I51" i="1" s="1"/>
  <c r="F52" i="1"/>
  <c r="H52" i="1" s="1"/>
  <c r="I52" i="1" s="1"/>
  <c r="F53" i="1"/>
  <c r="H53" i="1" s="1"/>
  <c r="I53" i="1" s="1"/>
  <c r="H80" i="1"/>
  <c r="I80" i="1" s="1"/>
  <c r="F54" i="1"/>
  <c r="H54" i="1" s="1"/>
  <c r="I54" i="1" s="1"/>
  <c r="F55" i="1"/>
  <c r="H55" i="1" s="1"/>
  <c r="I55" i="1" s="1"/>
  <c r="F56" i="1"/>
  <c r="H56" i="1" s="1"/>
  <c r="I56" i="1" s="1"/>
  <c r="F58" i="1"/>
  <c r="H58" i="1" s="1"/>
  <c r="I58" i="1" s="1"/>
  <c r="F59" i="1"/>
  <c r="H59" i="1" s="1"/>
  <c r="I59" i="1" s="1"/>
  <c r="F60" i="1"/>
  <c r="H60" i="1" s="1"/>
  <c r="I60" i="1" s="1"/>
  <c r="F63" i="1"/>
  <c r="H63" i="1" s="1"/>
  <c r="I63" i="1" s="1"/>
  <c r="F64" i="1"/>
  <c r="H64" i="1" s="1"/>
  <c r="I64" i="1" s="1"/>
  <c r="F66" i="1"/>
  <c r="H66" i="1" s="1"/>
  <c r="I66" i="1" s="1"/>
  <c r="F67" i="1"/>
  <c r="H67" i="1" s="1"/>
  <c r="I67" i="1" s="1"/>
  <c r="F68" i="1"/>
  <c r="H68" i="1" s="1"/>
  <c r="I68" i="1" s="1"/>
  <c r="F69" i="1"/>
  <c r="H69" i="1" s="1"/>
  <c r="I69" i="1" s="1"/>
  <c r="F70" i="1"/>
  <c r="H70" i="1" s="1"/>
  <c r="I70" i="1" s="1"/>
  <c r="F65" i="1"/>
  <c r="H65" i="1" s="1"/>
  <c r="I65" i="1" s="1"/>
  <c r="F6" i="1"/>
  <c r="H6" i="1" s="1"/>
  <c r="I6" i="1" s="1"/>
  <c r="F9" i="1"/>
  <c r="H9" i="1" s="1"/>
  <c r="I9" i="1" s="1"/>
  <c r="F10" i="1"/>
  <c r="H10" i="1" s="1"/>
  <c r="I10" i="1" s="1"/>
  <c r="F11" i="1"/>
  <c r="H11" i="1" s="1"/>
  <c r="I11" i="1" s="1"/>
  <c r="F15" i="1"/>
  <c r="H15" i="1" s="1"/>
  <c r="I15" i="1" s="1"/>
  <c r="F16" i="1"/>
  <c r="H16" i="1" s="1"/>
  <c r="I16" i="1" s="1"/>
  <c r="F18" i="1"/>
  <c r="H18" i="1" s="1"/>
  <c r="I18" i="1" s="1"/>
  <c r="F20" i="1"/>
  <c r="H20" i="1" s="1"/>
  <c r="I20" i="1" s="1"/>
  <c r="F21" i="1"/>
  <c r="H21" i="1" s="1"/>
  <c r="I21" i="1" s="1"/>
  <c r="F22" i="1"/>
  <c r="H22" i="1" s="1"/>
  <c r="I22" i="1" s="1"/>
  <c r="F23" i="1"/>
  <c r="H23" i="1" s="1"/>
  <c r="I23" i="1" s="1"/>
  <c r="F5" i="1"/>
  <c r="H5" i="1" s="1"/>
  <c r="I5" i="1" s="1"/>
  <c r="H90" i="1" l="1"/>
  <c r="I90" i="1" s="1"/>
  <c r="H91" i="1"/>
  <c r="I91" i="1" s="1"/>
  <c r="H92" i="1"/>
  <c r="I92" i="1" s="1"/>
  <c r="H93" i="1"/>
  <c r="I93" i="1" s="1"/>
  <c r="H89" i="1" l="1"/>
  <c r="I89" i="1" s="1"/>
  <c r="H88" i="1"/>
  <c r="I88" i="1" s="1"/>
  <c r="H87" i="1"/>
  <c r="I87" i="1" s="1"/>
  <c r="H84" i="1"/>
  <c r="I84" i="1" s="1"/>
  <c r="H83" i="1"/>
  <c r="I83" i="1" s="1"/>
  <c r="H62" i="1"/>
  <c r="I62" i="1" s="1"/>
  <c r="H61" i="1"/>
  <c r="I61" i="1" s="1"/>
  <c r="H36" i="1"/>
  <c r="I36" i="1" s="1"/>
</calcChain>
</file>

<file path=xl/sharedStrings.xml><?xml version="1.0" encoding="utf-8"?>
<sst xmlns="http://schemas.openxmlformats.org/spreadsheetml/2006/main" count="488" uniqueCount="219">
  <si>
    <t>FECHA REAL DE ENTREGA</t>
  </si>
  <si>
    <t>PENDIENTE</t>
  </si>
  <si>
    <t>No.</t>
  </si>
  <si>
    <t>INDICADOR</t>
  </si>
  <si>
    <t>Etiquetas de columna</t>
  </si>
  <si>
    <t xml:space="preserve">DESCRIPCIÓN  </t>
  </si>
  <si>
    <t>FUENTE</t>
  </si>
  <si>
    <t>FECHA ESTIMADA DE ENTREGA</t>
  </si>
  <si>
    <t>CUMPLIDO A TIEMPO</t>
  </si>
  <si>
    <t>CUMPLIDO INOPORTUNAMENTE</t>
  </si>
  <si>
    <t>COLABORADOR RESPONSABLE</t>
  </si>
  <si>
    <t>Etiquetas de fila</t>
  </si>
  <si>
    <t>Total general</t>
  </si>
  <si>
    <t>Cuenta de INDICADOR</t>
  </si>
  <si>
    <t>COMPROMISOS PENDIENTES</t>
  </si>
  <si>
    <t>FECHA DE ASIGNACIÓN</t>
  </si>
  <si>
    <t>ESTADO GENERAL</t>
  </si>
  <si>
    <t>INDICACIONES CORREO SUBDIRECTORA</t>
  </si>
  <si>
    <t>EN TIEMPO DE RESPUESTA</t>
  </si>
  <si>
    <t>COMPROMISOS EN TIEMPO DE RESPUESTA</t>
  </si>
  <si>
    <t>OBSERVACIÓN</t>
  </si>
  <si>
    <t>CONVENIOS</t>
  </si>
  <si>
    <t>ASESORES TERRITORIALES</t>
  </si>
  <si>
    <t>TEMAS VARIOS</t>
  </si>
  <si>
    <r>
      <rPr>
        <b/>
        <u/>
        <sz val="10"/>
        <rFont val="Arial"/>
        <family val="2"/>
      </rPr>
      <t xml:space="preserve">CARPETA DIGITAL </t>
    </r>
    <r>
      <rPr>
        <sz val="10"/>
        <color rgb="FFFF0000"/>
        <rFont val="Arial"/>
        <family val="2"/>
      </rPr>
      <t xml:space="preserve">(\\icbf.gov.co\fs_dpi\2017\03.Subdireccion_Operaciones\Regionales)  </t>
    </r>
    <r>
      <rPr>
        <sz val="10"/>
        <color theme="1"/>
        <rFont val="Arial"/>
        <family val="2"/>
      </rPr>
      <t xml:space="preserve">REGIONALES A CARGO
• Ficha mensual 
• Seguimiento de SIM, PACCO, PAC y Presupuesto ( correos, gestión de seguimiento, presentaciones etc.)
• Gestión contratación 
</t>
    </r>
    <r>
      <rPr>
        <b/>
        <sz val="10"/>
        <color theme="1"/>
        <rFont val="Arial"/>
        <family val="2"/>
      </rPr>
      <t xml:space="preserve">NOTA: Es indispensable que este ordenado 
Todas las carpetas digitales sin excepción alguna deben tener una reseña.
Las carpetas se entregaran cada meses los últimos viernes del mes </t>
    </r>
  </si>
  <si>
    <r>
      <rPr>
        <b/>
        <u/>
        <sz val="10"/>
        <color theme="1"/>
        <rFont val="Arial"/>
        <family val="2"/>
      </rPr>
      <t xml:space="preserve">CARPETA EN FÍSICO Y DIGITAL </t>
    </r>
    <r>
      <rPr>
        <sz val="10"/>
        <color rgb="FFFF0000"/>
        <rFont val="Arial"/>
        <family val="2"/>
      </rPr>
      <t>(\\icbf.gov.co\fs_dpi\2017\03.Subdireccion_Operaciones\Convenios)</t>
    </r>
    <r>
      <rPr>
        <sz val="10"/>
        <color theme="1"/>
        <rFont val="Arial"/>
        <family val="2"/>
      </rPr>
      <t xml:space="preserve">  DE CONVENIO A CARGO:
Actas, memorandos, informes, correos y demás que sean importantes para la gestión y seguimiento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</si>
  <si>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INFRAESTRUCTURA Y FOCALIZACIÓN</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</si>
  <si>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PRESENTACIÓN COMITÉ PRIMARIO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</si>
  <si>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PLAN DE ACCIÓN - INFORME SEMANAL</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</si>
  <si>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CONTRATACIÓN 2017</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</si>
  <si>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HCB INTEGRAL</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</si>
  <si>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apoyo\Plan de Mejoramiento Contraloría</t>
    </r>
    <r>
      <rPr>
        <sz val="10"/>
        <color theme="1"/>
        <rFont val="Arial"/>
        <family val="2"/>
      </rPr>
      <t xml:space="preserve">
</t>
    </r>
    <r>
      <rPr>
        <b/>
        <u/>
        <sz val="10"/>
        <color theme="1"/>
        <rFont val="Arial"/>
        <family val="2"/>
      </rPr>
      <t>TEMA: PLAN DE MEJORAMIENTO A CONTRALORÍA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</si>
  <si>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apoyo\Indicadores</t>
    </r>
    <r>
      <rPr>
        <sz val="10"/>
        <color theme="1"/>
        <rFont val="Arial"/>
        <family val="2"/>
      </rPr>
      <t xml:space="preserve">
</t>
    </r>
    <r>
      <rPr>
        <b/>
        <u/>
        <sz val="10"/>
        <color theme="1"/>
        <rFont val="Arial"/>
        <family val="2"/>
      </rPr>
      <t>TEMA: INDICADORES</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</si>
  <si>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t xml:space="preserve">CARPETA EN FÍSICO Y DIGITAL
</t>
    </r>
    <r>
      <rPr>
        <sz val="10"/>
        <color rgb="FFFF0000"/>
        <rFont val="Arial"/>
        <family val="2"/>
      </rPr>
      <t>\\icbf.gov.co\fs_dpi\2017\03.Subdireccion_Operaciones\Equipo de apoyo\Plan de Asistencia Técnico-Operativo</t>
    </r>
    <r>
      <rPr>
        <sz val="10"/>
        <color theme="1"/>
        <rFont val="Arial"/>
        <family val="2"/>
      </rPr>
      <t xml:space="preserve">
</t>
    </r>
    <r>
      <rPr>
        <b/>
        <u/>
        <sz val="10"/>
        <color theme="1"/>
        <rFont val="Arial"/>
        <family val="2"/>
      </rPr>
      <t>TEMA: PLAN DE ASISTENCIA OPERATIVA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</si>
  <si>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\\icbf.gov.co\fs_dpi\2017\03.Subdireccion_Operaciones\Grupo_Madres_Comunitarias</t>
    </r>
    <r>
      <rPr>
        <sz val="10"/>
        <color theme="1"/>
        <rFont val="Arial"/>
        <family val="2"/>
      </rPr>
      <t xml:space="preserve">
</t>
    </r>
    <r>
      <rPr>
        <b/>
        <u/>
        <sz val="10"/>
        <color theme="1"/>
        <rFont val="Arial"/>
        <family val="2"/>
      </rPr>
      <t>TEMA: MADRES COMUNITARIAS</t>
    </r>
    <r>
      <rPr>
        <u/>
        <sz val="10"/>
        <color theme="1"/>
        <rFont val="Arial"/>
        <family val="2"/>
      </rPr>
      <t xml:space="preserve">
</t>
    </r>
    <r>
      <rPr>
        <sz val="10"/>
        <color theme="1"/>
        <rFont val="Arial"/>
        <family val="2"/>
      </rPr>
      <t xml:space="preserve">* Sentencia T-480
* Calculo Actuarial
*Sindicato
* Subsidio Pensional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</si>
  <si>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\\icbf.gov.co\fs_dpi\2017\03.Subdireccion_Operaciones\BNOPI</t>
    </r>
    <r>
      <rPr>
        <sz val="10"/>
        <color theme="1"/>
        <rFont val="Arial"/>
        <family val="2"/>
      </rPr>
      <t xml:space="preserve">
</t>
    </r>
    <r>
      <rPr>
        <b/>
        <u/>
        <sz val="10"/>
        <color theme="1"/>
        <rFont val="Arial"/>
        <family val="2"/>
      </rPr>
      <t>TEMA: BANCO NACIONAL DE OFERENTES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</si>
  <si>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Dotaciones</t>
    </r>
    <r>
      <rPr>
        <sz val="10"/>
        <color theme="1"/>
        <rFont val="Arial"/>
        <family val="2"/>
      </rPr>
      <t xml:space="preserve">
</t>
    </r>
    <r>
      <rPr>
        <b/>
        <u/>
        <sz val="10"/>
        <color theme="1"/>
        <rFont val="Arial"/>
        <family val="2"/>
      </rPr>
      <t>TEMA: DOTACIONES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</si>
  <si>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Asuntos Étnicos</t>
    </r>
    <r>
      <rPr>
        <sz val="10"/>
        <color theme="1"/>
        <rFont val="Arial"/>
        <family val="2"/>
      </rPr>
      <t xml:space="preserve">
</t>
    </r>
    <r>
      <rPr>
        <b/>
        <u/>
        <sz val="10"/>
        <color theme="1"/>
        <rFont val="Arial"/>
        <family val="2"/>
      </rPr>
      <t>TEMA: ASUNTOS ÉTNICOS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</si>
  <si>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apoyo\Seguimiento Financiero</t>
    </r>
    <r>
      <rPr>
        <sz val="10"/>
        <color theme="1"/>
        <rFont val="Arial"/>
        <family val="2"/>
      </rPr>
      <t xml:space="preserve">
</t>
    </r>
    <r>
      <rPr>
        <b/>
        <u/>
        <sz val="10"/>
        <color theme="1"/>
        <rFont val="Arial"/>
        <family val="2"/>
      </rPr>
      <t>TEMA: PACCO, PAC, SIM</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</si>
  <si>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FONIÑEZ</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</si>
  <si>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RUTA AL SISTEMA DE TRANSITO ARMÓNICO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</si>
  <si>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1"/>
        <color theme="1"/>
        <rFont val="Calibri"/>
        <family val="2"/>
        <scheme val="minor"/>
      </rPr>
      <t xml:space="preserve">Carpetas Regionales asignadas: (SOLO ES DIGITAL) \\icbf.gov.co\fs_dpi\2018\03.Subdireccion_Operaciones </t>
    </r>
    <r>
      <rPr>
        <sz val="11"/>
        <color theme="1"/>
        <rFont val="Calibri"/>
        <family val="2"/>
        <scheme val="minor"/>
      </rPr>
      <t xml:space="preserve">
Deben acogerse a la estructura establecida para el plan técnico operativo de acuerdo a cada una de las actividades planteadas y sus respectivos soportes (ver orientaciones enviadas por Ricarda Ariza a cada uno de los asesores)</t>
    </r>
  </si>
  <si>
    <r>
      <rPr>
        <b/>
        <sz val="11"/>
        <color theme="1"/>
        <rFont val="Calibri"/>
        <family val="2"/>
        <scheme val="minor"/>
      </rPr>
      <t xml:space="preserve">Carpeta: (DIGITAL Y FISICO)
\\icbf.gov.co\fs_dpi\2018\03.Subdireccion_Operaciones </t>
    </r>
    <r>
      <rPr>
        <sz val="11"/>
        <color theme="1"/>
        <rFont val="Calibri"/>
        <family val="2"/>
        <scheme val="minor"/>
      </rPr>
      <t xml:space="preserve">
• Ruta de Transito Armónico
Se debe anexar toda la documentación (actas, memorandos, informes, correos y demás que sean importantes para la gestión y seguimiento).
</t>
    </r>
  </si>
  <si>
    <r>
      <rPr>
        <b/>
        <sz val="11"/>
        <color theme="1"/>
        <rFont val="Calibri"/>
        <family val="2"/>
        <scheme val="minor"/>
      </rPr>
      <t xml:space="preserve">Carpeta: (DIGITAL Y FISICO)
\\icbf.gov.co\fs_dpi\2018\03.Subdireccion_Operaciones </t>
    </r>
    <r>
      <rPr>
        <sz val="11"/>
        <color theme="1"/>
        <rFont val="Calibri"/>
        <family val="2"/>
        <scheme val="minor"/>
      </rPr>
      <t xml:space="preserve">
• Foniñez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</si>
  <si>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Preescolar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</si>
  <si>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HCB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</si>
  <si>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Banco Nacional de Oferentes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</si>
  <si>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Convenios Especiales y Liquidaciones (cada enlace técnico es el encargado de garantizar que la información este en la NAS, la carpeta física se encuentra en la regional, sin embargo desde la Sede se apoya en la revisión de toda la información contenida en ella)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</si>
  <si>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Enfoque Diferencial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</si>
  <si>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Infraestructura, focalización y dotaciones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</si>
  <si>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Modalidad Comunitaria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</si>
  <si>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Primario SOAPI
Se debe anexar toda la documentación que de gestión de seguimiento (actas de reunión, correos presentaciones, informes y demás que sean importantes) 
Todas las carpetas sin excepción alguna deben tener una reseña.</t>
    </r>
  </si>
  <si>
    <t>COMPROMISO CON LA DIRECTORA DE LA DPI</t>
  </si>
  <si>
    <t>REALIZAR LIQUIDACIÓN DE LOS CONVENIOS 801 Y 977</t>
  </si>
  <si>
    <t>REALIZAR LIQUIDACIÓN DE LOS CONVENIOS 825</t>
  </si>
  <si>
    <t>APOYO EN COMPRA DE ELEMENTOS DE DOTACIÓN</t>
  </si>
  <si>
    <t>CONSULTA</t>
  </si>
  <si>
    <t>MORTALIDAD DEL NIÑO LEONARDO JESUS URIANA EPINAYU</t>
  </si>
  <si>
    <t>SOLICITUD DE CONSULTA PREVIA ARNULFO CARDOZZI</t>
  </si>
  <si>
    <t>DERECHO DE PETICION CUMPLIMIENTO SENTENCIA T-032 DE 2017  PROFERIDA POR LA HONORABLE CORTE CONSTITUCIONAL</t>
  </si>
  <si>
    <t>SOLICITUD DE APOYO PROYECTO</t>
  </si>
  <si>
    <t>ATENCIÓN A COMUNIDADES INDÍGENAS RETORNADAS</t>
  </si>
  <si>
    <t xml:space="preserve">INMUEBLES PARA DEFINIR FINANCIAMIENTO INFRAESTRUCTURA - DIRECCIÓN PRIMERA INFANCIA </t>
  </si>
  <si>
    <t>ANALISIS Y SOLICITUDES SOBRE ORIENTACIONES PARA ADICION Y PRORROGA DE CONTRATOS APORTE PRESTACION DE SERVICIOS CDI Y HI</t>
  </si>
  <si>
    <t>ARTICULACIÓN PRIMERA INFANCIA-DERECHO DE PETICION CUMPLIMIENTO SENTENCIA T-032 DE 2017  PROFERIDA POR LA HONORABLE CORTE CONSTITUCIONAL</t>
  </si>
  <si>
    <t>MORTALIDAD DEL NIÑO DIEGO ARMANDO PUSHAINA EPIAYU</t>
  </si>
  <si>
    <t>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t>
  </si>
  <si>
    <t>ENTREGAR PRESENTACIÓN Y PLAN DE CAMBIO PARA EL PILAR ESTRATÉGICO: AJUSTAR EL MANUAL DE CONTRATACIÓN Y LOS MANUALES OPERATIVOS. ARTICULAR CON MARCOS HERNÁNDEZ Y FLOR MORENO.</t>
  </si>
  <si>
    <t xml:space="preserve">REALIZAR PROCESOS DE INDUCCIÓN EN ESTACIONES DE TRABAJO </t>
  </si>
  <si>
    <t>VALIDADOR</t>
  </si>
  <si>
    <t xml:space="preserve">PLAN DE INTERVENCIÓN -  CLIMA ORGANIZACIONAL  </t>
  </si>
  <si>
    <t>PLANEACIÓN TACTICA Y OPERATIVA DE LA DIRECCIÓN DE PRIMERA INFANCIA</t>
  </si>
  <si>
    <t>ABDULRAHAN MUSTAFA DASUKI DASUKI</t>
  </si>
  <si>
    <t>ADRIANA GONZALEZ GOMEZ</t>
  </si>
  <si>
    <t>AIDA DEL PILAR BECERRA</t>
  </si>
  <si>
    <t>ANNIA SUGEY CABRALES ZÚÑIGA</t>
  </si>
  <si>
    <t>CARLOS ERNESTO VALDIVIESO LLANOS</t>
  </si>
  <si>
    <t>CARMENZA ROJAS ROJAS</t>
  </si>
  <si>
    <t>CATALINA CASTRO CASTRO</t>
  </si>
  <si>
    <t>CLARA INÉS TORRES MALAVER</t>
  </si>
  <si>
    <t>CLAUDIA PILAR CASTELLANOS MOTTA</t>
  </si>
  <si>
    <t>DAVID ALEJANDRO GONZALEZ ROZO</t>
  </si>
  <si>
    <t>DERLY FAJARDO</t>
  </si>
  <si>
    <t>DIANA ALEJANDRA LOPEZ LOPEZ</t>
  </si>
  <si>
    <t>DIANA MILENA LINARES DIAZ</t>
  </si>
  <si>
    <t>DIEGO ANDRÉS BUENDIA GARRIDO</t>
  </si>
  <si>
    <t>GERMAN GARCIA</t>
  </si>
  <si>
    <t>ICELA LUCIA DIAZ CARDENAS</t>
  </si>
  <si>
    <t>IVON NIÑO CORTÉS</t>
  </si>
  <si>
    <t xml:space="preserve">JACQUELINE RAMIREZ </t>
  </si>
  <si>
    <t>JAIME ANDRES SILVA ORTEGA</t>
  </si>
  <si>
    <t>JOHANA PAOLA MOLANO TORRES</t>
  </si>
  <si>
    <t>JOHN JAIRO GUEVARA ROJAS</t>
  </si>
  <si>
    <t>JORGE ELIECER MAYOR CAMACHO</t>
  </si>
  <si>
    <t xml:space="preserve">JUAN FELIPE VALENCIA MONTOYA </t>
  </si>
  <si>
    <t>JUAN NICOLAS PALACIOS MAHECHA</t>
  </si>
  <si>
    <t>JULIO ESTEBAN FUENTES HERRERA</t>
  </si>
  <si>
    <t>LADY LILIANA FARFAN CUEVAS</t>
  </si>
  <si>
    <t>LAURA JIMENEZ PALMETT</t>
  </si>
  <si>
    <t>LINA MARIA SERRANO</t>
  </si>
  <si>
    <t>LISETH KATHERINE ROMERO VILLA</t>
  </si>
  <si>
    <t>LUIS ALEJANDRO GERENA AVELLANEDA</t>
  </si>
  <si>
    <t>LUIS ALFREDO VELASCO</t>
  </si>
  <si>
    <t>MANUEL JOSE COLORADO GIRALDO</t>
  </si>
  <si>
    <t>MARIA CONSUELO GAITÁN CLAVIJO</t>
  </si>
  <si>
    <t>MARIA PAOLA BLANCO</t>
  </si>
  <si>
    <t>MARTHA JOHANNA PINZON ROMERO</t>
  </si>
  <si>
    <t>MARYSOL BOVELO GODOY</t>
  </si>
  <si>
    <t>OLGA LUCIA HOLGUIN ROJAS</t>
  </si>
  <si>
    <t>PAULA ANDREA OSPINA PATIÑO</t>
  </si>
  <si>
    <t>ROCIO DUSSAN PEREZ</t>
  </si>
  <si>
    <t>SAIDA MILENA DIAZ CASTILLO</t>
  </si>
  <si>
    <t>SONIA LILIANA LOPEZ TORRES</t>
  </si>
  <si>
    <t>SONIA MORALES ALONSO</t>
  </si>
  <si>
    <t>WILLIAM FERNANDO CHAVEZ RODRIGUEZ</t>
  </si>
  <si>
    <t>YERSON YUSEF FORERO ESCOBAR</t>
  </si>
  <si>
    <t>YESSIR JOSE LOZANO PORTACIO</t>
  </si>
  <si>
    <t>YUBETH YASMIN SPROCKEL CHOLES</t>
  </si>
  <si>
    <t>CARLOS MADRID</t>
  </si>
  <si>
    <t>DANIEL AREVALO</t>
  </si>
  <si>
    <t>FERNANDO TOVAR URICOCHEA</t>
  </si>
  <si>
    <t>HARVEY MURILLO</t>
  </si>
  <si>
    <t>HECTOR FABIO GÓMEZ HERNANDEZ</t>
  </si>
  <si>
    <t>JUAN DAVID CARMONA SUAREZ</t>
  </si>
  <si>
    <t>MARIA FERNANDA CASTILLA DUARTE</t>
  </si>
  <si>
    <t>MARIANA QUINTERO TEJADA</t>
  </si>
  <si>
    <t>MIRIAN YANETH MORENO ROMERO</t>
  </si>
  <si>
    <t>MÓNICA GIL</t>
  </si>
  <si>
    <t>NELSON FELIPE RODRIGUEZ VELEZ</t>
  </si>
  <si>
    <t>MARIA CATALINA DIAZ</t>
  </si>
  <si>
    <t>RAFAEL FERNANDO GARZON</t>
  </si>
  <si>
    <t>SANDRA EUGENIA CASTAÑO VALENCIA</t>
  </si>
  <si>
    <t>ZONIA CONSTANZA CORREDOR HURTADO</t>
  </si>
  <si>
    <t>JORGE ALBERTO MILLAN CARVAJAL</t>
  </si>
  <si>
    <t>SILVIA MELISA FERNANDEZ JARAMILLO</t>
  </si>
  <si>
    <t>JUSTIFICACIÓN 2DA PROPUESTA: INCREMENTOS DE CUPOS EN EL MPIO DE TUCHIN CORDOBA</t>
  </si>
  <si>
    <t>DENUNCIA CONTRA FUNDACION FLORECER DE LA SABANA CON NIT 900259770</t>
  </si>
  <si>
    <t>DENUNCIA FUNDACION CAMINO VERDE MAGDALENA CASO CORRUPCION CHIRIGUANA</t>
  </si>
  <si>
    <t>CONTINGENCIA CDI EL SABANAL</t>
  </si>
  <si>
    <t>2018_R_00670_TRASLADO COMUNICACIÓN RIGOBERTO MOSQUERA</t>
  </si>
  <si>
    <t>SOLICITUD DE REAPERTURAS UDS HCB LOS TRAVIESOS, HCB FAMI LA CASITA DE PANDORA, HCB FAMI LOS CARIÑOSITOS, HCB FAMI UN NUEVO MAÑANA Y HCB EL PORVENIR - CZ PACHO</t>
  </si>
  <si>
    <t>SOLICITUD - NARIÑO</t>
  </si>
  <si>
    <t>DERECHO DE PETICIÓN - MODALIDAD PROPIA E INTERCULTURAL</t>
  </si>
  <si>
    <t xml:space="preserve">SOLICITUD DE CONTINUIDAD DE OPERADOR UT SUCHOUIN WAYUU Y ACLARACION DE SUBSANACIONES DE INTERVENTORIAS 2018 EXIGIMOS RESPETO DE NUESTRAS DECISIONES </t>
  </si>
  <si>
    <t>SOLICITUD DE REAPERTURA HCB ARCOIRIS - CZ FACATATIVA</t>
  </si>
  <si>
    <t>INCUMPLIMIENTO DESEMBOLSO</t>
  </si>
  <si>
    <t>DEFINICIÓN TIEMPO SERVICIOS 2019</t>
  </si>
  <si>
    <t xml:space="preserve">PROPUESTA CONVENIO GOBERNACION DE CALDAS - ICBF - PI
</t>
  </si>
  <si>
    <t>SOLICITUD DE APOYO ATENCIÓN A LA PRIMERA INFANCIA</t>
  </si>
  <si>
    <t>CORRESPONDENCIA DEFENSORIA DEL PUEBLO - RESPUESTA A LA COMUNICACION NO S-2018-744528-0101</t>
  </si>
  <si>
    <t>SOLICITUD_ ZONA NORTE EXTREMA ALTA GUAJIRA 2019-2022</t>
  </si>
  <si>
    <t>SITUACIÓN ENTREGA DE ALIMENTOS DE RESERVA REGIONAL GUAJIRA</t>
  </si>
  <si>
    <t>SANDRA LILIANA PINZÓN DUARTE</t>
  </si>
  <si>
    <t>YANETH CECILIA ROMERO</t>
  </si>
  <si>
    <t>CORREO 2019</t>
  </si>
  <si>
    <t>CORREO 2018</t>
  </si>
  <si>
    <t>INFORMACION SOLICITUD</t>
  </si>
  <si>
    <t>CONSULTA PREVIA</t>
  </si>
  <si>
    <t>TRASLADO PETICION ELEVADA POR EL SEÑOR JESUS MANUEL SAN JUAN ESPARRAGOZA</t>
  </si>
  <si>
    <t>DENUNCIA 993 ESTATUTO ANTICORRUPCION SIM 1761369506</t>
  </si>
  <si>
    <t>DENUNCIA 970 ESTATUTO ANTICORRUPCION SIM 1761369506</t>
  </si>
  <si>
    <t>TRASLADO PROCURADURIA SEGUNDA DISTRITAL DE BOGOTA</t>
  </si>
  <si>
    <t>SOLICITUD CABILDO GOBERNADOR ARHUACO - SIERRA NEVADA</t>
  </si>
  <si>
    <t>DENUNCIA 965-951-847 ESTATUTO ANTICORRUPCION</t>
  </si>
  <si>
    <t>CERTIFICACION CALCULO ACTUARIA DECRETO 605</t>
  </si>
  <si>
    <t>SOLICITUD REAPERTURA HCB FAMI LA CASITA DE PANDORA</t>
  </si>
  <si>
    <t>SOLICITUD REAPERTURA HCB  LOS TRAVIESOS</t>
  </si>
  <si>
    <t>SOLICITUD REAPERTURA HCB  FAMI LOS CARIÑOSITOS</t>
  </si>
  <si>
    <t>SOLICITUD REAPERTURA HCB  FAMI UN NUEVO MAÑANA</t>
  </si>
  <si>
    <t>SOLICITUD REAPERTURA HCB  EL PORVENIR</t>
  </si>
  <si>
    <t>SOLICITUD INFORMACION VIGENCIA BANCO DE PRIMERA INFANCIA</t>
  </si>
  <si>
    <t>SENTENCIA T-397 DE 2018 DE LA CORTE CONSTITUCIONAL</t>
  </si>
  <si>
    <t>REMISION POR COMPETENCIA DERECHO DE PETICION ASOCIACION AUTORIDADES INDIGENAS DEL ORIENTE CAUCANO TOTOGUAMPA</t>
  </si>
  <si>
    <t>CORRESPONDENCIA</t>
  </si>
  <si>
    <t>SIM</t>
  </si>
  <si>
    <t>SEGUIMIENTO COMPROMISOS CON LA SUBDIRECTORA DE OPERACIÓN DE LA ATENCIÓN A LA PRIMERA INFANCIA
4 DE FEBRERO DE 2019</t>
  </si>
  <si>
    <t xml:space="preserve"> ESTABLECER UN PAR PAR- BACKUP, PARA CADA UNO DE LOS  COLABORADORES DE LA DPI.</t>
  </si>
  <si>
    <t>REALIZAR EL CRONOGRAMA DE LOS ENCUENTROS REGIONALES (CRONOGRAMA PRELIMINAR DE ENCUENTROS REGIONALES)</t>
  </si>
  <si>
    <t>ENTREGAR LA PROPUESTA TEMÁTICA PARA LOS ENCUENTROS REGIONALES POR EQUIPO (CONTENIDO TEMÁTICO / METODOLOGÍA)</t>
  </si>
  <si>
    <t>ENTREGAR UN CRONOGRAMA DE LAS INNOVACIONES TECNOLÓGICAS (RECONOCIMIENTO FACIAL, RECONOCIMIENTO OCULAR ETC. DE ACUERDO CON PROPUESTA DEL BID)</t>
  </si>
  <si>
    <t>ENTREGAR EL PLAN DE SEGUIMIENTO A LA SUPERVISIÓN, UNA HERRAMIENTA DE OBSERVACIÓN A LA SUPERVISIÓN</t>
  </si>
  <si>
    <t>RADICAR CON MEMORANDO A LA DIRECCIÓN  DE GESTION DE TALENTO HUAMANO CAMBIO DE CARNÉ INSTITUCIONAL SOAPI</t>
  </si>
  <si>
    <t xml:space="preserve">1. REALIZAR LA  "CONCERTACIÓN DE COMPROMISOS" CON FUNCIONARIOS EN DONDE SE HACE LA ASIGNACIÓN DE OBLIGACIONES, RESPONSABILIDADES, ENTREGA DE PRODUCTOS, DE ACUERDO A LOS CONOCIMIENTOS Y HABILIDADES.
2. REALIZAR LAS "EVALUACIONES DE DESEMPEÑO SEMESTRALES"  
</t>
  </si>
  <si>
    <t>MESA DE ARTICULACIÓN DE PROCESOS DIRECCIÓN DE PRIMERA INFANCIA</t>
  </si>
  <si>
    <t xml:space="preserve">COMITÉ STAFF NO.1  - DIRECCIÓN DE PRIMERA INFANCIA </t>
  </si>
  <si>
    <t>CORREO CAMBIO DE CARNÉ INSTITUCIONAL</t>
  </si>
  <si>
    <t>SOLICITUD DE REAPERTURAS UDS HCB GLOBO MAGICO - CZ PACHO Y HOGAR COMUNITARIO FAMI ILSA BEATRIZ LEON DE CASTRO - CZ ZIPAQUIRA</t>
  </si>
  <si>
    <t>QUEJA Y SOLICITUD DE INFORMACION PROCESO DE CONTRATACION</t>
  </si>
  <si>
    <t xml:space="preserve">PLANTON :ES PARA PEDIR SU ATENCIÓN ANTE UNA EVENTUALIDAD CON LA ASOCIACIÓN ASOINCOM TUNJUELITO </t>
  </si>
  <si>
    <t>DRECHO DE PETICION Y QUEJA  DE ASOCIACION HOGARES COMUNITARIOS DE BIENESTAR DE  ACHI</t>
  </si>
  <si>
    <t>COMUNICADO MADRES TRANSITO</t>
  </si>
  <si>
    <t>OFI19-00003110 / IDM: DENUNCIA FUNDACION CAMINO VERDE MAGDALENA CASO CORRUPCION CHIRIGUANA</t>
  </si>
  <si>
    <t>RECLAMO - SUCRE</t>
  </si>
  <si>
    <t>DOCUMENTO DE AUTORIDADES Y LÍDERES INDÍGENAS WAYUU DE LA ZONA TRONCAL CARIBE.</t>
  </si>
  <si>
    <t xml:space="preserve"> SOLICITUD INFORMACION</t>
  </si>
  <si>
    <t>OFICIO</t>
  </si>
  <si>
    <t>SOLICITUD DE INFORMACIÓN ACERCA DE MESA DE TRABAJO</t>
  </si>
  <si>
    <t xml:space="preserve"> SOLICITUD DE AVAL Y AUTORIZACIÓN PARA APERTURA DE UNA UNIDAD DE SERVICIO - EAS DEMOCRACIA EN ACCIÓN</t>
  </si>
  <si>
    <t xml:space="preserve">PROPUESTAS DE MEJORA PARA LA MODALIDAD PROPIA E INTERCULTURAL
</t>
  </si>
  <si>
    <t>SOLICITUD REAPERTURA HCB LUUCX A'TE</t>
  </si>
  <si>
    <t xml:space="preserve">SOLICITUD DE ATENCIÓN DE NECESIDADES NO CUBIERTAS  EN LOS CENTROS DE DESARROLLO INFANTIL YOPAL  </t>
  </si>
  <si>
    <t>HCB PARA REAPERTURA Y REUBICACIÓN
 18 
MV</t>
  </si>
  <si>
    <t>APERTURA, TRASLADO, CIERRE DE CENTROS ZONALES Y EQUIPOS DE ATENCIÓN</t>
  </si>
  <si>
    <t>COMPROMISOS MESA DE TRABAJO GUAINÍA Y GUAVIARE</t>
  </si>
  <si>
    <t>SOLICITUD DE CUPOS CDI SAN LORENZO</t>
  </si>
  <si>
    <t>ORGANIZACION WAYUU TAWALAYUU
 4 MV</t>
  </si>
  <si>
    <t>MARINELLA ANGULO ANGULO</t>
  </si>
  <si>
    <t>SOLICITUD REAPERTURA</t>
  </si>
  <si>
    <t>DERECHO DE PETICION JAVIER ROJAS</t>
  </si>
  <si>
    <t>INFORME DE EJECUCIN FINANCIERA CV 212081</t>
  </si>
  <si>
    <t>DENUNCIA 1005- ESTATUTO ANTICORRUPCION</t>
  </si>
  <si>
    <t>DENUNCIA 1004- ESTATUTO ANTICORRUPCION</t>
  </si>
  <si>
    <t>REMISION DE CERTIFICACION PARA TRAMITE DEL CALCULO ACTUARIA</t>
  </si>
  <si>
    <t>SOLICITUD DE ACOMPAÑAMIENTO A COMITES OPERATIVOS</t>
  </si>
  <si>
    <t>CUMPLIMIENTO DE OBLIGACIONES ALCALDIA MUNICIPAL</t>
  </si>
  <si>
    <t>ACTUALIZACION DE DATOS BNOPI</t>
  </si>
  <si>
    <t>INCONFORMIDAD CONTRATACION</t>
  </si>
  <si>
    <t>DERECHO DE PETICION CDI URBANIZACION CORMONARES CUCUTA</t>
  </si>
  <si>
    <t>SOLICITUD DEVOLUCION DEL RECORTE DE LOS 55 CUPOS DIMF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</si>
</sst>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
    <numFmt numFmtId="166" formatCode="d/mm/yyyy;@"/>
  </numFmts>
  <fonts count="17" x14ac:knownFonts="1">
    <font>
      <sz val="11"/>
      <color theme="1"/>
      <name val="Calibri"/>
      <family val="2"/>
      <scheme val="minor"/>
    </font>
    <font>
      <b/>
      <sz val="10"/>
      <color theme="1"/>
      <name val="Arial"/>
      <family val="2"/>
    </font>
    <font>
      <sz val="10"/>
      <color theme="1"/>
      <name val="Arial"/>
      <family val="2"/>
    </font>
    <font>
      <sz val="8"/>
      <color theme="1"/>
      <name val="Arial"/>
      <family val="2"/>
    </font>
    <font>
      <b/>
      <sz val="16"/>
      <color theme="0"/>
      <name val="Calibri"/>
      <family val="2"/>
      <scheme val="minor"/>
    </font>
    <font>
      <b/>
      <sz val="14"/>
      <color theme="0"/>
      <name val="Calibri"/>
      <family val="2"/>
      <scheme val="minor"/>
    </font>
    <font>
      <u/>
      <sz val="10"/>
      <color theme="1"/>
      <name val="Arial"/>
      <family val="2"/>
    </font>
    <font>
      <sz val="10"/>
      <color rgb="FFFF0000"/>
      <name val="Arial"/>
      <family val="2"/>
    </font>
    <font>
      <b/>
      <sz val="16"/>
      <name val="Calibri"/>
      <family val="2"/>
      <scheme val="minor"/>
    </font>
    <font>
      <b/>
      <u/>
      <sz val="10"/>
      <name val="Arial"/>
      <family val="2"/>
    </font>
    <font>
      <b/>
      <sz val="11"/>
      <color rgb="FFFF0000"/>
      <name val="Calibri"/>
      <family val="2"/>
      <scheme val="minor"/>
    </font>
    <font>
      <b/>
      <u/>
      <sz val="10"/>
      <color theme="1"/>
      <name val="Arial"/>
      <family val="2"/>
    </font>
    <font>
      <sz val="10"/>
      <name val="Arial"/>
      <family val="2"/>
    </font>
    <font>
      <b/>
      <sz val="11"/>
      <color theme="1"/>
      <name val="Calibri"/>
      <family val="2"/>
      <scheme val="minor"/>
    </font>
    <font>
      <sz val="9"/>
      <name val="Calibri"/>
      <family val="2"/>
      <scheme val="minor"/>
    </font>
    <font>
      <b/>
      <sz val="14"/>
      <color theme="0"/>
      <name val="Arial"/>
      <family val="2"/>
    </font>
    <font>
      <b/>
      <sz val="1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2"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9"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3">
    <xf numFmtId="0" fontId="0" fillId="0" borderId="0" xfId="0"/>
    <xf numFmtId="0" fontId="2" fillId="0" borderId="0" xfId="0" applyFon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left" vertical="center" wrapText="1"/>
    </xf>
    <xf numFmtId="0" fontId="10" fillId="0" borderId="0" xfId="0" applyFont="1"/>
    <xf numFmtId="0" fontId="3" fillId="0" borderId="0" xfId="0" applyFont="1" applyAlignment="1">
      <alignment horizontal="left" wrapText="1"/>
    </xf>
    <xf numFmtId="14" fontId="12" fillId="0"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3" fillId="0" borderId="1" xfId="0" applyFont="1" applyBorder="1" applyAlignment="1">
      <alignment horizontal="left" vertical="center" wrapText="1"/>
    </xf>
    <xf numFmtId="0" fontId="2" fillId="0" borderId="0" xfId="0" applyFont="1" applyBorder="1"/>
    <xf numFmtId="0" fontId="1" fillId="0" borderId="0" xfId="0" applyFont="1" applyBorder="1" applyAlignment="1">
      <alignment horizontal="center"/>
    </xf>
    <xf numFmtId="0" fontId="12" fillId="0" borderId="1" xfId="0" applyFont="1" applyFill="1" applyBorder="1" applyAlignment="1">
      <alignment horizontal="center" vertical="center" wrapText="1"/>
    </xf>
    <xf numFmtId="165" fontId="14" fillId="0" borderId="1" xfId="0" applyNumberFormat="1" applyFont="1" applyFill="1" applyBorder="1"/>
    <xf numFmtId="166" fontId="12" fillId="0" borderId="1" xfId="0"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14" fontId="16" fillId="10" borderId="1" xfId="0" applyNumberFormat="1" applyFont="1" applyFill="1" applyBorder="1" applyAlignment="1">
      <alignment horizontal="center" vertical="center" wrapText="1"/>
    </xf>
    <xf numFmtId="0" fontId="16" fillId="10" borderId="1" xfId="0" applyFont="1" applyFill="1" applyBorder="1" applyAlignment="1">
      <alignment horizontal="left" vertical="center" wrapText="1"/>
    </xf>
    <xf numFmtId="0" fontId="3" fillId="0" borderId="1" xfId="0" applyFont="1" applyBorder="1" applyAlignment="1">
      <alignment horizontal="left" wrapText="1"/>
    </xf>
    <xf numFmtId="0" fontId="0" fillId="0" borderId="0" xfId="0" applyAlignment="1">
      <alignment horizontal="center"/>
    </xf>
    <xf numFmtId="0" fontId="4" fillId="3" borderId="0" xfId="0" applyFont="1" applyFill="1" applyAlignment="1">
      <alignment horizont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4" fillId="6" borderId="0" xfId="0" applyFont="1" applyFill="1" applyAlignment="1">
      <alignment horizontal="center" vertical="center" wrapText="1"/>
    </xf>
    <xf numFmtId="0" fontId="4" fillId="8" borderId="0" xfId="0" applyFont="1" applyFill="1" applyAlignment="1">
      <alignment horizontal="center"/>
    </xf>
    <xf numFmtId="0" fontId="8" fillId="7" borderId="0" xfId="0" applyFont="1" applyFill="1" applyAlignment="1">
      <alignment horizontal="center"/>
    </xf>
    <xf numFmtId="0" fontId="4" fillId="4" borderId="0" xfId="0" applyFont="1" applyFill="1" applyAlignment="1">
      <alignment horizontal="center"/>
    </xf>
    <xf numFmtId="0" fontId="15" fillId="9" borderId="1" xfId="0" applyFont="1" applyFill="1" applyBorder="1" applyAlignment="1">
      <alignment horizontal="center" vertical="center" wrapText="1"/>
    </xf>
    <xf numFmtId="0" fontId="15" fillId="9" borderId="1" xfId="0" applyFont="1" applyFill="1" applyBorder="1" applyAlignment="1">
      <alignment horizontal="center" vertical="center"/>
    </xf>
    <xf numFmtId="0" fontId="15" fillId="9" borderId="1" xfId="0" applyFont="1" applyFill="1" applyBorder="1" applyAlignment="1">
      <alignment horizontal="left" vertical="center"/>
    </xf>
    <xf numFmtId="0" fontId="15" fillId="9" borderId="2" xfId="0" applyFont="1" applyFill="1" applyBorder="1" applyAlignment="1">
      <alignment horizontal="center" vertical="center" wrapText="1"/>
    </xf>
  </cellXfs>
  <cellStyles count="1">
    <cellStyle name="Normal" xfId="0" builtinId="0"/>
  </cellStyles>
  <dxfs count="8">
    <dxf>
      <font>
        <b/>
        <i val="0"/>
        <color theme="0"/>
      </font>
      <fill>
        <patternFill>
          <bgColor rgb="FFFF0000"/>
        </patternFill>
      </fill>
    </dxf>
    <dxf>
      <font>
        <b/>
        <i val="0"/>
        <color theme="0"/>
      </font>
      <fill>
        <patternFill>
          <bgColor rgb="FF00B050"/>
        </patternFill>
      </fill>
    </dxf>
    <dxf>
      <font>
        <color auto="1"/>
      </font>
      <fill>
        <patternFill>
          <bgColor rgb="FFFFFF00"/>
        </patternFill>
      </fill>
    </dxf>
    <dxf>
      <font>
        <b/>
        <i val="0"/>
        <color theme="0"/>
      </font>
      <fill>
        <patternFill>
          <bgColor rgb="FF0070C0"/>
        </patternFill>
      </fill>
    </dxf>
    <dxf>
      <font>
        <b/>
        <i val="0"/>
        <color theme="0"/>
      </font>
      <fill>
        <patternFill>
          <bgColor rgb="FFFF0000"/>
        </patternFill>
      </fill>
    </dxf>
    <dxf>
      <font>
        <b/>
        <i val="0"/>
        <color theme="0"/>
      </font>
      <fill>
        <patternFill>
          <bgColor rgb="FF00B050"/>
        </patternFill>
      </fill>
    </dxf>
    <dxf>
      <font>
        <color auto="1"/>
      </font>
      <fill>
        <patternFill>
          <bgColor rgb="FFFFFF00"/>
        </patternFill>
      </fill>
    </dxf>
    <dxf>
      <font>
        <b/>
        <i val="0"/>
        <color theme="0"/>
      </font>
      <fill>
        <patternFill>
          <bgColor rgb="FF0070C0"/>
        </patternFill>
      </fill>
    </dxf>
  </dxfs>
  <tableStyles count="0" defaultTableStyle="TableStyleMedium2" defaultPivotStyle="PivotStyleLight16"/>
  <colors>
    <mruColors>
      <color rgb="FFFFFF00"/>
      <color rgb="FFCC99FF"/>
      <color rgb="FFFF5050"/>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040219.xlsx]RANKING!TablaDinámica1</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CO" sz="1800" b="1"/>
              <a:t>PENDIENTE</a:t>
            </a:r>
          </a:p>
        </c:rich>
      </c:tx>
      <c:layout>
        <c:manualLayout>
          <c:xMode val="edge"/>
          <c:yMode val="edge"/>
          <c:x val="0.53999146702406875"/>
          <c:y val="0.1256621943251454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pivotFmt>
      <c:pivotFmt>
        <c:idx val="25"/>
        <c:spPr>
          <a:solidFill>
            <a:schemeClr val="accent1"/>
          </a:solidFill>
          <a:ln>
            <a:noFill/>
          </a:ln>
          <a:effectLst/>
        </c:spPr>
        <c:marker>
          <c:symbol val="none"/>
        </c:marker>
      </c:pivotFmt>
      <c:pivotFmt>
        <c:idx val="2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pivotFmt>
    </c:pivotFmts>
    <c:plotArea>
      <c:layout>
        <c:manualLayout>
          <c:layoutTarget val="inner"/>
          <c:xMode val="edge"/>
          <c:yMode val="edge"/>
          <c:x val="0.36347339947707302"/>
          <c:y val="0.19531697437080403"/>
          <c:w val="0.51602946859176069"/>
          <c:h val="0.74723260165770466"/>
        </c:manualLayout>
      </c:layout>
      <c:barChart>
        <c:barDir val="bar"/>
        <c:grouping val="clustered"/>
        <c:varyColors val="0"/>
        <c:ser>
          <c:idx val="0"/>
          <c:order val="0"/>
          <c:tx>
            <c:strRef>
              <c:f>RANKING!$B$20:$B$21</c:f>
              <c:strCache>
                <c:ptCount val="1"/>
                <c:pt idx="0">
                  <c:v>PENDIENTE</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12-3455-4AC9-B6A3-5A7634FD87A9}"/>
              </c:ext>
            </c:extLst>
          </c:dPt>
          <c:dPt>
            <c:idx val="1"/>
            <c:invertIfNegative val="0"/>
            <c:bubble3D val="0"/>
            <c:extLst>
              <c:ext xmlns:c16="http://schemas.microsoft.com/office/drawing/2014/chart" uri="{C3380CC4-5D6E-409C-BE32-E72D297353CC}">
                <c16:uniqueId val="{00000013-3455-4AC9-B6A3-5A7634FD87A9}"/>
              </c:ext>
            </c:extLst>
          </c:dPt>
          <c:dPt>
            <c:idx val="2"/>
            <c:invertIfNegative val="0"/>
            <c:bubble3D val="0"/>
            <c:extLst>
              <c:ext xmlns:c16="http://schemas.microsoft.com/office/drawing/2014/chart" uri="{C3380CC4-5D6E-409C-BE32-E72D297353CC}">
                <c16:uniqueId val="{00000014-3455-4AC9-B6A3-5A7634FD87A9}"/>
              </c:ext>
            </c:extLst>
          </c:dPt>
          <c:dPt>
            <c:idx val="3"/>
            <c:invertIfNegative val="0"/>
            <c:bubble3D val="0"/>
            <c:extLst>
              <c:ext xmlns:c16="http://schemas.microsoft.com/office/drawing/2014/chart" uri="{C3380CC4-5D6E-409C-BE32-E72D297353CC}">
                <c16:uniqueId val="{00000015-3455-4AC9-B6A3-5A7634FD87A9}"/>
              </c:ext>
            </c:extLst>
          </c:dPt>
          <c:dPt>
            <c:idx val="4"/>
            <c:invertIfNegative val="0"/>
            <c:bubble3D val="0"/>
            <c:extLst>
              <c:ext xmlns:c16="http://schemas.microsoft.com/office/drawing/2014/chart" uri="{C3380CC4-5D6E-409C-BE32-E72D297353CC}">
                <c16:uniqueId val="{00000016-3455-4AC9-B6A3-5A7634FD87A9}"/>
              </c:ext>
            </c:extLst>
          </c:dPt>
          <c:dPt>
            <c:idx val="5"/>
            <c:invertIfNegative val="0"/>
            <c:bubble3D val="0"/>
            <c:extLst>
              <c:ext xmlns:c16="http://schemas.microsoft.com/office/drawing/2014/chart" uri="{C3380CC4-5D6E-409C-BE32-E72D297353CC}">
                <c16:uniqueId val="{00000017-3455-4AC9-B6A3-5A7634FD87A9}"/>
              </c:ext>
            </c:extLst>
          </c:dPt>
          <c:dPt>
            <c:idx val="6"/>
            <c:invertIfNegative val="0"/>
            <c:bubble3D val="0"/>
            <c:extLst>
              <c:ext xmlns:c16="http://schemas.microsoft.com/office/drawing/2014/chart" uri="{C3380CC4-5D6E-409C-BE32-E72D297353CC}">
                <c16:uniqueId val="{00000018-3455-4AC9-B6A3-5A7634FD87A9}"/>
              </c:ext>
            </c:extLst>
          </c:dPt>
          <c:dPt>
            <c:idx val="7"/>
            <c:invertIfNegative val="0"/>
            <c:bubble3D val="0"/>
            <c:extLst>
              <c:ext xmlns:c16="http://schemas.microsoft.com/office/drawing/2014/chart" uri="{C3380CC4-5D6E-409C-BE32-E72D297353CC}">
                <c16:uniqueId val="{00000019-3455-4AC9-B6A3-5A7634FD87A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RANKING!$A$22:$A$44</c:f>
              <c:strCache>
                <c:ptCount val="22"/>
                <c:pt idx="0">
                  <c:v>MARTHA JOHANNA PINZON ROMERO</c:v>
                </c:pt>
                <c:pt idx="1">
                  <c:v>IVON NIÑO CORTÉS</c:v>
                </c:pt>
                <c:pt idx="2">
                  <c:v>DIANA ALEJANDRA LOPEZ LOPEZ</c:v>
                </c:pt>
                <c:pt idx="3">
                  <c:v>PAULA ANDREA OSPINA PATIÑO</c:v>
                </c:pt>
                <c:pt idx="4">
                  <c:v>CLARA INÉS TORRES MALAVER</c:v>
                </c:pt>
                <c:pt idx="5">
                  <c:v>MARIA CONSUELO GAITÁN CLAVIJO</c:v>
                </c:pt>
                <c:pt idx="6">
                  <c:v>WILLIAM FERNANDO CHAVEZ RODRIGUEZ</c:v>
                </c:pt>
                <c:pt idx="7">
                  <c:v>OLGA LUCIA HOLGUIN ROJAS</c:v>
                </c:pt>
                <c:pt idx="8">
                  <c:v>DERLY FAJARDO</c:v>
                </c:pt>
                <c:pt idx="9">
                  <c:v>YUBETH YASMIN SPROCKEL CHOLES</c:v>
                </c:pt>
                <c:pt idx="10">
                  <c:v>MARINELLA ANGULO ANGULO</c:v>
                </c:pt>
                <c:pt idx="11">
                  <c:v>ROCIO DUSSAN PEREZ</c:v>
                </c:pt>
                <c:pt idx="12">
                  <c:v>ADRIANA GONZALEZ GOMEZ</c:v>
                </c:pt>
                <c:pt idx="13">
                  <c:v>LAURA JIMENEZ PALMETT</c:v>
                </c:pt>
                <c:pt idx="14">
                  <c:v>MANUEL JOSE COLORADO GIRALDO</c:v>
                </c:pt>
                <c:pt idx="15">
                  <c:v>LUIS ALEJANDRO GERENA AVELLANEDA</c:v>
                </c:pt>
                <c:pt idx="16">
                  <c:v>CLAUDIA PILAR CASTELLANOS MOTTA</c:v>
                </c:pt>
                <c:pt idx="17">
                  <c:v>LADY LILIANA FARFAN CUEVAS</c:v>
                </c:pt>
                <c:pt idx="18">
                  <c:v>JUAN FELIPE VALENCIA MONTOYA </c:v>
                </c:pt>
                <c:pt idx="19">
                  <c:v>LINA MARIA SERRANO</c:v>
                </c:pt>
                <c:pt idx="20">
                  <c:v>CARLOS ERNESTO VALDIVIESO LLANOS</c:v>
                </c:pt>
                <c:pt idx="21">
                  <c:v>JUAN NICOLAS PALACIOS MAHECHA</c:v>
                </c:pt>
              </c:strCache>
            </c:strRef>
          </c:cat>
          <c:val>
            <c:numRef>
              <c:f>RANKING!$B$22:$B$44</c:f>
              <c:numCache>
                <c:formatCode>General</c:formatCode>
                <c:ptCount val="22"/>
                <c:pt idx="0">
                  <c:v>1</c:v>
                </c:pt>
                <c:pt idx="1">
                  <c:v>1</c:v>
                </c:pt>
                <c:pt idx="2">
                  <c:v>1</c:v>
                </c:pt>
                <c:pt idx="3">
                  <c:v>1</c:v>
                </c:pt>
                <c:pt idx="4">
                  <c:v>1</c:v>
                </c:pt>
                <c:pt idx="5">
                  <c:v>1</c:v>
                </c:pt>
                <c:pt idx="6">
                  <c:v>1</c:v>
                </c:pt>
                <c:pt idx="7">
                  <c:v>1</c:v>
                </c:pt>
                <c:pt idx="8">
                  <c:v>1</c:v>
                </c:pt>
                <c:pt idx="9">
                  <c:v>2</c:v>
                </c:pt>
                <c:pt idx="10">
                  <c:v>2</c:v>
                </c:pt>
                <c:pt idx="11">
                  <c:v>2</c:v>
                </c:pt>
                <c:pt idx="12">
                  <c:v>2</c:v>
                </c:pt>
                <c:pt idx="13">
                  <c:v>3</c:v>
                </c:pt>
                <c:pt idx="14">
                  <c:v>3</c:v>
                </c:pt>
                <c:pt idx="15">
                  <c:v>3</c:v>
                </c:pt>
                <c:pt idx="16">
                  <c:v>4</c:v>
                </c:pt>
                <c:pt idx="17">
                  <c:v>5</c:v>
                </c:pt>
                <c:pt idx="18">
                  <c:v>5</c:v>
                </c:pt>
                <c:pt idx="19">
                  <c:v>8</c:v>
                </c:pt>
                <c:pt idx="20">
                  <c:v>8</c:v>
                </c:pt>
                <c:pt idx="21">
                  <c:v>18</c:v>
                </c:pt>
              </c:numCache>
            </c:numRef>
          </c:val>
          <c:extLst>
            <c:ext xmlns:c16="http://schemas.microsoft.com/office/drawing/2014/chart" uri="{C3380CC4-5D6E-409C-BE32-E72D297353CC}">
              <c16:uniqueId val="{0000001A-3455-4AC9-B6A3-5A7634FD87A9}"/>
            </c:ext>
          </c:extLst>
        </c:ser>
        <c:dLbls>
          <c:showLegendKey val="0"/>
          <c:showVal val="0"/>
          <c:showCatName val="0"/>
          <c:showSerName val="0"/>
          <c:showPercent val="0"/>
          <c:showBubbleSize val="0"/>
        </c:dLbls>
        <c:gapWidth val="100"/>
        <c:axId val="205801344"/>
        <c:axId val="205799808"/>
      </c:barChart>
      <c:valAx>
        <c:axId val="2057998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801344"/>
        <c:crosses val="autoZero"/>
        <c:crossBetween val="between"/>
      </c:valAx>
      <c:catAx>
        <c:axId val="205801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799808"/>
        <c:crosses val="autoZero"/>
        <c:auto val="1"/>
        <c:lblAlgn val="ctr"/>
        <c:lblOffset val="100"/>
        <c:noMultiLvlLbl val="0"/>
      </c:catAx>
      <c:spPr>
        <a:noFill/>
        <a:ln>
          <a:noFill/>
        </a:ln>
        <a:effectLst/>
      </c:spPr>
    </c:plotArea>
    <c:legend>
      <c:legendPos val="r"/>
      <c:layout>
        <c:manualLayout>
          <c:xMode val="edge"/>
          <c:yMode val="edge"/>
          <c:x val="0.9023374959974384"/>
          <c:y val="0.51603689105553874"/>
          <c:w val="8.7415946205571568E-2"/>
          <c:h val="5.2055501818566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lt1"/>
            </a:solidFill>
          </a:ln>
          <a:effectLst/>
        </c:spPr>
        <c:dLbl>
          <c:idx val="0"/>
          <c:layout>
            <c:manualLayout>
              <c:x val="4.322606872306746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9050">
            <a:solidFill>
              <a:schemeClr val="lt1"/>
            </a:solidFill>
          </a:ln>
          <a:effectLst/>
        </c:spPr>
        <c:dLbl>
          <c:idx val="0"/>
          <c:layout>
            <c:manualLayout>
              <c:x val="9.7299243696298665E-2"/>
              <c:y val="5.773720177636591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dLbl>
          <c:idx val="0"/>
          <c:layout>
            <c:manualLayout>
              <c:x val="-4.0541351540124448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dLbl>
          <c:idx val="0"/>
          <c:layout>
            <c:manualLayout>
              <c:x val="-7.2974432772224054E-2"/>
              <c:y val="-8.660580266454913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dLbl>
          <c:idx val="0"/>
          <c:layout>
            <c:manualLayout>
              <c:x val="8.1761006289308172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9.2871802438664497E-2"/>
              <c:y val="-5.1068950756382606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layout>
            <c:manualLayout>
              <c:x val="-3.6111550792096513E-2"/>
              <c:y val="7.172833224297933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19050">
            <a:solidFill>
              <a:schemeClr val="lt1"/>
            </a:solidFill>
          </a:ln>
          <a:effectLst/>
        </c:spPr>
        <c:dLbl>
          <c:idx val="0"/>
          <c:layout>
            <c:manualLayout>
              <c:x val="0"/>
              <c:y val="-0.164205602869719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2590494176896443E-3"/>
              <c:y val="-0.1384749582030966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5.539817437834435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w="19050">
            <a:solidFill>
              <a:schemeClr val="lt1"/>
            </a:solidFill>
          </a:ln>
          <a:effectLst/>
        </c:spPr>
      </c:pivotFmt>
      <c:pivotFmt>
        <c:idx val="17"/>
        <c:spPr>
          <a:solidFill>
            <a:srgbClr val="00B050"/>
          </a:solidFill>
          <a:ln w="19050">
            <a:solidFill>
              <a:schemeClr val="lt1"/>
            </a:solidFill>
          </a:ln>
          <a:effectLst/>
        </c:spPr>
        <c:dLbl>
          <c:idx val="0"/>
          <c:layout>
            <c:manualLayout>
              <c:x val="-2.644003777148253E-2"/>
              <c:y val="-8.20592344907239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70C0"/>
          </a:solidFill>
          <a:ln w="19050">
            <a:solidFill>
              <a:schemeClr val="lt1"/>
            </a:solidFill>
          </a:ln>
          <a:effectLst/>
        </c:spPr>
        <c:dLbl>
          <c:idx val="0"/>
          <c:layout>
            <c:manualLayout>
              <c:x val="-5.6657223796033947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w="19050">
            <a:solidFill>
              <a:schemeClr val="lt1"/>
            </a:solidFill>
          </a:ln>
          <a:effectLst/>
        </c:spPr>
        <c:dLbl>
          <c:idx val="0"/>
          <c:layout>
            <c:manualLayout>
              <c:x val="9.9464903997481896E-2"/>
              <c:y val="-5.12870215567024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w="19050">
            <a:solidFill>
              <a:schemeClr val="lt1"/>
            </a:solidFill>
          </a:ln>
          <a:effectLst/>
        </c:spPr>
        <c:dLbl>
          <c:idx val="0"/>
          <c:layout>
            <c:manualLayout>
              <c:x val="-4.6164612017749548E-17"/>
              <c:y val="0.1025740431134048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w="19050">
            <a:solidFill>
              <a:schemeClr val="lt1"/>
            </a:solidFill>
          </a:ln>
          <a:effectLst/>
        </c:spPr>
        <c:dLbl>
          <c:idx val="0"/>
          <c:layout>
            <c:manualLayout>
              <c:x val="-3.2735284859930755E-2"/>
              <c:y val="-0.1077027452690751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70C0"/>
          </a:solidFill>
          <a:ln w="19050">
            <a:solidFill>
              <a:schemeClr val="lt1"/>
            </a:solidFill>
          </a:ln>
          <a:effectLst/>
        </c:spPr>
        <c:dLbl>
          <c:idx val="0"/>
          <c:layout>
            <c:manualLayout>
              <c:x val="-3.0217186024551465E-2"/>
              <c:y val="-4.61583194010322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c:spPr>
        <c:dLbl>
          <c:idx val="0"/>
          <c:layout>
            <c:manualLayout>
              <c:x val="4.4066729619137553E-2"/>
              <c:y val="-5.641572371237269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FF00"/>
          </a:solidFill>
        </c:spPr>
        <c:dLbl>
          <c:idx val="0"/>
          <c:layout>
            <c:manualLayout>
              <c:x val="0.10701920050361977"/>
              <c:y val="-3.077221293402137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c:spPr>
        <c:dLbl>
          <c:idx val="0"/>
          <c:layout>
            <c:manualLayout>
              <c:x val="-3.39943342776204E-2"/>
              <c:y val="-9.2316638802064407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70C0"/>
          </a:solidFill>
        </c:spPr>
        <c:dLbl>
          <c:idx val="0"/>
          <c:layout>
            <c:manualLayout>
              <c:x val="-6.547056971986151E-2"/>
              <c:y val="-1.538610646701073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B050"/>
          </a:solidFill>
        </c:spPr>
      </c:pivotFmt>
      <c:pivotFmt>
        <c:idx val="31"/>
        <c:spPr>
          <a:solidFill>
            <a:srgbClr val="FFFF00"/>
          </a:solidFill>
        </c:spPr>
      </c:pivotFmt>
      <c:pivotFmt>
        <c:idx val="32"/>
        <c:spPr>
          <a:solidFill>
            <a:srgbClr val="0070C0"/>
          </a:solidFill>
        </c:spPr>
        <c:dLbl>
          <c:idx val="0"/>
          <c:layout>
            <c:manualLayout>
              <c:x val="4.9140049140049137E-2"/>
              <c:y val="5.1287021556702353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c:spPr>
      </c:pivotFmt>
      <c:pivotFmt>
        <c:idx val="34"/>
        <c:spPr>
          <a:solidFill>
            <a:srgbClr val="00B0F0"/>
          </a:solidFill>
        </c:spPr>
      </c:pivotFmt>
    </c:pivotFmts>
    <c:plotArea>
      <c:layout/>
      <c:doughnutChart>
        <c:varyColors val="1"/>
        <c:ser>
          <c:idx val="0"/>
          <c:order val="0"/>
          <c:tx>
            <c:strRef>
              <c:f>RANKING!$B$5</c:f>
              <c:strCache>
                <c:ptCount val="1"/>
                <c:pt idx="0">
                  <c:v>Total</c:v>
                </c:pt>
              </c:strCache>
            </c:strRef>
          </c:tx>
          <c:dPt>
            <c:idx val="0"/>
            <c:bubble3D val="0"/>
            <c:spPr>
              <a:solidFill>
                <a:srgbClr val="FF0000"/>
              </a:solidFill>
            </c:spPr>
            <c:extLst>
              <c:ext xmlns:c16="http://schemas.microsoft.com/office/drawing/2014/chart" uri="{C3380CC4-5D6E-409C-BE32-E72D297353CC}">
                <c16:uniqueId val="{00000004-3776-478A-A4F9-2E626821991A}"/>
              </c:ext>
            </c:extLst>
          </c:dPt>
          <c:dPt>
            <c:idx val="1"/>
            <c:bubble3D val="0"/>
            <c:spPr>
              <a:solidFill>
                <a:srgbClr val="FFFF00"/>
              </a:solidFill>
            </c:spPr>
            <c:extLst>
              <c:ext xmlns:c16="http://schemas.microsoft.com/office/drawing/2014/chart" uri="{C3380CC4-5D6E-409C-BE32-E72D297353CC}">
                <c16:uniqueId val="{00000008-3776-478A-A4F9-2E626821991A}"/>
              </c:ext>
            </c:extLst>
          </c:dPt>
          <c:dPt>
            <c:idx val="2"/>
            <c:bubble3D val="0"/>
            <c:spPr>
              <a:solidFill>
                <a:srgbClr val="00B050"/>
              </a:solidFill>
            </c:spPr>
            <c:extLst>
              <c:ext xmlns:c16="http://schemas.microsoft.com/office/drawing/2014/chart" uri="{C3380CC4-5D6E-409C-BE32-E72D297353CC}">
                <c16:uniqueId val="{0000000C-3776-478A-A4F9-2E626821991A}"/>
              </c:ext>
            </c:extLst>
          </c:dPt>
          <c:dPt>
            <c:idx val="3"/>
            <c:bubble3D val="0"/>
            <c:extLst>
              <c:ext xmlns:c16="http://schemas.microsoft.com/office/drawing/2014/chart" uri="{C3380CC4-5D6E-409C-BE32-E72D297353CC}">
                <c16:uniqueId val="{00000012-3776-478A-A4F9-2E626821991A}"/>
              </c:ext>
            </c:extLst>
          </c:dPt>
          <c:dLbls>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RANKING!$A$6:$A$9</c:f>
              <c:strCache>
                <c:ptCount val="3"/>
                <c:pt idx="0">
                  <c:v>PENDIENTE</c:v>
                </c:pt>
                <c:pt idx="1">
                  <c:v>EN TIEMPO DE RESPUESTA</c:v>
                </c:pt>
                <c:pt idx="2">
                  <c:v>CUMPLIDO A TIEMPO</c:v>
                </c:pt>
              </c:strCache>
            </c:strRef>
          </c:cat>
          <c:val>
            <c:numRef>
              <c:f>RANKING!$B$6:$B$9</c:f>
              <c:numCache>
                <c:formatCode>General</c:formatCode>
                <c:ptCount val="3"/>
                <c:pt idx="0">
                  <c:v>74</c:v>
                </c:pt>
                <c:pt idx="1">
                  <c:v>14</c:v>
                </c:pt>
                <c:pt idx="2">
                  <c:v>3</c:v>
                </c:pt>
              </c:numCache>
            </c:numRef>
          </c:val>
          <c:extLst>
            <c:ext xmlns:c16="http://schemas.microsoft.com/office/drawing/2014/chart" uri="{C3380CC4-5D6E-409C-BE32-E72D297353CC}">
              <c16:uniqueId val="{00000000-3776-478A-A4F9-2E6268219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00B050"/>
          </a:solidFill>
          <a:ln>
            <a:noFill/>
          </a:ln>
          <a:effectLst/>
        </c:spPr>
      </c:pivotFmt>
      <c:pivotFmt>
        <c:idx val="5"/>
        <c:spPr>
          <a:solidFill>
            <a:srgbClr val="00B050"/>
          </a:solidFill>
          <a:ln>
            <a:noFill/>
          </a:ln>
          <a:effectLst/>
        </c:spPr>
      </c:pivotFmt>
      <c:pivotFmt>
        <c:idx val="6"/>
      </c:pivotFmt>
      <c:pivotFmt>
        <c:idx val="7"/>
      </c:pivotFmt>
      <c:pivotFmt>
        <c:idx val="8"/>
      </c:pivotFmt>
      <c:pivotFmt>
        <c:idx val="9"/>
        <c:spPr>
          <a:solidFill>
            <a:srgbClr val="00B050"/>
          </a:solidFill>
          <a:ln>
            <a:noFill/>
          </a:ln>
          <a:effectLst/>
        </c:spPr>
      </c:pivotFmt>
      <c:pivotFmt>
        <c:idx val="10"/>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s>
    <c:plotArea>
      <c:layout>
        <c:manualLayout>
          <c:layoutTarget val="inner"/>
          <c:xMode val="edge"/>
          <c:yMode val="edge"/>
          <c:x val="0.30020195500513086"/>
          <c:y val="0.15822299744182899"/>
          <c:w val="0.52881610403236734"/>
          <c:h val="0.79523737990450349"/>
        </c:manualLayout>
      </c:layout>
      <c:barChart>
        <c:barDir val="bar"/>
        <c:grouping val="clustered"/>
        <c:varyColors val="0"/>
        <c:ser>
          <c:idx val="0"/>
          <c:order val="0"/>
          <c:tx>
            <c:strRef>
              <c:f>RANKING!$B$146:$B$147</c:f>
              <c:strCache>
                <c:ptCount val="1"/>
                <c:pt idx="0">
                  <c:v>CUMPLIDO A TIEMPO</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6-A9FB-4288-8C28-A3CE020FA798}"/>
              </c:ext>
            </c:extLst>
          </c:dPt>
          <c:dPt>
            <c:idx val="2"/>
            <c:invertIfNegative val="0"/>
            <c:bubble3D val="0"/>
            <c:extLst>
              <c:ext xmlns:c16="http://schemas.microsoft.com/office/drawing/2014/chart" uri="{C3380CC4-5D6E-409C-BE32-E72D297353CC}">
                <c16:uniqueId val="{00000003-9EA0-4512-BE2B-77E7B0B01E0B}"/>
              </c:ext>
            </c:extLst>
          </c:dPt>
          <c:dPt>
            <c:idx val="4"/>
            <c:invertIfNegative val="0"/>
            <c:bubble3D val="0"/>
            <c:extLst>
              <c:ext xmlns:c16="http://schemas.microsoft.com/office/drawing/2014/chart" uri="{C3380CC4-5D6E-409C-BE32-E72D297353CC}">
                <c16:uniqueId val="{00000005-9EA0-4512-BE2B-77E7B0B01E0B}"/>
              </c:ext>
            </c:extLst>
          </c:dPt>
          <c:dPt>
            <c:idx val="5"/>
            <c:invertIfNegative val="0"/>
            <c:bubble3D val="0"/>
            <c:extLst>
              <c:ext xmlns:c16="http://schemas.microsoft.com/office/drawing/2014/chart" uri="{C3380CC4-5D6E-409C-BE32-E72D297353CC}">
                <c16:uniqueId val="{00000002-E1E7-418D-9130-E1E5770D719C}"/>
              </c:ext>
            </c:extLst>
          </c:dPt>
          <c:dPt>
            <c:idx val="6"/>
            <c:invertIfNegative val="0"/>
            <c:bubble3D val="0"/>
            <c:extLst>
              <c:ext xmlns:c16="http://schemas.microsoft.com/office/drawing/2014/chart" uri="{C3380CC4-5D6E-409C-BE32-E72D297353CC}">
                <c16:uniqueId val="{00000000-A9FB-4288-8C28-A3CE020FA798}"/>
              </c:ext>
            </c:extLst>
          </c:dPt>
          <c:dPt>
            <c:idx val="7"/>
            <c:invertIfNegative val="0"/>
            <c:bubble3D val="0"/>
            <c:extLst>
              <c:ext xmlns:c16="http://schemas.microsoft.com/office/drawing/2014/chart" uri="{C3380CC4-5D6E-409C-BE32-E72D297353CC}">
                <c16:uniqueId val="{0000000A-9EA0-4512-BE2B-77E7B0B01E0B}"/>
              </c:ext>
            </c:extLst>
          </c:dPt>
          <c:dPt>
            <c:idx val="8"/>
            <c:invertIfNegative val="0"/>
            <c:bubble3D val="0"/>
            <c:extLst>
              <c:ext xmlns:c16="http://schemas.microsoft.com/office/drawing/2014/chart" uri="{C3380CC4-5D6E-409C-BE32-E72D297353CC}">
                <c16:uniqueId val="{00000002-54F9-4E0A-BF45-2F758E3B1F05}"/>
              </c:ext>
            </c:extLst>
          </c:dPt>
          <c:dPt>
            <c:idx val="9"/>
            <c:invertIfNegative val="0"/>
            <c:bubble3D val="0"/>
            <c:extLst>
              <c:ext xmlns:c16="http://schemas.microsoft.com/office/drawing/2014/chart" uri="{C3380CC4-5D6E-409C-BE32-E72D297353CC}">
                <c16:uniqueId val="{00000003-54F9-4E0A-BF45-2F758E3B1F05}"/>
              </c:ext>
            </c:extLst>
          </c:dPt>
          <c:dPt>
            <c:idx val="10"/>
            <c:invertIfNegative val="0"/>
            <c:bubble3D val="0"/>
            <c:extLst>
              <c:ext xmlns:c16="http://schemas.microsoft.com/office/drawing/2014/chart" uri="{C3380CC4-5D6E-409C-BE32-E72D297353CC}">
                <c16:uniqueId val="{00000007-E1E7-418D-9130-E1E5770D719C}"/>
              </c:ext>
            </c:extLst>
          </c:dPt>
          <c:dPt>
            <c:idx val="11"/>
            <c:invertIfNegative val="0"/>
            <c:bubble3D val="0"/>
            <c:extLst>
              <c:ext xmlns:c16="http://schemas.microsoft.com/office/drawing/2014/chart" uri="{C3380CC4-5D6E-409C-BE32-E72D297353CC}">
                <c16:uniqueId val="{00000004-54F9-4E0A-BF45-2F758E3B1F05}"/>
              </c:ext>
            </c:extLst>
          </c:dPt>
          <c:dPt>
            <c:idx val="12"/>
            <c:invertIfNegative val="0"/>
            <c:bubble3D val="0"/>
            <c:extLst>
              <c:ext xmlns:c16="http://schemas.microsoft.com/office/drawing/2014/chart" uri="{C3380CC4-5D6E-409C-BE32-E72D297353CC}">
                <c16:uniqueId val="{00000005-54F9-4E0A-BF45-2F758E3B1F05}"/>
              </c:ext>
            </c:extLst>
          </c:dPt>
          <c:dPt>
            <c:idx val="13"/>
            <c:invertIfNegative val="0"/>
            <c:bubble3D val="0"/>
            <c:extLst>
              <c:ext xmlns:c16="http://schemas.microsoft.com/office/drawing/2014/chart" uri="{C3380CC4-5D6E-409C-BE32-E72D297353CC}">
                <c16:uniqueId val="{00000006-54F9-4E0A-BF45-2F758E3B1F05}"/>
              </c:ext>
            </c:extLst>
          </c:dPt>
          <c:dPt>
            <c:idx val="14"/>
            <c:invertIfNegative val="0"/>
            <c:bubble3D val="0"/>
            <c:extLst>
              <c:ext xmlns:c16="http://schemas.microsoft.com/office/drawing/2014/chart" uri="{C3380CC4-5D6E-409C-BE32-E72D297353CC}">
                <c16:uniqueId val="{0000000E-E1E7-418D-9130-E1E5770D7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RANKING!$A$148:$A$151</c:f>
              <c:strCache>
                <c:ptCount val="3"/>
                <c:pt idx="0">
                  <c:v>CATALINA CASTRO CASTRO</c:v>
                </c:pt>
                <c:pt idx="1">
                  <c:v>JUAN FELIPE VALENCIA MONTOYA </c:v>
                </c:pt>
                <c:pt idx="2">
                  <c:v>ADRIANA GONZALEZ GOMEZ</c:v>
                </c:pt>
              </c:strCache>
            </c:strRef>
          </c:cat>
          <c:val>
            <c:numRef>
              <c:f>RANKING!$B$148:$B$151</c:f>
              <c:numCache>
                <c:formatCode>General</c:formatCode>
                <c:ptCount val="3"/>
                <c:pt idx="0">
                  <c:v>1</c:v>
                </c:pt>
                <c:pt idx="1">
                  <c:v>1</c:v>
                </c:pt>
                <c:pt idx="2">
                  <c:v>1</c:v>
                </c:pt>
              </c:numCache>
            </c:numRef>
          </c:val>
          <c:extLst>
            <c:ext xmlns:c16="http://schemas.microsoft.com/office/drawing/2014/chart" uri="{C3380CC4-5D6E-409C-BE32-E72D297353CC}">
              <c16:uniqueId val="{00000000-7378-4CFE-A6E9-19709A55BE5C}"/>
            </c:ext>
          </c:extLst>
        </c:ser>
        <c:dLbls>
          <c:showLegendKey val="0"/>
          <c:showVal val="0"/>
          <c:showCatName val="0"/>
          <c:showSerName val="0"/>
          <c:showPercent val="0"/>
          <c:showBubbleSize val="0"/>
        </c:dLbls>
        <c:gapWidth val="182"/>
        <c:axId val="206196096"/>
        <c:axId val="206222464"/>
      </c:barChart>
      <c:catAx>
        <c:axId val="20619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222464"/>
        <c:crosses val="autoZero"/>
        <c:auto val="1"/>
        <c:lblAlgn val="ctr"/>
        <c:lblOffset val="100"/>
        <c:noMultiLvlLbl val="0"/>
      </c:catAx>
      <c:valAx>
        <c:axId val="2062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1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48288635065338"/>
          <c:y val="0.21882267755568088"/>
          <c:w val="0.55249756619500945"/>
          <c:h val="0.71681294428083075"/>
        </c:manualLayout>
      </c:layout>
      <c:barChart>
        <c:barDir val="bar"/>
        <c:grouping val="clustered"/>
        <c:varyColors val="0"/>
        <c:ser>
          <c:idx val="0"/>
          <c:order val="0"/>
          <c:tx>
            <c:strRef>
              <c:f>RANKING!$B$113:$B$114</c:f>
              <c:strCache>
                <c:ptCount val="1"/>
                <c:pt idx="0">
                  <c:v>CUMPLIDO A TIEMPO</c:v>
                </c:pt>
              </c:strCache>
            </c:strRef>
          </c:tx>
          <c:spPr>
            <a:solidFill>
              <a:schemeClr val="accent1"/>
            </a:solidFill>
            <a:ln>
              <a:noFill/>
            </a:ln>
            <a:effectLst/>
          </c:spPr>
          <c:invertIfNegative val="0"/>
          <c:cat>
            <c:strRef>
              <c:f>RANKING!$A$115:$A$118</c:f>
              <c:strCache>
                <c:ptCount val="3"/>
                <c:pt idx="0">
                  <c:v>CATALINA CASTRO CASTRO</c:v>
                </c:pt>
                <c:pt idx="1">
                  <c:v>JUAN FELIPE VALENCIA MONTOYA </c:v>
                </c:pt>
                <c:pt idx="2">
                  <c:v>ADRIANA GONZALEZ GOMEZ</c:v>
                </c:pt>
              </c:strCache>
            </c:strRef>
          </c:cat>
          <c:val>
            <c:numRef>
              <c:f>RANKING!$B$115:$B$118</c:f>
              <c:numCache>
                <c:formatCode>General</c:formatCode>
                <c:ptCount val="3"/>
                <c:pt idx="0">
                  <c:v>1</c:v>
                </c:pt>
                <c:pt idx="1">
                  <c:v>1</c:v>
                </c:pt>
                <c:pt idx="2">
                  <c:v>1</c:v>
                </c:pt>
              </c:numCache>
            </c:numRef>
          </c:val>
          <c:extLst>
            <c:ext xmlns:c16="http://schemas.microsoft.com/office/drawing/2014/chart" uri="{C3380CC4-5D6E-409C-BE32-E72D297353CC}">
              <c16:uniqueId val="{00000000-0710-4FF5-9DE9-B3A267120756}"/>
            </c:ext>
          </c:extLst>
        </c:ser>
        <c:dLbls>
          <c:showLegendKey val="0"/>
          <c:showVal val="0"/>
          <c:showCatName val="0"/>
          <c:showSerName val="0"/>
          <c:showPercent val="0"/>
          <c:showBubbleSize val="0"/>
        </c:dLbls>
        <c:gapWidth val="182"/>
        <c:axId val="207994240"/>
        <c:axId val="211223680"/>
      </c:barChart>
      <c:catAx>
        <c:axId val="2079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23680"/>
        <c:crosses val="autoZero"/>
        <c:auto val="1"/>
        <c:lblAlgn val="ctr"/>
        <c:lblOffset val="100"/>
        <c:noMultiLvlLbl val="0"/>
      </c:catAx>
      <c:valAx>
        <c:axId val="21122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79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5395549612275662"/>
          <c:y val="9.8086448452249064E-2"/>
          <c:w val="0.46853751769881313"/>
          <c:h val="0.86882198684067269"/>
        </c:manualLayout>
      </c:layout>
      <c:barChart>
        <c:barDir val="bar"/>
        <c:grouping val="clustered"/>
        <c:varyColors val="0"/>
        <c:ser>
          <c:idx val="0"/>
          <c:order val="0"/>
          <c:tx>
            <c:strRef>
              <c:f>RANKING!$B$63:$B$64</c:f>
              <c:strCache>
                <c:ptCount val="1"/>
                <c:pt idx="0">
                  <c:v>EN TIEMPO DE RESPUESTA</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RANKING!$A$65:$A$73</c:f>
              <c:strCache>
                <c:ptCount val="8"/>
                <c:pt idx="0">
                  <c:v>JUAN FELIPE VALENCIA MONTOYA </c:v>
                </c:pt>
                <c:pt idx="1">
                  <c:v>IVON NIÑO CORTÉS</c:v>
                </c:pt>
                <c:pt idx="2">
                  <c:v>MANUEL JOSE COLORADO GIRALDO</c:v>
                </c:pt>
                <c:pt idx="3">
                  <c:v>MARINELLA ANGULO ANGULO</c:v>
                </c:pt>
                <c:pt idx="4">
                  <c:v>GERMAN GARCIA</c:v>
                </c:pt>
                <c:pt idx="5">
                  <c:v>DAVID ALEJANDRO GONZALEZ ROZO</c:v>
                </c:pt>
                <c:pt idx="6">
                  <c:v>ADRIANA GONZALEZ GOMEZ</c:v>
                </c:pt>
                <c:pt idx="7">
                  <c:v>CATALINA CASTRO CASTRO</c:v>
                </c:pt>
              </c:strCache>
            </c:strRef>
          </c:cat>
          <c:val>
            <c:numRef>
              <c:f>RANKING!$B$65:$B$73</c:f>
              <c:numCache>
                <c:formatCode>General</c:formatCode>
                <c:ptCount val="8"/>
                <c:pt idx="0">
                  <c:v>1</c:v>
                </c:pt>
                <c:pt idx="1">
                  <c:v>1</c:v>
                </c:pt>
                <c:pt idx="2">
                  <c:v>1</c:v>
                </c:pt>
                <c:pt idx="3">
                  <c:v>1</c:v>
                </c:pt>
                <c:pt idx="4">
                  <c:v>2</c:v>
                </c:pt>
                <c:pt idx="5">
                  <c:v>2</c:v>
                </c:pt>
                <c:pt idx="6">
                  <c:v>3</c:v>
                </c:pt>
                <c:pt idx="7">
                  <c:v>3</c:v>
                </c:pt>
              </c:numCache>
            </c:numRef>
          </c:val>
          <c:extLst>
            <c:ext xmlns:c16="http://schemas.microsoft.com/office/drawing/2014/chart" uri="{C3380CC4-5D6E-409C-BE32-E72D297353CC}">
              <c16:uniqueId val="{00000000-A747-4421-9396-6CEC38707DE5}"/>
            </c:ext>
          </c:extLst>
        </c:ser>
        <c:dLbls>
          <c:showLegendKey val="0"/>
          <c:showVal val="0"/>
          <c:showCatName val="0"/>
          <c:showSerName val="0"/>
          <c:showPercent val="0"/>
          <c:showBubbleSize val="0"/>
        </c:dLbls>
        <c:gapWidth val="182"/>
        <c:axId val="211260160"/>
        <c:axId val="211261696"/>
      </c:barChart>
      <c:catAx>
        <c:axId val="21126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1696"/>
        <c:crosses val="autoZero"/>
        <c:auto val="1"/>
        <c:lblAlgn val="ctr"/>
        <c:lblOffset val="100"/>
        <c:noMultiLvlLbl val="0"/>
      </c:catAx>
      <c:valAx>
        <c:axId val="21126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15346</xdr:rowOff>
    </xdr:from>
    <xdr:to>
      <xdr:col>7</xdr:col>
      <xdr:colOff>0</xdr:colOff>
      <xdr:row>59</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9525</xdr:rowOff>
    </xdr:from>
    <xdr:to>
      <xdr:col>7</xdr:col>
      <xdr:colOff>0</xdr:colOff>
      <xdr:row>17</xdr:row>
      <xdr:rowOff>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1755322</xdr:colOff>
      <xdr:row>0</xdr:row>
      <xdr:rowOff>38418</xdr:rowOff>
    </xdr:from>
    <xdr:ext cx="7037294" cy="930090"/>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1755322" y="38418"/>
          <a:ext cx="7037294" cy="9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CO" sz="1800" b="1">
              <a:solidFill>
                <a:schemeClr val="bg1"/>
              </a:solidFill>
            </a:rPr>
            <a:t>SUBDIRECCIÓN DE OPERACIÓN DE LA ATENCIÓN A LA PRIMERA INFANCIA</a:t>
          </a:r>
        </a:p>
        <a:p>
          <a:pPr algn="ctr"/>
          <a:r>
            <a:rPr lang="es-CO" sz="1600" b="1">
              <a:solidFill>
                <a:schemeClr val="bg1"/>
              </a:solidFill>
            </a:rPr>
            <a:t>RANKING DE SEGUIMIENTO</a:t>
          </a:r>
          <a:r>
            <a:rPr lang="es-CO" sz="1600" b="1" baseline="0">
              <a:solidFill>
                <a:schemeClr val="bg1"/>
              </a:solidFill>
            </a:rPr>
            <a:t> A COMPROMISOS</a:t>
          </a:r>
        </a:p>
        <a:p>
          <a:pPr algn="ctr"/>
          <a:r>
            <a:rPr lang="es-CO" sz="1400" b="1" baseline="0">
              <a:solidFill>
                <a:schemeClr val="bg1"/>
              </a:solidFill>
            </a:rPr>
            <a:t>4 DE FEBRERO DE 2019</a:t>
          </a:r>
          <a:endParaRPr lang="es-CO" sz="1400" b="1">
            <a:solidFill>
              <a:schemeClr val="bg1"/>
            </a:solidFill>
          </a:endParaRPr>
        </a:p>
      </xdr:txBody>
    </xdr:sp>
    <xdr:clientData/>
  </xdr:oneCellAnchor>
  <xdr:twoCellAnchor>
    <xdr:from>
      <xdr:col>0</xdr:col>
      <xdr:colOff>0</xdr:colOff>
      <xdr:row>140</xdr:row>
      <xdr:rowOff>82204</xdr:rowOff>
    </xdr:from>
    <xdr:to>
      <xdr:col>7</xdr:col>
      <xdr:colOff>0</xdr:colOff>
      <xdr:row>251</xdr:row>
      <xdr:rowOff>95252</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106</xdr:row>
      <xdr:rowOff>6197</xdr:rowOff>
    </xdr:from>
    <xdr:to>
      <xdr:col>7</xdr:col>
      <xdr:colOff>0</xdr:colOff>
      <xdr:row>138</xdr:row>
      <xdr:rowOff>54428</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6802</xdr:colOff>
      <xdr:row>60</xdr:row>
      <xdr:rowOff>249234</xdr:rowOff>
    </xdr:from>
    <xdr:to>
      <xdr:col>7</xdr:col>
      <xdr:colOff>0</xdr:colOff>
      <xdr:row>104</xdr:row>
      <xdr:rowOff>28574</xdr:rowOff>
    </xdr:to>
    <xdr:graphicFrame macro="">
      <xdr:nvGraphicFramePr>
        <xdr:cNvPr id="11" name="Gráfico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Esteban Fuentes Herrera" refreshedDate="43500.703378472223" createdVersion="6" refreshedVersion="6" minRefreshableVersion="3" recordCount="91" xr:uid="{3627DFBA-551B-4C6E-8806-DE53CA355811}">
  <cacheSource type="worksheet">
    <worksheetSource ref="A2:J93" sheet="REGISTRO"/>
  </cacheSource>
  <cacheFields count="10">
    <cacheField name="No." numFmtId="0">
      <sharedItems containsSemiMixedTypes="0" containsString="0" containsNumber="1" containsInteger="1" minValue="1" maxValue="91"/>
    </cacheField>
    <cacheField name="FUENTE" numFmtId="0">
      <sharedItems/>
    </cacheField>
    <cacheField name="DESCRIPCIÓN  " numFmtId="0">
      <sharedItems containsMixedTypes="1" containsNumber="1" containsInteger="1" minValue="43495" maxValue="43495" longText="1"/>
    </cacheField>
    <cacheField name="COLABORADOR RESPONSABLE" numFmtId="0">
      <sharedItems count="25">
        <s v="CLARA INÉS TORRES MALAVER"/>
        <s v="LADY LILIANA FARFAN CUEVAS"/>
        <s v="PAULA ANDREA OSPINA PATIÑO"/>
        <s v="JUAN FELIPE VALENCIA MONTOYA "/>
        <s v="JUAN NICOLAS PALACIOS MAHECHA"/>
        <s v="LUIS ALEJANDRO GERENA AVELLANEDA"/>
        <s v="DERLY FAJARDO"/>
        <s v="CARLOS ERNESTO VALDIVIESO LLANOS"/>
        <s v="IVON NIÑO CORTÉS"/>
        <s v="WILLIAM FERNANDO CHAVEZ RODRIGUEZ"/>
        <s v="LAURA JIMENEZ PALMETT"/>
        <s v="LINA MARIA SERRANO"/>
        <s v="YUBETH YASMIN SPROCKEL CHOLES"/>
        <s v="CATALINA CASTRO CASTRO"/>
        <s v="CLAUDIA PILAR CASTELLANOS MOTTA"/>
        <s v="MARTHA JOHANNA PINZON ROMERO"/>
        <s v="ROCIO DUSSAN PEREZ"/>
        <s v="ADRIANA GONZALEZ GOMEZ"/>
        <s v="MARINELLA ANGULO ANGULO"/>
        <s v="OLGA LUCIA HOLGUIN ROJAS"/>
        <s v="MARIA CONSUELO GAITÁN CLAVIJO"/>
        <s v="MANUEL JOSE COLORADO GIRALDO"/>
        <s v="DIANA ALEJANDRA LOPEZ LOPEZ"/>
        <s v="DAVID ALEJANDRO GONZALEZ ROZO"/>
        <s v="GERMAN GARCIA"/>
      </sharedItems>
    </cacheField>
    <cacheField name="FECHA DE ASIGNACIÓN" numFmtId="14">
      <sharedItems containsSemiMixedTypes="0" containsNonDate="0" containsDate="1" containsString="0" minDate="2018-01-10T00:00:00" maxDate="2019-02-05T00:00:00"/>
    </cacheField>
    <cacheField name="FECHA ESTIMADA DE ENTREGA" numFmtId="14">
      <sharedItems containsSemiMixedTypes="0" containsNonDate="0" containsDate="1" containsString="0" minDate="2018-01-13T00:00:00" maxDate="2019-07-01T00:00:00"/>
    </cacheField>
    <cacheField name="FECHA REAL DE ENTREGA" numFmtId="0">
      <sharedItems containsNonDate="0" containsDate="1" containsString="0" containsBlank="1" minDate="2019-01-19T00:00:00" maxDate="2019-02-02T00:00:00"/>
    </cacheField>
    <cacheField name="VALIDADOR" numFmtId="0">
      <sharedItems containsSemiMixedTypes="0" containsString="0" containsNumber="1" containsInteger="1" minValue="-43646" maxValue="0"/>
    </cacheField>
    <cacheField name="INDICADOR" numFmtId="0">
      <sharedItems count="3">
        <s v="PENDIENTE"/>
        <s v="CUMPLIDO A TIEMPO"/>
        <s v="EN TIEMPO DE RESPUESTA"/>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Esteban Fuentes Herrera" refreshedDate="43500.703382291664" createdVersion="6" refreshedVersion="6" minRefreshableVersion="3" recordCount="91" xr:uid="{669143BD-6BFC-4DF4-952F-F49EF01F369F}">
  <cacheSource type="worksheet">
    <worksheetSource ref="B2:J93" sheet="REGISTRO"/>
  </cacheSource>
  <cacheFields count="9">
    <cacheField name="FUENTE" numFmtId="0">
      <sharedItems/>
    </cacheField>
    <cacheField name="DESCRIPCIÓN  " numFmtId="0">
      <sharedItems containsMixedTypes="1" containsNumber="1" containsInteger="1" minValue="43495" maxValue="43495" longText="1"/>
    </cacheField>
    <cacheField name="COLABORADOR RESPONSABLE" numFmtId="0">
      <sharedItems count="25">
        <s v="CLARA INÉS TORRES MALAVER"/>
        <s v="LADY LILIANA FARFAN CUEVAS"/>
        <s v="PAULA ANDREA OSPINA PATIÑO"/>
        <s v="JUAN FELIPE VALENCIA MONTOYA "/>
        <s v="JUAN NICOLAS PALACIOS MAHECHA"/>
        <s v="LUIS ALEJANDRO GERENA AVELLANEDA"/>
        <s v="DERLY FAJARDO"/>
        <s v="CARLOS ERNESTO VALDIVIESO LLANOS"/>
        <s v="IVON NIÑO CORTÉS"/>
        <s v="WILLIAM FERNANDO CHAVEZ RODRIGUEZ"/>
        <s v="LAURA JIMENEZ PALMETT"/>
        <s v="LINA MARIA SERRANO"/>
        <s v="YUBETH YASMIN SPROCKEL CHOLES"/>
        <s v="CATALINA CASTRO CASTRO"/>
        <s v="CLAUDIA PILAR CASTELLANOS MOTTA"/>
        <s v="MARTHA JOHANNA PINZON ROMERO"/>
        <s v="ROCIO DUSSAN PEREZ"/>
        <s v="ADRIANA GONZALEZ GOMEZ"/>
        <s v="MARINELLA ANGULO ANGULO"/>
        <s v="OLGA LUCIA HOLGUIN ROJAS"/>
        <s v="MARIA CONSUELO GAITÁN CLAVIJO"/>
        <s v="MANUEL JOSE COLORADO GIRALDO"/>
        <s v="DIANA ALEJANDRA LOPEZ LOPEZ"/>
        <s v="DAVID ALEJANDRO GONZALEZ ROZO"/>
        <s v="GERMAN GARCIA"/>
      </sharedItems>
    </cacheField>
    <cacheField name="FECHA DE ASIGNACIÓN" numFmtId="14">
      <sharedItems containsSemiMixedTypes="0" containsNonDate="0" containsDate="1" containsString="0" minDate="2018-01-10T00:00:00" maxDate="2019-02-05T00:00:00"/>
    </cacheField>
    <cacheField name="FECHA ESTIMADA DE ENTREGA" numFmtId="14">
      <sharedItems containsSemiMixedTypes="0" containsNonDate="0" containsDate="1" containsString="0" minDate="2018-01-13T00:00:00" maxDate="2019-07-01T00:00:00"/>
    </cacheField>
    <cacheField name="FECHA REAL DE ENTREGA" numFmtId="0">
      <sharedItems containsNonDate="0" containsDate="1" containsString="0" containsBlank="1" minDate="2019-01-19T00:00:00" maxDate="2019-02-02T00:00:00"/>
    </cacheField>
    <cacheField name="VALIDADOR" numFmtId="0">
      <sharedItems containsSemiMixedTypes="0" containsString="0" containsNumber="1" containsInteger="1" minValue="-43646" maxValue="0"/>
    </cacheField>
    <cacheField name="INDICADOR" numFmtId="0">
      <sharedItems count="3">
        <s v="PENDIENTE"/>
        <s v="CUMPLIDO A TIEMPO"/>
        <s v="EN TIEMPO DE RESPUESTA"/>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
    <s v="CORREO 2019"/>
    <s v="INCUMPLIMIENTO DESEMBOLSO"/>
    <x v="0"/>
    <d v="2018-01-10T00:00:00"/>
    <d v="2018-01-13T00:00:00"/>
    <m/>
    <n v="-43113"/>
    <x v="0"/>
    <m/>
  </r>
  <r>
    <n v="2"/>
    <s v="CORREO 2019"/>
    <s v="INFORMACION SOLICITUD"/>
    <x v="1"/>
    <d v="2018-01-16T00:00:00"/>
    <d v="2018-01-19T00:00:00"/>
    <m/>
    <n v="-43119"/>
    <x v="0"/>
    <m/>
  </r>
  <r>
    <n v="3"/>
    <s v="CORREO 2018"/>
    <s v="APOYO EN COMPRA DE ELEMENTOS DE DOTACIÓN"/>
    <x v="2"/>
    <d v="2018-10-30T00:00:00"/>
    <d v="2018-11-02T00:00:00"/>
    <m/>
    <n v="-43406"/>
    <x v="0"/>
    <m/>
  </r>
  <r>
    <n v="4"/>
    <s v="CORREO 2018"/>
    <s v="CONSULTA"/>
    <x v="3"/>
    <d v="2018-11-01T00:00:00"/>
    <d v="2018-11-04T00:00:00"/>
    <m/>
    <n v="-43408"/>
    <x v="0"/>
    <m/>
  </r>
  <r>
    <n v="5"/>
    <s v="CORRESPONDENCIA"/>
    <s v="MORTALIDAD DEL NIÑO LEONARDO JESUS URIANA EPINAYU"/>
    <x v="4"/>
    <d v="2018-11-06T00:00:00"/>
    <d v="2018-11-13T00:00:00"/>
    <m/>
    <n v="-43417"/>
    <x v="0"/>
    <m/>
  </r>
  <r>
    <n v="6"/>
    <s v="CORRESPONDENCIA"/>
    <s v="DERECHO DE PETICION CUMPLIMIENTO SENTENCIA T-032 DE 2017  PROFERIDA POR LA HONORABLE CORTE CONSTITUCIONAL"/>
    <x v="4"/>
    <d v="2018-11-15T00:00:00"/>
    <d v="2018-11-22T00:00:00"/>
    <m/>
    <n v="-43426"/>
    <x v="0"/>
    <m/>
  </r>
  <r>
    <n v="7"/>
    <s v="CORREO 2018"/>
    <s v="ATENCIÓN A COMUNIDADES INDÍGENAS RETORNADAS"/>
    <x v="5"/>
    <d v="2018-11-20T00:00:00"/>
    <d v="2018-11-23T00:00:00"/>
    <m/>
    <n v="-43427"/>
    <x v="0"/>
    <m/>
  </r>
  <r>
    <n v="8"/>
    <s v="CORREO 2018"/>
    <s v="INMUEBLES PARA DEFINIR FINANCIAMIENTO INFRAESTRUCTURA - DIRECCIÓN PRIMERA INFANCIA "/>
    <x v="6"/>
    <d v="2018-11-20T00:00:00"/>
    <d v="2018-11-23T00:00:00"/>
    <m/>
    <n v="-43427"/>
    <x v="0"/>
    <m/>
  </r>
  <r>
    <n v="9"/>
    <s v="CORREO 2018"/>
    <s v="ANALISIS Y SOLICITUDES SOBRE ORIENTACIONES PARA ADICION Y PRORROGA DE CONTRATOS APORTE PRESTACION DE SERVICIOS CDI Y HI"/>
    <x v="5"/>
    <d v="2018-11-23T00:00:00"/>
    <d v="2018-11-26T00:00:00"/>
    <m/>
    <n v="-43430"/>
    <x v="0"/>
    <m/>
  </r>
  <r>
    <n v="10"/>
    <s v="CORRESPONDENCIA"/>
    <s v="SOLICITUD DE CONSULTA PREVIA ARNULFO CARDOZZI"/>
    <x v="7"/>
    <d v="2018-11-20T00:00:00"/>
    <d v="2018-11-27T00:00:00"/>
    <m/>
    <n v="-43431"/>
    <x v="0"/>
    <m/>
  </r>
  <r>
    <n v="11"/>
    <s v="CORRESPONDENCIA"/>
    <s v="SOLICITUD DE APOYO PROYECTO"/>
    <x v="4"/>
    <d v="2018-11-20T00:00:00"/>
    <d v="2018-11-27T00:00:00"/>
    <m/>
    <n v="-43431"/>
    <x v="0"/>
    <m/>
  </r>
  <r>
    <n v="12"/>
    <s v="CORRESPONDENCIA"/>
    <s v="MORTALIDAD DEL NIÑO DIEGO ARMANDO PUSHAINA EPIAYU"/>
    <x v="4"/>
    <d v="2018-11-22T00:00:00"/>
    <d v="2018-11-29T00:00:00"/>
    <m/>
    <n v="-43433"/>
    <x v="0"/>
    <m/>
  </r>
  <r>
    <n v="13"/>
    <s v="CORREO 2018"/>
    <s v="ARTICULACIÓN PRIMERA INFANCIA-DERECHO DE PETICION CUMPLIMIENTO SENTENCIA T-032 DE 2017  PROFERIDA POR LA HONORABLE CORTE CONSTITUCIONAL"/>
    <x v="4"/>
    <d v="2018-11-27T00:00:00"/>
    <d v="2018-11-30T00:00:00"/>
    <m/>
    <n v="-43434"/>
    <x v="0"/>
    <m/>
  </r>
  <r>
    <n v="14"/>
    <s v="CORREO 2018"/>
    <s v="DEFINICIÓN TIEMPO SERVICIOS 2019"/>
    <x v="5"/>
    <d v="2018-12-06T00:00:00"/>
    <d v="2018-12-09T00:00:00"/>
    <m/>
    <n v="-43443"/>
    <x v="0"/>
    <m/>
  </r>
  <r>
    <n v="15"/>
    <s v="CORRESPONDENCIA"/>
    <s v="SOLICITUD INFORMACION VIGENCIA BANCO DE PRIMERA INFANCIA"/>
    <x v="8"/>
    <d v="2018-12-11T00:00:00"/>
    <d v="2018-12-18T00:00:00"/>
    <m/>
    <n v="-43452"/>
    <x v="0"/>
    <m/>
  </r>
  <r>
    <n v="16"/>
    <s v="CORREO 2018"/>
    <s v="PROPUESTA CONVENIO GOBERNACION DE CALDAS - ICBF - PI_x000a_"/>
    <x v="9"/>
    <d v="2018-12-20T00:00:00"/>
    <d v="2018-12-23T00:00:00"/>
    <m/>
    <n v="-43457"/>
    <x v="0"/>
    <m/>
  </r>
  <r>
    <n v="17"/>
    <s v="CORRESPONDENCIA"/>
    <s v="SENTENCIA T-397 DE 2018 DE LA CORTE CONSTITUCIONAL"/>
    <x v="7"/>
    <d v="2018-12-17T00:00:00"/>
    <d v="2018-12-24T00:00:00"/>
    <m/>
    <n v="-43458"/>
    <x v="0"/>
    <m/>
  </r>
  <r>
    <n v="18"/>
    <s v="CORREO 2018"/>
    <s v="SOLICITUD DE APOYO ATENCIÓN A LA PRIMERA INFANCIA"/>
    <x v="4"/>
    <d v="2018-12-26T00:00:00"/>
    <d v="2018-12-29T00:00:00"/>
    <m/>
    <n v="-43463"/>
    <x v="0"/>
    <m/>
  </r>
  <r>
    <n v="19"/>
    <s v="CORREO 2018"/>
    <s v="CORRESPONDENCIA DEFENSORIA DEL PUEBLO - RESPUESTA A LA COMUNICACION NO S-2018-744528-0101"/>
    <x v="4"/>
    <d v="2018-12-26T00:00:00"/>
    <d v="2018-12-29T00:00:00"/>
    <m/>
    <n v="-43463"/>
    <x v="0"/>
    <m/>
  </r>
  <r>
    <n v="20"/>
    <s v="CORREO 2018"/>
    <s v="SOLICITUD_ ZONA NORTE EXTREMA ALTA GUAJIRA 2019-2022"/>
    <x v="7"/>
    <d v="2018-12-28T00:00:00"/>
    <d v="2018-12-31T00:00:00"/>
    <m/>
    <n v="-43465"/>
    <x v="0"/>
    <m/>
  </r>
  <r>
    <n v="21"/>
    <s v="CORREO 2018"/>
    <s v="SITUACIÓN ENTREGA DE ALIMENTOS DE RESERVA REGIONAL GUAJIRA"/>
    <x v="4"/>
    <d v="2018-12-28T00:00:00"/>
    <d v="2018-12-31T00:00:00"/>
    <m/>
    <n v="-43465"/>
    <x v="0"/>
    <m/>
  </r>
  <r>
    <n v="22"/>
    <s v="CORRESPONDENCIA"/>
    <s v="REMISION POR COMPETENCIA DERECHO DE PETICION ASOCIACION AUTORIDADES INDIGENAS DEL ORIENTE CAUCANO TOTOGUAMPA"/>
    <x v="7"/>
    <d v="2018-12-27T00:00:00"/>
    <d v="2019-01-03T00:00:00"/>
    <m/>
    <n v="-43468"/>
    <x v="0"/>
    <m/>
  </r>
  <r>
    <n v="23"/>
    <s v="CORREO 2019"/>
    <s v="JUSTIFICACIÓN 2DA PROPUESTA: INCREMENTOS DE CUPOS EN EL MPIO DE TUCHIN CORDOBA"/>
    <x v="1"/>
    <d v="2019-01-03T00:00:00"/>
    <d v="2019-01-06T00:00:00"/>
    <m/>
    <n v="-43471"/>
    <x v="0"/>
    <m/>
  </r>
  <r>
    <n v="24"/>
    <s v="CORREO 2019"/>
    <s v="DENUNCIA CONTRA FUNDACION FLORECER DE LA SABANA CON NIT 900259770"/>
    <x v="1"/>
    <d v="2019-01-08T00:00:00"/>
    <d v="2019-01-11T00:00:00"/>
    <m/>
    <n v="-43476"/>
    <x v="0"/>
    <m/>
  </r>
  <r>
    <n v="25"/>
    <s v="CORREO 2019"/>
    <s v="CONTINGENCIA CDI EL SABANAL"/>
    <x v="1"/>
    <d v="2019-01-08T00:00:00"/>
    <d v="2019-01-11T00:00:00"/>
    <m/>
    <n v="-43476"/>
    <x v="0"/>
    <m/>
  </r>
  <r>
    <n v="26"/>
    <s v="CORREO 2019"/>
    <s v="2018_R_00670_TRASLADO COMUNICACIÓN RIGOBERTO MOSQUERA"/>
    <x v="10"/>
    <d v="2019-01-08T00:00:00"/>
    <d v="2019-01-11T00:00:00"/>
    <m/>
    <n v="-43476"/>
    <x v="0"/>
    <m/>
  </r>
  <r>
    <n v="27"/>
    <s v="CORREO 2019"/>
    <s v="SOLICITUD DE REAPERTURA HCB ARCOIRIS - CZ FACATATIVA"/>
    <x v="11"/>
    <d v="2019-01-11T00:00:00"/>
    <d v="2019-01-14T00:00:00"/>
    <m/>
    <n v="-43479"/>
    <x v="0"/>
    <m/>
  </r>
  <r>
    <n v="28"/>
    <s v="CORRESPONDENCIA"/>
    <s v="CONSULTA PREVIA"/>
    <x v="7"/>
    <d v="2019-01-08T00:00:00"/>
    <d v="2019-01-15T00:00:00"/>
    <m/>
    <n v="-43480"/>
    <x v="0"/>
    <m/>
  </r>
  <r>
    <n v="29"/>
    <s v="CORRESPONDENCIA"/>
    <s v="TRASLADO PETICION ELEVADA POR EL SEÑOR JESUS MANUEL SAN JUAN ESPARRAGOZA"/>
    <x v="7"/>
    <d v="2019-01-08T00:00:00"/>
    <d v="2019-01-15T00:00:00"/>
    <m/>
    <n v="-43480"/>
    <x v="0"/>
    <m/>
  </r>
  <r>
    <n v="30"/>
    <s v="CORREO 2019"/>
    <s v="SOLICITUD DE REAPERTURAS UDS HCB LOS TRAVIESOS, HCB FAMI LA CASITA DE PANDORA, HCB FAMI LOS CARIÑOSITOS, HCB FAMI UN NUEVO MAÑANA Y HCB EL PORVENIR - CZ PACHO"/>
    <x v="11"/>
    <d v="2019-01-14T00:00:00"/>
    <d v="2019-01-17T00:00:00"/>
    <m/>
    <n v="-43482"/>
    <x v="0"/>
    <m/>
  </r>
  <r>
    <n v="31"/>
    <s v="CORREO 2019"/>
    <s v="SOLICITUD - NARIÑO"/>
    <x v="12"/>
    <d v="2019-01-14T00:00:00"/>
    <d v="2019-01-17T00:00:00"/>
    <m/>
    <n v="-43482"/>
    <x v="0"/>
    <m/>
  </r>
  <r>
    <n v="32"/>
    <s v="CORREO 2019"/>
    <s v="DERECHO DE PETICIÓN - MODALIDAD PROPIA E INTERCULTURAL"/>
    <x v="4"/>
    <d v="2019-01-14T00:00:00"/>
    <d v="2019-01-17T00:00:00"/>
    <m/>
    <n v="-43482"/>
    <x v="0"/>
    <m/>
  </r>
  <r>
    <n v="33"/>
    <s v="CORREO 2019"/>
    <s v="SOLICITUD DE CONTINUIDAD DE OPERADOR UT SUCHOUIN WAYUU Y ACLARACION DE SUBSANACIONES DE INTERVENTORIAS 2018 EXIGIMOS RESPETO DE NUESTRAS DECISIONES "/>
    <x v="4"/>
    <d v="2019-01-15T00:00:00"/>
    <d v="2019-01-18T00:00:00"/>
    <m/>
    <n v="-43483"/>
    <x v="0"/>
    <m/>
  </r>
  <r>
    <n v="34"/>
    <s v="PLAN DE INTERVENCIÓN -  CLIMA ORGANIZACIONAL  "/>
    <s v=" ESTABLECER UN PAR PAR- BACKUP, PARA CADA UNO DE LOS  COLABORADORES DE LA DPI."/>
    <x v="13"/>
    <d v="2019-01-16T00:00:00"/>
    <d v="2019-01-19T00:00:00"/>
    <d v="2019-01-19T00:00:00"/>
    <n v="0"/>
    <x v="1"/>
    <m/>
  </r>
  <r>
    <n v="35"/>
    <s v="CORREO 2019"/>
    <s v="SOLICITUD DE REAPERTURAS UDS HCB GLOBO MAGICO - CZ PACHO Y HOGAR COMUNITARIO FAMI ILSA BEATRIZ LEON DE CASTRO - CZ ZIPAQUIRA"/>
    <x v="11"/>
    <d v="2019-01-16T00:00:00"/>
    <d v="2019-01-19T00:00:00"/>
    <m/>
    <n v="-43484"/>
    <x v="0"/>
    <m/>
  </r>
  <r>
    <n v="36"/>
    <s v="CORREO 2019"/>
    <s v="QUEJA Y SOLICITUD DE INFORMACION PROCESO DE CONTRATACION"/>
    <x v="4"/>
    <d v="2019-01-17T00:00:00"/>
    <d v="2019-01-20T00:00:00"/>
    <m/>
    <n v="-43485"/>
    <x v="0"/>
    <m/>
  </r>
  <r>
    <n v="37"/>
    <s v="CORRESPONDENCIA"/>
    <s v="DENUNCIA 993 ESTATUTO ANTICORRUPCION SIM 1761369506"/>
    <x v="14"/>
    <d v="2019-01-14T00:00:00"/>
    <d v="2019-01-21T00:00:00"/>
    <m/>
    <n v="-43486"/>
    <x v="0"/>
    <m/>
  </r>
  <r>
    <n v="38"/>
    <s v="CORRESPONDENCIA"/>
    <s v="DENUNCIA 970 ESTATUTO ANTICORRUPCION SIM 1761369506"/>
    <x v="14"/>
    <d v="2019-01-14T00:00:00"/>
    <d v="2019-01-21T00:00:00"/>
    <m/>
    <n v="-43486"/>
    <x v="0"/>
    <m/>
  </r>
  <r>
    <n v="39"/>
    <s v="CORRESPONDENCIA"/>
    <s v="DENUNCIA 970 ESTATUTO ANTICORRUPCION SIM 1761369506"/>
    <x v="14"/>
    <d v="2019-01-14T00:00:00"/>
    <d v="2019-01-21T00:00:00"/>
    <m/>
    <n v="-43486"/>
    <x v="0"/>
    <m/>
  </r>
  <r>
    <n v="40"/>
    <s v="CORRESPONDENCIA"/>
    <s v="TRASLADO PROCURADURIA SEGUNDA DISTRITAL DE BOGOTA"/>
    <x v="3"/>
    <d v="2019-01-14T00:00:00"/>
    <d v="2019-01-21T00:00:00"/>
    <m/>
    <n v="-43486"/>
    <x v="0"/>
    <m/>
  </r>
  <r>
    <n v="41"/>
    <s v="CORRESPONDENCIA"/>
    <s v="SOLICITUD CABILDO GOBERNADOR ARHUACO - SIERRA NEVADA"/>
    <x v="7"/>
    <d v="2019-01-16T00:00:00"/>
    <d v="2019-01-23T00:00:00"/>
    <m/>
    <n v="-43488"/>
    <x v="0"/>
    <m/>
  </r>
  <r>
    <n v="42"/>
    <s v="CORRESPONDENCIA"/>
    <s v="DENUNCIA 965-951-847 ESTATUTO ANTICORRUPCION"/>
    <x v="14"/>
    <d v="2019-01-16T00:00:00"/>
    <d v="2019-01-23T00:00:00"/>
    <m/>
    <n v="-43488"/>
    <x v="0"/>
    <m/>
  </r>
  <r>
    <n v="43"/>
    <s v="CORRESPONDENCIA"/>
    <s v="CERTIFICACION CALCULO ACTUARIA DECRETO 605"/>
    <x v="3"/>
    <d v="2019-01-16T00:00:00"/>
    <d v="2019-01-23T00:00:00"/>
    <m/>
    <n v="-43488"/>
    <x v="0"/>
    <m/>
  </r>
  <r>
    <n v="44"/>
    <s v="CORRESPONDENCIA"/>
    <s v="SOLICITUD REAPERTURA HCB FAMI LA CASITA DE PANDORA"/>
    <x v="11"/>
    <d v="2019-01-16T00:00:00"/>
    <d v="2019-01-23T00:00:00"/>
    <m/>
    <n v="-43488"/>
    <x v="0"/>
    <m/>
  </r>
  <r>
    <n v="45"/>
    <s v="CORRESPONDENCIA"/>
    <s v="SOLICITUD REAPERTURA HCB  LOS TRAVIESOS"/>
    <x v="11"/>
    <d v="2019-01-16T00:00:00"/>
    <d v="2019-01-23T00:00:00"/>
    <m/>
    <n v="-43488"/>
    <x v="0"/>
    <m/>
  </r>
  <r>
    <n v="46"/>
    <s v="CORRESPONDENCIA"/>
    <s v="SOLICITUD REAPERTURA HCB  FAMI LOS CARIÑOSITOS"/>
    <x v="11"/>
    <d v="2019-01-16T00:00:00"/>
    <d v="2019-01-23T00:00:00"/>
    <m/>
    <n v="-43488"/>
    <x v="0"/>
    <m/>
  </r>
  <r>
    <n v="47"/>
    <s v="CORRESPONDENCIA"/>
    <s v="SOLICITUD REAPERTURA HCB  FAMI UN NUEVO MAÑANA"/>
    <x v="11"/>
    <d v="2019-01-16T00:00:00"/>
    <d v="2019-01-23T00:00:00"/>
    <m/>
    <n v="-43488"/>
    <x v="0"/>
    <m/>
  </r>
  <r>
    <n v="48"/>
    <s v="CORRESPONDENCIA"/>
    <s v="SOLICITUD REAPERTURA HCB  EL PORVENIR"/>
    <x v="11"/>
    <d v="2019-01-16T00:00:00"/>
    <d v="2019-01-23T00:00:00"/>
    <m/>
    <n v="-43488"/>
    <x v="0"/>
    <m/>
  </r>
  <r>
    <n v="49"/>
    <s v="CORREO 2019"/>
    <s v="PLANTON :ES PARA PEDIR SU ATENCIÓN ANTE UNA EVENTUALIDAD CON LA ASOCIACIÓN ASOINCOM TUNJUELITO "/>
    <x v="3"/>
    <d v="2019-01-21T00:00:00"/>
    <d v="2019-01-24T00:00:00"/>
    <m/>
    <n v="-43489"/>
    <x v="0"/>
    <m/>
  </r>
  <r>
    <n v="50"/>
    <s v="CORREO 2019"/>
    <s v="DRECHO DE PETICION Y QUEJA  DE ASOCIACION HOGARES COMUNITARIOS DE BIENESTAR DE  ACHI"/>
    <x v="15"/>
    <d v="2019-01-22T00:00:00"/>
    <d v="2019-01-25T00:00:00"/>
    <m/>
    <n v="-43490"/>
    <x v="0"/>
    <m/>
  </r>
  <r>
    <n v="51"/>
    <s v="CORREO 2019"/>
    <s v="COMUNICADO MADRES TRANSITO"/>
    <x v="1"/>
    <d v="2019-01-22T00:00:00"/>
    <d v="2019-01-25T00:00:00"/>
    <m/>
    <n v="-43490"/>
    <x v="0"/>
    <m/>
  </r>
  <r>
    <n v="52"/>
    <s v="CORREO 2019"/>
    <s v="ORGANIZACION WAYUU TAWALAYUU_x000a_ 4 MV"/>
    <x v="4"/>
    <d v="2019-01-22T00:00:00"/>
    <d v="2019-01-25T00:00:00"/>
    <m/>
    <n v="-43490"/>
    <x v="0"/>
    <m/>
  </r>
  <r>
    <n v="53"/>
    <s v="CORREO 2019"/>
    <s v="RECLAMO - SUCRE"/>
    <x v="10"/>
    <d v="2019-01-22T00:00:00"/>
    <d v="2019-01-25T00:00:00"/>
    <m/>
    <n v="-43490"/>
    <x v="0"/>
    <m/>
  </r>
  <r>
    <n v="54"/>
    <s v="CORREO 2019"/>
    <s v="DOCUMENTO DE AUTORIDADES Y LÍDERES INDÍGENAS WAYUU DE LA ZONA TRONCAL CARIBE."/>
    <x v="7"/>
    <d v="2019-01-25T00:00:00"/>
    <d v="2019-01-28T00:00:00"/>
    <m/>
    <n v="-43493"/>
    <x v="0"/>
    <m/>
  </r>
  <r>
    <n v="55"/>
    <s v="CORRESPONDENCIA"/>
    <s v="SOLICITUD REAPERTURA"/>
    <x v="16"/>
    <d v="2019-01-21T00:00:00"/>
    <d v="2019-01-28T00:00:00"/>
    <m/>
    <n v="-43493"/>
    <x v="0"/>
    <m/>
  </r>
  <r>
    <n v="56"/>
    <s v="CORREO 2019"/>
    <s v=" SOLICITUD INFORMACION"/>
    <x v="4"/>
    <d v="2019-01-28T00:00:00"/>
    <d v="2019-01-31T00:00:00"/>
    <m/>
    <n v="-43496"/>
    <x v="0"/>
    <m/>
  </r>
  <r>
    <n v="57"/>
    <s v="CORREO 2019"/>
    <s v="OFICIO"/>
    <x v="4"/>
    <d v="2019-01-28T00:00:00"/>
    <d v="2019-01-31T00:00:00"/>
    <m/>
    <n v="-43496"/>
    <x v="0"/>
    <m/>
  </r>
  <r>
    <n v="58"/>
    <s v="CORREO 2019"/>
    <s v="SOLICITUD DE INFORMACIÓN ACERCA DE MESA DE TRABAJO"/>
    <x v="4"/>
    <d v="2019-01-28T00:00:00"/>
    <d v="2019-01-31T00:00:00"/>
    <m/>
    <n v="-43496"/>
    <x v="0"/>
    <m/>
  </r>
  <r>
    <n v="59"/>
    <s v="MESA DE ARTICULACIÓN DE PROCESOS DIRECCIÓN DE PRIMERA INFANCIA"/>
    <s v="REALIZAR EL CRONOGRAMA DE LOS ENCUENTROS REGIONALES (CRONOGRAMA PRELIMINAR DE ENCUENTROS REGIONALES)"/>
    <x v="17"/>
    <d v="2019-01-16T00:00:00"/>
    <d v="2019-02-01T00:00:00"/>
    <d v="2019-02-01T00:00:00"/>
    <n v="0"/>
    <x v="1"/>
    <m/>
  </r>
  <r>
    <n v="60"/>
    <s v="MESA DE ARTICULACIÓN DE PROCESOS DIRECCIÓN DE PRIMERA INFANCIA"/>
    <s v="ENTREGAR LA PROPUESTA TEMÁTICA PARA LOS ENCUENTROS REGIONALES POR EQUIPO (CONTENIDO TEMÁTICO / METODOLOGÍA)"/>
    <x v="3"/>
    <d v="2019-01-16T00:00:00"/>
    <d v="2019-02-01T00:00:00"/>
    <d v="2019-02-01T00:00:00"/>
    <n v="0"/>
    <x v="1"/>
    <m/>
  </r>
  <r>
    <n v="61"/>
    <s v="CORREO 2019"/>
    <s v=" SOLICITUD DE AVAL Y AUTORIZACIÓN PARA APERTURA DE UNA UNIDAD DE SERVICIO - EAS DEMOCRACIA EN ACCIÓN"/>
    <x v="16"/>
    <d v="2019-01-30T00:00:00"/>
    <d v="2019-02-02T00:00:00"/>
    <m/>
    <n v="-43498"/>
    <x v="0"/>
    <m/>
  </r>
  <r>
    <n v="62"/>
    <s v="CORREO 2019"/>
    <s v="PROPUESTAS DE MEJORA PARA LA MODALIDAD PROPIA E INTERCULTURAL_x000a_"/>
    <x v="4"/>
    <d v="2019-01-30T00:00:00"/>
    <d v="2019-02-02T00:00:00"/>
    <m/>
    <n v="-43498"/>
    <x v="0"/>
    <m/>
  </r>
  <r>
    <n v="63"/>
    <s v="CORREO 2019"/>
    <s v="SOLICITUD DE CUPOS CDI SAN LORENZO"/>
    <x v="12"/>
    <d v="2019-01-30T00:00:00"/>
    <d v="2019-02-02T00:00:00"/>
    <m/>
    <n v="-43498"/>
    <x v="0"/>
    <m/>
  </r>
  <r>
    <n v="64"/>
    <s v="CORREO 2019"/>
    <s v="SOLICITUD REAPERTURA HCB LUUCX A'TE"/>
    <x v="18"/>
    <d v="2019-01-31T00:00:00"/>
    <d v="2019-02-03T00:00:00"/>
    <m/>
    <n v="-43499"/>
    <x v="0"/>
    <m/>
  </r>
  <r>
    <n v="65"/>
    <s v="CORREO 2019"/>
    <s v="SOLICITUD DE ATENCIÓN DE NECESIDADES NO CUBIERTAS  EN LOS CENTROS DE DESARROLLO INFANTIL YOPAL  "/>
    <x v="10"/>
    <d v="2019-01-31T00:00:00"/>
    <d v="2019-02-03T00:00:00"/>
    <m/>
    <n v="-43499"/>
    <x v="0"/>
    <m/>
  </r>
  <r>
    <n v="66"/>
    <s v="CORREO 2019"/>
    <s v="HCB PARA REAPERTURA Y REUBICACIÓN_x000a_ 18 _x000a_MV"/>
    <x v="19"/>
    <d v="2019-01-31T00:00:00"/>
    <d v="2019-02-03T00:00:00"/>
    <m/>
    <n v="-43499"/>
    <x v="0"/>
    <m/>
  </r>
  <r>
    <n v="67"/>
    <s v="CORREO 2019"/>
    <s v="APERTURA, TRASLADO, CIERRE DE CENTROS ZONALES Y EQUIPOS DE ATENCIÓN"/>
    <x v="20"/>
    <d v="2019-01-31T00:00:00"/>
    <d v="2019-02-03T00:00:00"/>
    <m/>
    <n v="-43499"/>
    <x v="0"/>
    <m/>
  </r>
  <r>
    <n v="68"/>
    <s v="CORREO 2019"/>
    <s v="COMPROMISOS MESA DE TRABAJO GUAINÍA Y GUAVIARE"/>
    <x v="21"/>
    <d v="2019-01-31T00:00:00"/>
    <d v="2019-02-03T00:00:00"/>
    <m/>
    <n v="-43499"/>
    <x v="0"/>
    <m/>
  </r>
  <r>
    <n v="69"/>
    <s v="CORRESPONDENCIA"/>
    <s v="DERECHO DE PETICION JAVIER ROJAS"/>
    <x v="4"/>
    <d v="2019-01-28T00:00:00"/>
    <d v="2019-02-04T00:00:00"/>
    <m/>
    <n v="-43500"/>
    <x v="0"/>
    <m/>
  </r>
  <r>
    <n v="70"/>
    <s v="CORRESPONDENCIA"/>
    <s v="INFORME DE EJECUCIN FINANCIERA CV 212081"/>
    <x v="21"/>
    <d v="2019-01-28T00:00:00"/>
    <d v="2019-02-04T00:00:00"/>
    <m/>
    <n v="-43500"/>
    <x v="0"/>
    <m/>
  </r>
  <r>
    <n v="71"/>
    <s v="CORRESPONDENCIA"/>
    <s v="DENUNCIA 1005- ESTATUTO ANTICORRUPCION"/>
    <x v="17"/>
    <d v="2019-01-28T00:00:00"/>
    <d v="2019-02-04T00:00:00"/>
    <m/>
    <n v="-43500"/>
    <x v="0"/>
    <m/>
  </r>
  <r>
    <n v="72"/>
    <s v="CORRESPONDENCIA"/>
    <s v="DENUNCIA 1004- ESTATUTO ANTICORRUPCION"/>
    <x v="17"/>
    <d v="2019-01-28T00:00:00"/>
    <d v="2019-02-04T00:00:00"/>
    <m/>
    <n v="-43500"/>
    <x v="0"/>
    <m/>
  </r>
  <r>
    <n v="73"/>
    <s v="CORRESPONDENCIA"/>
    <s v="REMISION DE CERTIFICACION PARA TRAMITE DEL CALCULO ACTUARIA"/>
    <x v="3"/>
    <d v="2019-01-28T00:00:00"/>
    <d v="2019-02-04T00:00:00"/>
    <m/>
    <n v="-43500"/>
    <x v="0"/>
    <m/>
  </r>
  <r>
    <n v="74"/>
    <s v="CORRESPONDENCIA"/>
    <s v="SOLICITUD DE ACOMPAÑAMIENTO A COMITES OPERATIVOS"/>
    <x v="4"/>
    <d v="2019-01-28T00:00:00"/>
    <d v="2019-02-04T00:00:00"/>
    <m/>
    <n v="-43500"/>
    <x v="0"/>
    <m/>
  </r>
  <r>
    <n v="75"/>
    <s v="CORRESPONDENCIA"/>
    <s v="CUMPLIMIENTO DE OBLIGACIONES ALCALDIA MUNICIPAL"/>
    <x v="21"/>
    <d v="2019-01-28T00:00:00"/>
    <d v="2019-02-04T00:00:00"/>
    <m/>
    <n v="-43500"/>
    <x v="0"/>
    <m/>
  </r>
  <r>
    <n v="76"/>
    <s v="CORRESPONDENCIA"/>
    <s v="ACTUALIZACION DE DATOS BNOPI"/>
    <x v="22"/>
    <d v="2019-01-28T00:00:00"/>
    <d v="2019-02-04T00:00:00"/>
    <m/>
    <n v="-43500"/>
    <x v="0"/>
    <m/>
  </r>
  <r>
    <n v="77"/>
    <s v="CORRESPONDENCIA"/>
    <s v="INCONFORMIDAD CONTRATACION"/>
    <x v="18"/>
    <d v="2019-01-28T00:00:00"/>
    <d v="2019-02-04T00:00:00"/>
    <m/>
    <n v="-43500"/>
    <x v="0"/>
    <m/>
  </r>
  <r>
    <n v="78"/>
    <s v="CORREO 2019"/>
    <s v="OFI19-00003110 / IDM: DENUNCIA FUNDACION CAMINO VERDE MAGDALENA CASO CORRUPCION CHIRIGUANA"/>
    <x v="23"/>
    <d v="2019-01-22T00:00:00"/>
    <d v="2019-02-06T00:00:00"/>
    <m/>
    <n v="-43502"/>
    <x v="2"/>
    <m/>
  </r>
  <r>
    <n v="79"/>
    <s v="SIM"/>
    <n v="43495"/>
    <x v="3"/>
    <d v="2019-01-30T00:00:00"/>
    <d v="2019-02-06T00:00:00"/>
    <m/>
    <n v="-43502"/>
    <x v="2"/>
    <m/>
  </r>
  <r>
    <n v="80"/>
    <s v="CORREO 2019"/>
    <s v="DENUNCIA FUNDACION CAMINO VERDE MAGDALENA CASO CORRUPCION CHIRIGUANA"/>
    <x v="23"/>
    <d v="2019-01-08T00:00:00"/>
    <d v="2019-02-07T00:00:00"/>
    <m/>
    <n v="-43503"/>
    <x v="2"/>
    <m/>
  </r>
  <r>
    <n v="81"/>
    <s v="PLANEACIÓN TACTICA Y OPERATIVA DE LA DIRECCIÓN DE PRIMERA INFANCIA"/>
    <s v="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
    <x v="17"/>
    <d v="2019-02-04T00:00:00"/>
    <d v="2019-02-08T00:00:00"/>
    <m/>
    <n v="-43504"/>
    <x v="2"/>
    <m/>
  </r>
  <r>
    <n v="82"/>
    <s v="PLANEACIÓN TACTICA Y OPERATIVA DE LA DIRECCIÓN DE PRIMERA INFANCIA"/>
    <s v="ENTREGAR PRESENTACIÓN Y PLAN DE CAMBIO PARA EL PILAR ESTRATÉGICO: AJUSTAR EL MANUAL DE CONTRATACIÓN Y LOS MANUALES OPERATIVOS. ARTICULAR CON MARCOS HERNÁNDEZ Y FLOR MORENO."/>
    <x v="8"/>
    <d v="2019-02-04T00:00:00"/>
    <d v="2019-02-08T00:00:00"/>
    <m/>
    <n v="-43504"/>
    <x v="2"/>
    <m/>
  </r>
  <r>
    <n v="83"/>
    <s v="CORRESPONDENCIA"/>
    <s v="DERECHO DE PETICION CDI URBANIZACION CORMONARES CUCUTA"/>
    <x v="21"/>
    <d v="2019-02-01T00:00:00"/>
    <d v="2019-02-08T00:00:00"/>
    <m/>
    <n v="-43504"/>
    <x v="2"/>
    <m/>
  </r>
  <r>
    <n v="84"/>
    <s v="CORRESPONDENCIA"/>
    <s v="SOLICITUD DEVOLUCION DEL RECORTE DE LOS 55 CUPOS DIMF"/>
    <x v="18"/>
    <d v="2019-02-01T00:00:00"/>
    <d v="2019-02-08T00:00:00"/>
    <m/>
    <n v="-43504"/>
    <x v="2"/>
    <m/>
  </r>
  <r>
    <n v="85"/>
    <s v="COMITÉ STAFF NO.1  - DIRECCIÓN DE PRIMERA INFANCIA "/>
    <s v="ENTREGAR UN CRONOGRAMA DE LAS INNOVACIONES TECNOLÓGICAS (RECONOCIMIENTO FACIAL, RECONOCIMIENTO OCULAR ETC. DE ACUERDO CON PROPUESTA DEL BID)"/>
    <x v="17"/>
    <d v="2019-02-04T00:00:00"/>
    <d v="2019-02-12T00:00:00"/>
    <m/>
    <n v="-43508"/>
    <x v="2"/>
    <m/>
  </r>
  <r>
    <n v="86"/>
    <s v="COMITÉ STAFF NO.1  - DIRECCIÓN DE PRIMERA INFANCIA "/>
    <s v="ENTREGAR EL PLAN DE SEGUIMIENTO A LA SUPERVISIÓN, UNA HERRAMIENTA DE OBSERVACIÓN A LA SUPERVISIÓN"/>
    <x v="17"/>
    <d v="2019-02-04T00:00:00"/>
    <d v="2019-02-12T00:00:00"/>
    <m/>
    <n v="-43508"/>
    <x v="2"/>
    <m/>
  </r>
  <r>
    <n v="87"/>
    <s v="CORREO CAMBIO DE CARNÉ INSTITUCIONAL"/>
    <s v="RADICAR CON MEMORANDO A LA DIRECCIÓN  DE GESTION DE TALENTO HUAMANO CAMBIO DE CARNÉ INSTITUCIONAL SOAPI"/>
    <x v="13"/>
    <d v="2019-02-04T00:00:00"/>
    <d v="2019-02-15T00:00:00"/>
    <m/>
    <n v="-43511"/>
    <x v="2"/>
    <m/>
  </r>
  <r>
    <n v="88"/>
    <s v="COMPROMISO CON LA DIRECTORA DE LA DPI"/>
    <s v="REALIZAR LIQUIDACIÓN DE LOS CONVENIOS 801 Y 977"/>
    <x v="24"/>
    <d v="2019-02-04T00:00:00"/>
    <d v="2019-05-31T00:00:00"/>
    <m/>
    <n v="-43616"/>
    <x v="2"/>
    <m/>
  </r>
  <r>
    <n v="89"/>
    <s v="COMPROMISO CON LA DIRECTORA DE LA DPI"/>
    <s v="REALIZAR LIQUIDACIÓN DE LOS CONVENIOS 825"/>
    <x v="24"/>
    <d v="2019-02-04T00:00:00"/>
    <d v="2019-05-31T00:00:00"/>
    <m/>
    <n v="-43616"/>
    <x v="2"/>
    <m/>
  </r>
  <r>
    <n v="90"/>
    <s v="PLAN DE INTERVENCIÓN -  CLIMA ORGANIZACIONAL  "/>
    <s v="1. REALIZAR LA  &quot;CONCERTACIÓN DE COMPROMISOS&quot; CON FUNCIONARIOS EN DONDE SE HACE LA ASIGNACIÓN DE OBLIGACIONES, RESPONSABILIDADES, ENTREGA DE PRODUCTOS, DE ACUERDO A LOS CONOCIMIENTOS Y HABILIDADES._x000a_2. REALIZAR LAS &quot;EVALUACIONES DE DESEMPEÑO SEMESTRALES&quot;  _x000a_"/>
    <x v="13"/>
    <d v="2019-02-04T00:00:00"/>
    <d v="2019-06-30T00:00:00"/>
    <m/>
    <n v="-43646"/>
    <x v="2"/>
    <m/>
  </r>
  <r>
    <n v="91"/>
    <s v="PLAN DE INTERVENCIÓN -  CLIMA ORGANIZACIONAL  "/>
    <s v="REALIZAR PROCESOS DE INDUCCIÓN EN ESTACIONES DE TRABAJO "/>
    <x v="13"/>
    <d v="2019-02-04T00:00:00"/>
    <d v="2019-06-30T00:00:00"/>
    <m/>
    <n v="-43646"/>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CORREO 2019"/>
    <s v="INCUMPLIMIENTO DESEMBOLSO"/>
    <x v="0"/>
    <d v="2018-01-10T00:00:00"/>
    <d v="2018-01-13T00:00:00"/>
    <m/>
    <n v="-43113"/>
    <x v="0"/>
    <m/>
  </r>
  <r>
    <s v="CORREO 2019"/>
    <s v="INFORMACION SOLICITUD"/>
    <x v="1"/>
    <d v="2018-01-16T00:00:00"/>
    <d v="2018-01-19T00:00:00"/>
    <m/>
    <n v="-43119"/>
    <x v="0"/>
    <m/>
  </r>
  <r>
    <s v="CORREO 2018"/>
    <s v="APOYO EN COMPRA DE ELEMENTOS DE DOTACIÓN"/>
    <x v="2"/>
    <d v="2018-10-30T00:00:00"/>
    <d v="2018-11-02T00:00:00"/>
    <m/>
    <n v="-43406"/>
    <x v="0"/>
    <m/>
  </r>
  <r>
    <s v="CORREO 2018"/>
    <s v="CONSULTA"/>
    <x v="3"/>
    <d v="2018-11-01T00:00:00"/>
    <d v="2018-11-04T00:00:00"/>
    <m/>
    <n v="-43408"/>
    <x v="0"/>
    <m/>
  </r>
  <r>
    <s v="CORRESPONDENCIA"/>
    <s v="MORTALIDAD DEL NIÑO LEONARDO JESUS URIANA EPINAYU"/>
    <x v="4"/>
    <d v="2018-11-06T00:00:00"/>
    <d v="2018-11-13T00:00:00"/>
    <m/>
    <n v="-43417"/>
    <x v="0"/>
    <m/>
  </r>
  <r>
    <s v="CORRESPONDENCIA"/>
    <s v="DERECHO DE PETICION CUMPLIMIENTO SENTENCIA T-032 DE 2017  PROFERIDA POR LA HONORABLE CORTE CONSTITUCIONAL"/>
    <x v="4"/>
    <d v="2018-11-15T00:00:00"/>
    <d v="2018-11-22T00:00:00"/>
    <m/>
    <n v="-43426"/>
    <x v="0"/>
    <m/>
  </r>
  <r>
    <s v="CORREO 2018"/>
    <s v="ATENCIÓN A COMUNIDADES INDÍGENAS RETORNADAS"/>
    <x v="5"/>
    <d v="2018-11-20T00:00:00"/>
    <d v="2018-11-23T00:00:00"/>
    <m/>
    <n v="-43427"/>
    <x v="0"/>
    <m/>
  </r>
  <r>
    <s v="CORREO 2018"/>
    <s v="INMUEBLES PARA DEFINIR FINANCIAMIENTO INFRAESTRUCTURA - DIRECCIÓN PRIMERA INFANCIA "/>
    <x v="6"/>
    <d v="2018-11-20T00:00:00"/>
    <d v="2018-11-23T00:00:00"/>
    <m/>
    <n v="-43427"/>
    <x v="0"/>
    <m/>
  </r>
  <r>
    <s v="CORREO 2018"/>
    <s v="ANALISIS Y SOLICITUDES SOBRE ORIENTACIONES PARA ADICION Y PRORROGA DE CONTRATOS APORTE PRESTACION DE SERVICIOS CDI Y HI"/>
    <x v="5"/>
    <d v="2018-11-23T00:00:00"/>
    <d v="2018-11-26T00:00:00"/>
    <m/>
    <n v="-43430"/>
    <x v="0"/>
    <m/>
  </r>
  <r>
    <s v="CORRESPONDENCIA"/>
    <s v="SOLICITUD DE CONSULTA PREVIA ARNULFO CARDOZZI"/>
    <x v="7"/>
    <d v="2018-11-20T00:00:00"/>
    <d v="2018-11-27T00:00:00"/>
    <m/>
    <n v="-43431"/>
    <x v="0"/>
    <m/>
  </r>
  <r>
    <s v="CORRESPONDENCIA"/>
    <s v="SOLICITUD DE APOYO PROYECTO"/>
    <x v="4"/>
    <d v="2018-11-20T00:00:00"/>
    <d v="2018-11-27T00:00:00"/>
    <m/>
    <n v="-43431"/>
    <x v="0"/>
    <m/>
  </r>
  <r>
    <s v="CORRESPONDENCIA"/>
    <s v="MORTALIDAD DEL NIÑO DIEGO ARMANDO PUSHAINA EPIAYU"/>
    <x v="4"/>
    <d v="2018-11-22T00:00:00"/>
    <d v="2018-11-29T00:00:00"/>
    <m/>
    <n v="-43433"/>
    <x v="0"/>
    <m/>
  </r>
  <r>
    <s v="CORREO 2018"/>
    <s v="ARTICULACIÓN PRIMERA INFANCIA-DERECHO DE PETICION CUMPLIMIENTO SENTENCIA T-032 DE 2017  PROFERIDA POR LA HONORABLE CORTE CONSTITUCIONAL"/>
    <x v="4"/>
    <d v="2018-11-27T00:00:00"/>
    <d v="2018-11-30T00:00:00"/>
    <m/>
    <n v="-43434"/>
    <x v="0"/>
    <m/>
  </r>
  <r>
    <s v="CORREO 2018"/>
    <s v="DEFINICIÓN TIEMPO SERVICIOS 2019"/>
    <x v="5"/>
    <d v="2018-12-06T00:00:00"/>
    <d v="2018-12-09T00:00:00"/>
    <m/>
    <n v="-43443"/>
    <x v="0"/>
    <m/>
  </r>
  <r>
    <s v="CORRESPONDENCIA"/>
    <s v="SOLICITUD INFORMACION VIGENCIA BANCO DE PRIMERA INFANCIA"/>
    <x v="8"/>
    <d v="2018-12-11T00:00:00"/>
    <d v="2018-12-18T00:00:00"/>
    <m/>
    <n v="-43452"/>
    <x v="0"/>
    <m/>
  </r>
  <r>
    <s v="CORREO 2018"/>
    <s v="PROPUESTA CONVENIO GOBERNACION DE CALDAS - ICBF - PI_x000a_"/>
    <x v="9"/>
    <d v="2018-12-20T00:00:00"/>
    <d v="2018-12-23T00:00:00"/>
    <m/>
    <n v="-43457"/>
    <x v="0"/>
    <m/>
  </r>
  <r>
    <s v="CORRESPONDENCIA"/>
    <s v="SENTENCIA T-397 DE 2018 DE LA CORTE CONSTITUCIONAL"/>
    <x v="7"/>
    <d v="2018-12-17T00:00:00"/>
    <d v="2018-12-24T00:00:00"/>
    <m/>
    <n v="-43458"/>
    <x v="0"/>
    <m/>
  </r>
  <r>
    <s v="CORREO 2018"/>
    <s v="SOLICITUD DE APOYO ATENCIÓN A LA PRIMERA INFANCIA"/>
    <x v="4"/>
    <d v="2018-12-26T00:00:00"/>
    <d v="2018-12-29T00:00:00"/>
    <m/>
    <n v="-43463"/>
    <x v="0"/>
    <m/>
  </r>
  <r>
    <s v="CORREO 2018"/>
    <s v="CORRESPONDENCIA DEFENSORIA DEL PUEBLO - RESPUESTA A LA COMUNICACION NO S-2018-744528-0101"/>
    <x v="4"/>
    <d v="2018-12-26T00:00:00"/>
    <d v="2018-12-29T00:00:00"/>
    <m/>
    <n v="-43463"/>
    <x v="0"/>
    <m/>
  </r>
  <r>
    <s v="CORREO 2018"/>
    <s v="SOLICITUD_ ZONA NORTE EXTREMA ALTA GUAJIRA 2019-2022"/>
    <x v="7"/>
    <d v="2018-12-28T00:00:00"/>
    <d v="2018-12-31T00:00:00"/>
    <m/>
    <n v="-43465"/>
    <x v="0"/>
    <m/>
  </r>
  <r>
    <s v="CORREO 2018"/>
    <s v="SITUACIÓN ENTREGA DE ALIMENTOS DE RESERVA REGIONAL GUAJIRA"/>
    <x v="4"/>
    <d v="2018-12-28T00:00:00"/>
    <d v="2018-12-31T00:00:00"/>
    <m/>
    <n v="-43465"/>
    <x v="0"/>
    <m/>
  </r>
  <r>
    <s v="CORRESPONDENCIA"/>
    <s v="REMISION POR COMPETENCIA DERECHO DE PETICION ASOCIACION AUTORIDADES INDIGENAS DEL ORIENTE CAUCANO TOTOGUAMPA"/>
    <x v="7"/>
    <d v="2018-12-27T00:00:00"/>
    <d v="2019-01-03T00:00:00"/>
    <m/>
    <n v="-43468"/>
    <x v="0"/>
    <m/>
  </r>
  <r>
    <s v="CORREO 2019"/>
    <s v="JUSTIFICACIÓN 2DA PROPUESTA: INCREMENTOS DE CUPOS EN EL MPIO DE TUCHIN CORDOBA"/>
    <x v="1"/>
    <d v="2019-01-03T00:00:00"/>
    <d v="2019-01-06T00:00:00"/>
    <m/>
    <n v="-43471"/>
    <x v="0"/>
    <m/>
  </r>
  <r>
    <s v="CORREO 2019"/>
    <s v="DENUNCIA CONTRA FUNDACION FLORECER DE LA SABANA CON NIT 900259770"/>
    <x v="1"/>
    <d v="2019-01-08T00:00:00"/>
    <d v="2019-01-11T00:00:00"/>
    <m/>
    <n v="-43476"/>
    <x v="0"/>
    <m/>
  </r>
  <r>
    <s v="CORREO 2019"/>
    <s v="CONTINGENCIA CDI EL SABANAL"/>
    <x v="1"/>
    <d v="2019-01-08T00:00:00"/>
    <d v="2019-01-11T00:00:00"/>
    <m/>
    <n v="-43476"/>
    <x v="0"/>
    <m/>
  </r>
  <r>
    <s v="CORREO 2019"/>
    <s v="2018_R_00670_TRASLADO COMUNICACIÓN RIGOBERTO MOSQUERA"/>
    <x v="10"/>
    <d v="2019-01-08T00:00:00"/>
    <d v="2019-01-11T00:00:00"/>
    <m/>
    <n v="-43476"/>
    <x v="0"/>
    <m/>
  </r>
  <r>
    <s v="CORREO 2019"/>
    <s v="SOLICITUD DE REAPERTURA HCB ARCOIRIS - CZ FACATATIVA"/>
    <x v="11"/>
    <d v="2019-01-11T00:00:00"/>
    <d v="2019-01-14T00:00:00"/>
    <m/>
    <n v="-43479"/>
    <x v="0"/>
    <m/>
  </r>
  <r>
    <s v="CORRESPONDENCIA"/>
    <s v="CONSULTA PREVIA"/>
    <x v="7"/>
    <d v="2019-01-08T00:00:00"/>
    <d v="2019-01-15T00:00:00"/>
    <m/>
    <n v="-43480"/>
    <x v="0"/>
    <m/>
  </r>
  <r>
    <s v="CORRESPONDENCIA"/>
    <s v="TRASLADO PETICION ELEVADA POR EL SEÑOR JESUS MANUEL SAN JUAN ESPARRAGOZA"/>
    <x v="7"/>
    <d v="2019-01-08T00:00:00"/>
    <d v="2019-01-15T00:00:00"/>
    <m/>
    <n v="-43480"/>
    <x v="0"/>
    <m/>
  </r>
  <r>
    <s v="CORREO 2019"/>
    <s v="SOLICITUD DE REAPERTURAS UDS HCB LOS TRAVIESOS, HCB FAMI LA CASITA DE PANDORA, HCB FAMI LOS CARIÑOSITOS, HCB FAMI UN NUEVO MAÑANA Y HCB EL PORVENIR - CZ PACHO"/>
    <x v="11"/>
    <d v="2019-01-14T00:00:00"/>
    <d v="2019-01-17T00:00:00"/>
    <m/>
    <n v="-43482"/>
    <x v="0"/>
    <m/>
  </r>
  <r>
    <s v="CORREO 2019"/>
    <s v="SOLICITUD - NARIÑO"/>
    <x v="12"/>
    <d v="2019-01-14T00:00:00"/>
    <d v="2019-01-17T00:00:00"/>
    <m/>
    <n v="-43482"/>
    <x v="0"/>
    <m/>
  </r>
  <r>
    <s v="CORREO 2019"/>
    <s v="DERECHO DE PETICIÓN - MODALIDAD PROPIA E INTERCULTURAL"/>
    <x v="4"/>
    <d v="2019-01-14T00:00:00"/>
    <d v="2019-01-17T00:00:00"/>
    <m/>
    <n v="-43482"/>
    <x v="0"/>
    <m/>
  </r>
  <r>
    <s v="CORREO 2019"/>
    <s v="SOLICITUD DE CONTINUIDAD DE OPERADOR UT SUCHOUIN WAYUU Y ACLARACION DE SUBSANACIONES DE INTERVENTORIAS 2018 EXIGIMOS RESPETO DE NUESTRAS DECISIONES "/>
    <x v="4"/>
    <d v="2019-01-15T00:00:00"/>
    <d v="2019-01-18T00:00:00"/>
    <m/>
    <n v="-43483"/>
    <x v="0"/>
    <m/>
  </r>
  <r>
    <s v="PLAN DE INTERVENCIÓN -  CLIMA ORGANIZACIONAL  "/>
    <s v=" ESTABLECER UN PAR PAR- BACKUP, PARA CADA UNO DE LOS  COLABORADORES DE LA DPI."/>
    <x v="13"/>
    <d v="2019-01-16T00:00:00"/>
    <d v="2019-01-19T00:00:00"/>
    <d v="2019-01-19T00:00:00"/>
    <n v="0"/>
    <x v="1"/>
    <m/>
  </r>
  <r>
    <s v="CORREO 2019"/>
    <s v="SOLICITUD DE REAPERTURAS UDS HCB GLOBO MAGICO - CZ PACHO Y HOGAR COMUNITARIO FAMI ILSA BEATRIZ LEON DE CASTRO - CZ ZIPAQUIRA"/>
    <x v="11"/>
    <d v="2019-01-16T00:00:00"/>
    <d v="2019-01-19T00:00:00"/>
    <m/>
    <n v="-43484"/>
    <x v="0"/>
    <m/>
  </r>
  <r>
    <s v="CORREO 2019"/>
    <s v="QUEJA Y SOLICITUD DE INFORMACION PROCESO DE CONTRATACION"/>
    <x v="4"/>
    <d v="2019-01-17T00:00:00"/>
    <d v="2019-01-20T00:00:00"/>
    <m/>
    <n v="-43485"/>
    <x v="0"/>
    <m/>
  </r>
  <r>
    <s v="CORRESPONDENCIA"/>
    <s v="DENUNCIA 993 ESTATUTO ANTICORRUPCION SIM 1761369506"/>
    <x v="14"/>
    <d v="2019-01-14T00:00:00"/>
    <d v="2019-01-21T00:00:00"/>
    <m/>
    <n v="-43486"/>
    <x v="0"/>
    <m/>
  </r>
  <r>
    <s v="CORRESPONDENCIA"/>
    <s v="DENUNCIA 970 ESTATUTO ANTICORRUPCION SIM 1761369506"/>
    <x v="14"/>
    <d v="2019-01-14T00:00:00"/>
    <d v="2019-01-21T00:00:00"/>
    <m/>
    <n v="-43486"/>
    <x v="0"/>
    <m/>
  </r>
  <r>
    <s v="CORRESPONDENCIA"/>
    <s v="DENUNCIA 970 ESTATUTO ANTICORRUPCION SIM 1761369506"/>
    <x v="14"/>
    <d v="2019-01-14T00:00:00"/>
    <d v="2019-01-21T00:00:00"/>
    <m/>
    <n v="-43486"/>
    <x v="0"/>
    <m/>
  </r>
  <r>
    <s v="CORRESPONDENCIA"/>
    <s v="TRASLADO PROCURADURIA SEGUNDA DISTRITAL DE BOGOTA"/>
    <x v="3"/>
    <d v="2019-01-14T00:00:00"/>
    <d v="2019-01-21T00:00:00"/>
    <m/>
    <n v="-43486"/>
    <x v="0"/>
    <m/>
  </r>
  <r>
    <s v="CORRESPONDENCIA"/>
    <s v="SOLICITUD CABILDO GOBERNADOR ARHUACO - SIERRA NEVADA"/>
    <x v="7"/>
    <d v="2019-01-16T00:00:00"/>
    <d v="2019-01-23T00:00:00"/>
    <m/>
    <n v="-43488"/>
    <x v="0"/>
    <m/>
  </r>
  <r>
    <s v="CORRESPONDENCIA"/>
    <s v="DENUNCIA 965-951-847 ESTATUTO ANTICORRUPCION"/>
    <x v="14"/>
    <d v="2019-01-16T00:00:00"/>
    <d v="2019-01-23T00:00:00"/>
    <m/>
    <n v="-43488"/>
    <x v="0"/>
    <m/>
  </r>
  <r>
    <s v="CORRESPONDENCIA"/>
    <s v="CERTIFICACION CALCULO ACTUARIA DECRETO 605"/>
    <x v="3"/>
    <d v="2019-01-16T00:00:00"/>
    <d v="2019-01-23T00:00:00"/>
    <m/>
    <n v="-43488"/>
    <x v="0"/>
    <m/>
  </r>
  <r>
    <s v="CORRESPONDENCIA"/>
    <s v="SOLICITUD REAPERTURA HCB FAMI LA CASITA DE PANDORA"/>
    <x v="11"/>
    <d v="2019-01-16T00:00:00"/>
    <d v="2019-01-23T00:00:00"/>
    <m/>
    <n v="-43488"/>
    <x v="0"/>
    <m/>
  </r>
  <r>
    <s v="CORRESPONDENCIA"/>
    <s v="SOLICITUD REAPERTURA HCB  LOS TRAVIESOS"/>
    <x v="11"/>
    <d v="2019-01-16T00:00:00"/>
    <d v="2019-01-23T00:00:00"/>
    <m/>
    <n v="-43488"/>
    <x v="0"/>
    <m/>
  </r>
  <r>
    <s v="CORRESPONDENCIA"/>
    <s v="SOLICITUD REAPERTURA HCB  FAMI LOS CARIÑOSITOS"/>
    <x v="11"/>
    <d v="2019-01-16T00:00:00"/>
    <d v="2019-01-23T00:00:00"/>
    <m/>
    <n v="-43488"/>
    <x v="0"/>
    <m/>
  </r>
  <r>
    <s v="CORRESPONDENCIA"/>
    <s v="SOLICITUD REAPERTURA HCB  FAMI UN NUEVO MAÑANA"/>
    <x v="11"/>
    <d v="2019-01-16T00:00:00"/>
    <d v="2019-01-23T00:00:00"/>
    <m/>
    <n v="-43488"/>
    <x v="0"/>
    <m/>
  </r>
  <r>
    <s v="CORRESPONDENCIA"/>
    <s v="SOLICITUD REAPERTURA HCB  EL PORVENIR"/>
    <x v="11"/>
    <d v="2019-01-16T00:00:00"/>
    <d v="2019-01-23T00:00:00"/>
    <m/>
    <n v="-43488"/>
    <x v="0"/>
    <m/>
  </r>
  <r>
    <s v="CORREO 2019"/>
    <s v="PLANTON :ES PARA PEDIR SU ATENCIÓN ANTE UNA EVENTUALIDAD CON LA ASOCIACIÓN ASOINCOM TUNJUELITO "/>
    <x v="3"/>
    <d v="2019-01-21T00:00:00"/>
    <d v="2019-01-24T00:00:00"/>
    <m/>
    <n v="-43489"/>
    <x v="0"/>
    <m/>
  </r>
  <r>
    <s v="CORREO 2019"/>
    <s v="DRECHO DE PETICION Y QUEJA  DE ASOCIACION HOGARES COMUNITARIOS DE BIENESTAR DE  ACHI"/>
    <x v="15"/>
    <d v="2019-01-22T00:00:00"/>
    <d v="2019-01-25T00:00:00"/>
    <m/>
    <n v="-43490"/>
    <x v="0"/>
    <m/>
  </r>
  <r>
    <s v="CORREO 2019"/>
    <s v="COMUNICADO MADRES TRANSITO"/>
    <x v="1"/>
    <d v="2019-01-22T00:00:00"/>
    <d v="2019-01-25T00:00:00"/>
    <m/>
    <n v="-43490"/>
    <x v="0"/>
    <m/>
  </r>
  <r>
    <s v="CORREO 2019"/>
    <s v="ORGANIZACION WAYUU TAWALAYUU_x000a_ 4 MV"/>
    <x v="4"/>
    <d v="2019-01-22T00:00:00"/>
    <d v="2019-01-25T00:00:00"/>
    <m/>
    <n v="-43490"/>
    <x v="0"/>
    <m/>
  </r>
  <r>
    <s v="CORREO 2019"/>
    <s v="RECLAMO - SUCRE"/>
    <x v="10"/>
    <d v="2019-01-22T00:00:00"/>
    <d v="2019-01-25T00:00:00"/>
    <m/>
    <n v="-43490"/>
    <x v="0"/>
    <m/>
  </r>
  <r>
    <s v="CORREO 2019"/>
    <s v="DOCUMENTO DE AUTORIDADES Y LÍDERES INDÍGENAS WAYUU DE LA ZONA TRONCAL CARIBE."/>
    <x v="7"/>
    <d v="2019-01-25T00:00:00"/>
    <d v="2019-01-28T00:00:00"/>
    <m/>
    <n v="-43493"/>
    <x v="0"/>
    <m/>
  </r>
  <r>
    <s v="CORRESPONDENCIA"/>
    <s v="SOLICITUD REAPERTURA"/>
    <x v="16"/>
    <d v="2019-01-21T00:00:00"/>
    <d v="2019-01-28T00:00:00"/>
    <m/>
    <n v="-43493"/>
    <x v="0"/>
    <m/>
  </r>
  <r>
    <s v="CORREO 2019"/>
    <s v=" SOLICITUD INFORMACION"/>
    <x v="4"/>
    <d v="2019-01-28T00:00:00"/>
    <d v="2019-01-31T00:00:00"/>
    <m/>
    <n v="-43496"/>
    <x v="0"/>
    <m/>
  </r>
  <r>
    <s v="CORREO 2019"/>
    <s v="OFICIO"/>
    <x v="4"/>
    <d v="2019-01-28T00:00:00"/>
    <d v="2019-01-31T00:00:00"/>
    <m/>
    <n v="-43496"/>
    <x v="0"/>
    <m/>
  </r>
  <r>
    <s v="CORREO 2019"/>
    <s v="SOLICITUD DE INFORMACIÓN ACERCA DE MESA DE TRABAJO"/>
    <x v="4"/>
    <d v="2019-01-28T00:00:00"/>
    <d v="2019-01-31T00:00:00"/>
    <m/>
    <n v="-43496"/>
    <x v="0"/>
    <m/>
  </r>
  <r>
    <s v="MESA DE ARTICULACIÓN DE PROCESOS DIRECCIÓN DE PRIMERA INFANCIA"/>
    <s v="REALIZAR EL CRONOGRAMA DE LOS ENCUENTROS REGIONALES (CRONOGRAMA PRELIMINAR DE ENCUENTROS REGIONALES)"/>
    <x v="17"/>
    <d v="2019-01-16T00:00:00"/>
    <d v="2019-02-01T00:00:00"/>
    <d v="2019-02-01T00:00:00"/>
    <n v="0"/>
    <x v="1"/>
    <m/>
  </r>
  <r>
    <s v="MESA DE ARTICULACIÓN DE PROCESOS DIRECCIÓN DE PRIMERA INFANCIA"/>
    <s v="ENTREGAR LA PROPUESTA TEMÁTICA PARA LOS ENCUENTROS REGIONALES POR EQUIPO (CONTENIDO TEMÁTICO / METODOLOGÍA)"/>
    <x v="3"/>
    <d v="2019-01-16T00:00:00"/>
    <d v="2019-02-01T00:00:00"/>
    <d v="2019-02-01T00:00:00"/>
    <n v="0"/>
    <x v="1"/>
    <m/>
  </r>
  <r>
    <s v="CORREO 2019"/>
    <s v=" SOLICITUD DE AVAL Y AUTORIZACIÓN PARA APERTURA DE UNA UNIDAD DE SERVICIO - EAS DEMOCRACIA EN ACCIÓN"/>
    <x v="16"/>
    <d v="2019-01-30T00:00:00"/>
    <d v="2019-02-02T00:00:00"/>
    <m/>
    <n v="-43498"/>
    <x v="0"/>
    <m/>
  </r>
  <r>
    <s v="CORREO 2019"/>
    <s v="PROPUESTAS DE MEJORA PARA LA MODALIDAD PROPIA E INTERCULTURAL_x000a_"/>
    <x v="4"/>
    <d v="2019-01-30T00:00:00"/>
    <d v="2019-02-02T00:00:00"/>
    <m/>
    <n v="-43498"/>
    <x v="0"/>
    <m/>
  </r>
  <r>
    <s v="CORREO 2019"/>
    <s v="SOLICITUD DE CUPOS CDI SAN LORENZO"/>
    <x v="12"/>
    <d v="2019-01-30T00:00:00"/>
    <d v="2019-02-02T00:00:00"/>
    <m/>
    <n v="-43498"/>
    <x v="0"/>
    <m/>
  </r>
  <r>
    <s v="CORREO 2019"/>
    <s v="SOLICITUD REAPERTURA HCB LUUCX A'TE"/>
    <x v="18"/>
    <d v="2019-01-31T00:00:00"/>
    <d v="2019-02-03T00:00:00"/>
    <m/>
    <n v="-43499"/>
    <x v="0"/>
    <m/>
  </r>
  <r>
    <s v="CORREO 2019"/>
    <s v="SOLICITUD DE ATENCIÓN DE NECESIDADES NO CUBIERTAS  EN LOS CENTROS DE DESARROLLO INFANTIL YOPAL  "/>
    <x v="10"/>
    <d v="2019-01-31T00:00:00"/>
    <d v="2019-02-03T00:00:00"/>
    <m/>
    <n v="-43499"/>
    <x v="0"/>
    <m/>
  </r>
  <r>
    <s v="CORREO 2019"/>
    <s v="HCB PARA REAPERTURA Y REUBICACIÓN_x000a_ 18 _x000a_MV"/>
    <x v="19"/>
    <d v="2019-01-31T00:00:00"/>
    <d v="2019-02-03T00:00:00"/>
    <m/>
    <n v="-43499"/>
    <x v="0"/>
    <m/>
  </r>
  <r>
    <s v="CORREO 2019"/>
    <s v="APERTURA, TRASLADO, CIERRE DE CENTROS ZONALES Y EQUIPOS DE ATENCIÓN"/>
    <x v="20"/>
    <d v="2019-01-31T00:00:00"/>
    <d v="2019-02-03T00:00:00"/>
    <m/>
    <n v="-43499"/>
    <x v="0"/>
    <m/>
  </r>
  <r>
    <s v="CORREO 2019"/>
    <s v="COMPROMISOS MESA DE TRABAJO GUAINÍA Y GUAVIARE"/>
    <x v="21"/>
    <d v="2019-01-31T00:00:00"/>
    <d v="2019-02-03T00:00:00"/>
    <m/>
    <n v="-43499"/>
    <x v="0"/>
    <m/>
  </r>
  <r>
    <s v="CORRESPONDENCIA"/>
    <s v="DERECHO DE PETICION JAVIER ROJAS"/>
    <x v="4"/>
    <d v="2019-01-28T00:00:00"/>
    <d v="2019-02-04T00:00:00"/>
    <m/>
    <n v="-43500"/>
    <x v="0"/>
    <m/>
  </r>
  <r>
    <s v="CORRESPONDENCIA"/>
    <s v="INFORME DE EJECUCIN FINANCIERA CV 212081"/>
    <x v="21"/>
    <d v="2019-01-28T00:00:00"/>
    <d v="2019-02-04T00:00:00"/>
    <m/>
    <n v="-43500"/>
    <x v="0"/>
    <m/>
  </r>
  <r>
    <s v="CORRESPONDENCIA"/>
    <s v="DENUNCIA 1005- ESTATUTO ANTICORRUPCION"/>
    <x v="17"/>
    <d v="2019-01-28T00:00:00"/>
    <d v="2019-02-04T00:00:00"/>
    <m/>
    <n v="-43500"/>
    <x v="0"/>
    <m/>
  </r>
  <r>
    <s v="CORRESPONDENCIA"/>
    <s v="DENUNCIA 1004- ESTATUTO ANTICORRUPCION"/>
    <x v="17"/>
    <d v="2019-01-28T00:00:00"/>
    <d v="2019-02-04T00:00:00"/>
    <m/>
    <n v="-43500"/>
    <x v="0"/>
    <m/>
  </r>
  <r>
    <s v="CORRESPONDENCIA"/>
    <s v="REMISION DE CERTIFICACION PARA TRAMITE DEL CALCULO ACTUARIA"/>
    <x v="3"/>
    <d v="2019-01-28T00:00:00"/>
    <d v="2019-02-04T00:00:00"/>
    <m/>
    <n v="-43500"/>
    <x v="0"/>
    <m/>
  </r>
  <r>
    <s v="CORRESPONDENCIA"/>
    <s v="SOLICITUD DE ACOMPAÑAMIENTO A COMITES OPERATIVOS"/>
    <x v="4"/>
    <d v="2019-01-28T00:00:00"/>
    <d v="2019-02-04T00:00:00"/>
    <m/>
    <n v="-43500"/>
    <x v="0"/>
    <m/>
  </r>
  <r>
    <s v="CORRESPONDENCIA"/>
    <s v="CUMPLIMIENTO DE OBLIGACIONES ALCALDIA MUNICIPAL"/>
    <x v="21"/>
    <d v="2019-01-28T00:00:00"/>
    <d v="2019-02-04T00:00:00"/>
    <m/>
    <n v="-43500"/>
    <x v="0"/>
    <m/>
  </r>
  <r>
    <s v="CORRESPONDENCIA"/>
    <s v="ACTUALIZACION DE DATOS BNOPI"/>
    <x v="22"/>
    <d v="2019-01-28T00:00:00"/>
    <d v="2019-02-04T00:00:00"/>
    <m/>
    <n v="-43500"/>
    <x v="0"/>
    <m/>
  </r>
  <r>
    <s v="CORRESPONDENCIA"/>
    <s v="INCONFORMIDAD CONTRATACION"/>
    <x v="18"/>
    <d v="2019-01-28T00:00:00"/>
    <d v="2019-02-04T00:00:00"/>
    <m/>
    <n v="-43500"/>
    <x v="0"/>
    <m/>
  </r>
  <r>
    <s v="CORREO 2019"/>
    <s v="OFI19-00003110 / IDM: DENUNCIA FUNDACION CAMINO VERDE MAGDALENA CASO CORRUPCION CHIRIGUANA"/>
    <x v="23"/>
    <d v="2019-01-22T00:00:00"/>
    <d v="2019-02-06T00:00:00"/>
    <m/>
    <n v="-43502"/>
    <x v="2"/>
    <m/>
  </r>
  <r>
    <s v="SIM"/>
    <n v="43495"/>
    <x v="3"/>
    <d v="2019-01-30T00:00:00"/>
    <d v="2019-02-06T00:00:00"/>
    <m/>
    <n v="-43502"/>
    <x v="2"/>
    <m/>
  </r>
  <r>
    <s v="CORREO 2019"/>
    <s v="DENUNCIA FUNDACION CAMINO VERDE MAGDALENA CASO CORRUPCION CHIRIGUANA"/>
    <x v="23"/>
    <d v="2019-01-08T00:00:00"/>
    <d v="2019-02-07T00:00:00"/>
    <m/>
    <n v="-43503"/>
    <x v="2"/>
    <m/>
  </r>
  <r>
    <s v="PLANEACIÓN TACTICA Y OPERATIVA DE LA DIRECCIÓN DE PRIMERA INFANCIA"/>
    <s v="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
    <x v="17"/>
    <d v="2019-02-04T00:00:00"/>
    <d v="2019-02-08T00:00:00"/>
    <m/>
    <n v="-43504"/>
    <x v="2"/>
    <m/>
  </r>
  <r>
    <s v="PLANEACIÓN TACTICA Y OPERATIVA DE LA DIRECCIÓN DE PRIMERA INFANCIA"/>
    <s v="ENTREGAR PRESENTACIÓN Y PLAN DE CAMBIO PARA EL PILAR ESTRATÉGICO: AJUSTAR EL MANUAL DE CONTRATACIÓN Y LOS MANUALES OPERATIVOS. ARTICULAR CON MARCOS HERNÁNDEZ Y FLOR MORENO."/>
    <x v="8"/>
    <d v="2019-02-04T00:00:00"/>
    <d v="2019-02-08T00:00:00"/>
    <m/>
    <n v="-43504"/>
    <x v="2"/>
    <m/>
  </r>
  <r>
    <s v="CORRESPONDENCIA"/>
    <s v="DERECHO DE PETICION CDI URBANIZACION CORMONARES CUCUTA"/>
    <x v="21"/>
    <d v="2019-02-01T00:00:00"/>
    <d v="2019-02-08T00:00:00"/>
    <m/>
    <n v="-43504"/>
    <x v="2"/>
    <m/>
  </r>
  <r>
    <s v="CORRESPONDENCIA"/>
    <s v="SOLICITUD DEVOLUCION DEL RECORTE DE LOS 55 CUPOS DIMF"/>
    <x v="18"/>
    <d v="2019-02-01T00:00:00"/>
    <d v="2019-02-08T00:00:00"/>
    <m/>
    <n v="-43504"/>
    <x v="2"/>
    <m/>
  </r>
  <r>
    <s v="COMITÉ STAFF NO.1  - DIRECCIÓN DE PRIMERA INFANCIA "/>
    <s v="ENTREGAR UN CRONOGRAMA DE LAS INNOVACIONES TECNOLÓGICAS (RECONOCIMIENTO FACIAL, RECONOCIMIENTO OCULAR ETC. DE ACUERDO CON PROPUESTA DEL BID)"/>
    <x v="17"/>
    <d v="2019-02-04T00:00:00"/>
    <d v="2019-02-12T00:00:00"/>
    <m/>
    <n v="-43508"/>
    <x v="2"/>
    <m/>
  </r>
  <r>
    <s v="COMITÉ STAFF NO.1  - DIRECCIÓN DE PRIMERA INFANCIA "/>
    <s v="ENTREGAR EL PLAN DE SEGUIMIENTO A LA SUPERVISIÓN, UNA HERRAMIENTA DE OBSERVACIÓN A LA SUPERVISIÓN"/>
    <x v="17"/>
    <d v="2019-02-04T00:00:00"/>
    <d v="2019-02-12T00:00:00"/>
    <m/>
    <n v="-43508"/>
    <x v="2"/>
    <m/>
  </r>
  <r>
    <s v="CORREO CAMBIO DE CARNÉ INSTITUCIONAL"/>
    <s v="RADICAR CON MEMORANDO A LA DIRECCIÓN  DE GESTION DE TALENTO HUAMANO CAMBIO DE CARNÉ INSTITUCIONAL SOAPI"/>
    <x v="13"/>
    <d v="2019-02-04T00:00:00"/>
    <d v="2019-02-15T00:00:00"/>
    <m/>
    <n v="-43511"/>
    <x v="2"/>
    <m/>
  </r>
  <r>
    <s v="COMPROMISO CON LA DIRECTORA DE LA DPI"/>
    <s v="REALIZAR LIQUIDACIÓN DE LOS CONVENIOS 801 Y 977"/>
    <x v="24"/>
    <d v="2019-02-04T00:00:00"/>
    <d v="2019-05-31T00:00:00"/>
    <m/>
    <n v="-43616"/>
    <x v="2"/>
    <m/>
  </r>
  <r>
    <s v="COMPROMISO CON LA DIRECTORA DE LA DPI"/>
    <s v="REALIZAR LIQUIDACIÓN DE LOS CONVENIOS 825"/>
    <x v="24"/>
    <d v="2019-02-04T00:00:00"/>
    <d v="2019-05-31T00:00:00"/>
    <m/>
    <n v="-43616"/>
    <x v="2"/>
    <m/>
  </r>
  <r>
    <s v="PLAN DE INTERVENCIÓN -  CLIMA ORGANIZACIONAL  "/>
    <s v="1. REALIZAR LA  &quot;CONCERTACIÓN DE COMPROMISOS&quot; CON FUNCIONARIOS EN DONDE SE HACE LA ASIGNACIÓN DE OBLIGACIONES, RESPONSABILIDADES, ENTREGA DE PRODUCTOS, DE ACUERDO A LOS CONOCIMIENTOS Y HABILIDADES._x000a_2. REALIZAR LAS &quot;EVALUACIONES DE DESEMPEÑO SEMESTRALES&quot;  _x000a_"/>
    <x v="13"/>
    <d v="2019-02-04T00:00:00"/>
    <d v="2019-06-30T00:00:00"/>
    <m/>
    <n v="-43646"/>
    <x v="2"/>
    <m/>
  </r>
  <r>
    <s v="PLAN DE INTERVENCIÓN -  CLIMA ORGANIZACIONAL  "/>
    <s v="REALIZAR PROCESOS DE INDUCCIÓN EN ESTACIONES DE TRABAJO "/>
    <x v="13"/>
    <d v="2019-02-04T00:00:00"/>
    <d v="2019-06-30T00:00:00"/>
    <m/>
    <n v="-43646"/>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8DC1A-F006-4CED-ADF3-030354EF8E13}" name="TablaDinámica1"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95">
  <location ref="A20:C44" firstHeaderRow="1" firstDataRow="2" firstDataCol="1"/>
  <pivotFields count="10">
    <pivotField showAll="0"/>
    <pivotField showAll="0"/>
    <pivotField showAll="0"/>
    <pivotField axis="axisRow" showAll="0" sortType="ascending">
      <items count="26">
        <item x="5"/>
        <item x="10"/>
        <item x="7"/>
        <item x="23"/>
        <item x="2"/>
        <item x="13"/>
        <item x="4"/>
        <item x="9"/>
        <item x="12"/>
        <item x="1"/>
        <item x="3"/>
        <item x="6"/>
        <item x="15"/>
        <item x="24"/>
        <item x="11"/>
        <item x="8"/>
        <item x="22"/>
        <item x="14"/>
        <item x="0"/>
        <item x="17"/>
        <item x="16"/>
        <item x="18"/>
        <item x="19"/>
        <item x="20"/>
        <item x="21"/>
        <item t="default"/>
      </items>
      <autoSortScope>
        <pivotArea dataOnly="0" outline="0" fieldPosition="0">
          <references count="2">
            <reference field="4294967294" count="1" selected="0">
              <x v="0"/>
            </reference>
            <reference field="8" count="1" selected="0">
              <x v="2"/>
            </reference>
          </references>
        </pivotArea>
      </autoSortScope>
    </pivotField>
    <pivotField showAll="0" defaultSubtotal="0"/>
    <pivotField numFmtId="14" showAll="0"/>
    <pivotField showAll="0"/>
    <pivotField numFmtId="164" showAll="0" defaultSubtotal="0"/>
    <pivotField axis="axisCol" dataField="1" showAll="0" sortType="ascending">
      <items count="4">
        <item h="1" x="1"/>
        <item h="1" x="2"/>
        <item x="0"/>
        <item t="default"/>
      </items>
    </pivotField>
    <pivotField showAll="0" defaultSubtotal="0"/>
  </pivotFields>
  <rowFields count="1">
    <field x="3"/>
  </rowFields>
  <rowItems count="23">
    <i>
      <x v="12"/>
    </i>
    <i>
      <x v="15"/>
    </i>
    <i>
      <x v="16"/>
    </i>
    <i>
      <x v="4"/>
    </i>
    <i>
      <x v="18"/>
    </i>
    <i>
      <x v="23"/>
    </i>
    <i>
      <x v="7"/>
    </i>
    <i>
      <x v="22"/>
    </i>
    <i>
      <x v="11"/>
    </i>
    <i>
      <x v="8"/>
    </i>
    <i>
      <x v="21"/>
    </i>
    <i>
      <x v="20"/>
    </i>
    <i>
      <x v="19"/>
    </i>
    <i>
      <x v="1"/>
    </i>
    <i>
      <x v="24"/>
    </i>
    <i>
      <x/>
    </i>
    <i>
      <x v="17"/>
    </i>
    <i>
      <x v="9"/>
    </i>
    <i>
      <x v="10"/>
    </i>
    <i>
      <x v="14"/>
    </i>
    <i>
      <x v="2"/>
    </i>
    <i>
      <x v="6"/>
    </i>
    <i t="grand">
      <x/>
    </i>
  </rowItems>
  <colFields count="1">
    <field x="8"/>
  </colFields>
  <colItems count="2">
    <i>
      <x v="2"/>
    </i>
    <i t="grand">
      <x/>
    </i>
  </colItems>
  <dataFields count="1">
    <dataField name="Cuenta de INDICADOR" fld="8" subtotal="count" baseField="0" baseItem="0"/>
  </dataFields>
  <chartFormats count="6">
    <chartFormat chart="4" format="24" series="1">
      <pivotArea type="data" outline="0" fieldPosition="0">
        <references count="2">
          <reference field="4294967294" count="1" selected="0">
            <x v="0"/>
          </reference>
          <reference field="8" count="1" selected="0">
            <x v="2"/>
          </reference>
        </references>
      </pivotArea>
    </chartFormat>
    <chartFormat chart="0" format="26" series="1">
      <pivotArea type="data" outline="0" fieldPosition="0">
        <references count="2">
          <reference field="4294967294" count="1" selected="0">
            <x v="0"/>
          </reference>
          <reference field="8" count="1" selected="0">
            <x v="2"/>
          </reference>
        </references>
      </pivotArea>
    </chartFormat>
    <chartFormat chart="5" format="27" series="1">
      <pivotArea type="data" outline="0" fieldPosition="0">
        <references count="2">
          <reference field="4294967294" count="1" selected="0">
            <x v="0"/>
          </reference>
          <reference field="8" count="1" selected="0">
            <x v="2"/>
          </reference>
        </references>
      </pivotArea>
    </chartFormat>
    <chartFormat chart="6" format="27" series="1">
      <pivotArea type="data" outline="0" fieldPosition="0">
        <references count="2">
          <reference field="4294967294" count="1" selected="0">
            <x v="0"/>
          </reference>
          <reference field="8" count="1" selected="0">
            <x v="2"/>
          </reference>
        </references>
      </pivotArea>
    </chartFormat>
    <chartFormat chart="7" format="28" series="1">
      <pivotArea type="data" outline="0" fieldPosition="0">
        <references count="2">
          <reference field="4294967294" count="1" selected="0">
            <x v="0"/>
          </reference>
          <reference field="8" count="1" selected="0">
            <x v="2"/>
          </reference>
        </references>
      </pivotArea>
    </chartFormat>
    <chartFormat chart="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84CFD5-3738-4398-A223-C05B735F3BED}" name="TablaDinámica5" cacheId="40"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8">
  <location ref="A146:C151" firstHeaderRow="1" firstDataRow="2" firstDataCol="1"/>
  <pivotFields count="9">
    <pivotField showAll="0"/>
    <pivotField showAll="0"/>
    <pivotField axis="axisRow" showAll="0">
      <items count="26">
        <item x="10"/>
        <item x="19"/>
        <item x="9"/>
        <item x="5"/>
        <item x="4"/>
        <item x="7"/>
        <item x="23"/>
        <item x="16"/>
        <item x="2"/>
        <item x="13"/>
        <item x="12"/>
        <item x="1"/>
        <item x="18"/>
        <item x="3"/>
        <item x="6"/>
        <item x="15"/>
        <item x="0"/>
        <item x="8"/>
        <item x="11"/>
        <item x="14"/>
        <item x="17"/>
        <item x="20"/>
        <item x="21"/>
        <item x="22"/>
        <item x="24"/>
        <item t="default"/>
      </items>
    </pivotField>
    <pivotField showAll="0" defaultSubtotal="0"/>
    <pivotField numFmtId="14" showAll="0"/>
    <pivotField showAll="0"/>
    <pivotField numFmtId="164" showAll="0" defaultSubtotal="0"/>
    <pivotField axis="axisCol" dataField="1" showAll="0" sortType="descending">
      <items count="4">
        <item h="1" x="0"/>
        <item h="1" x="2"/>
        <item x="1"/>
        <item t="default"/>
      </items>
    </pivotField>
    <pivotField showAll="0" defaultSubtotal="0"/>
  </pivotFields>
  <rowFields count="1">
    <field x="2"/>
  </rowFields>
  <rowItems count="4">
    <i>
      <x v="9"/>
    </i>
    <i>
      <x v="13"/>
    </i>
    <i>
      <x v="20"/>
    </i>
    <i t="grand">
      <x/>
    </i>
  </rowItems>
  <colFields count="1">
    <field x="7"/>
  </colFields>
  <colItems count="2">
    <i>
      <x v="2"/>
    </i>
    <i t="grand">
      <x/>
    </i>
  </colItems>
  <dataFields count="1">
    <dataField name="Cuenta de INDICADOR" fld="7" subtotal="count" baseField="0" baseItem="0"/>
  </dataFields>
  <chartFormats count="5">
    <chartFormat chart="0" format="22" series="1">
      <pivotArea type="data" outline="0" fieldPosition="0">
        <references count="2">
          <reference field="4294967294" count="1" selected="0">
            <x v="0"/>
          </reference>
          <reference field="7" count="1" selected="0">
            <x v="0"/>
          </reference>
        </references>
      </pivotArea>
    </chartFormat>
    <chartFormat chart="4" format="24" series="1">
      <pivotArea type="data" outline="0" fieldPosition="0">
        <references count="2">
          <reference field="4294967294" count="1" selected="0">
            <x v="0"/>
          </reference>
          <reference field="7" count="1" selected="0">
            <x v="0"/>
          </reference>
        </references>
      </pivotArea>
    </chartFormat>
    <chartFormat chart="5" format="2" series="1">
      <pivotArea type="data" outline="0" fieldPosition="0">
        <references count="2">
          <reference field="4294967294" count="1" selected="0">
            <x v="0"/>
          </reference>
          <reference field="7" count="1" selected="0">
            <x v="1"/>
          </reference>
        </references>
      </pivotArea>
    </chartFormat>
    <chartFormat chart="8" format="15" series="1">
      <pivotArea type="data" outline="0" fieldPosition="0">
        <references count="2">
          <reference field="4294967294" count="1" selected="0">
            <x v="0"/>
          </reference>
          <reference field="7" count="1" selected="0">
            <x v="2"/>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649DF-7FFD-4DE8-B416-4A7F775CD98B}" name="TablaDinámica2" cacheId="36"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7">
  <location ref="A63:C73" firstHeaderRow="1" firstDataRow="2" firstDataCol="1"/>
  <pivotFields count="10">
    <pivotField showAll="0"/>
    <pivotField showAll="0"/>
    <pivotField showAll="0"/>
    <pivotField axis="axisRow" showAll="0" sortType="ascending">
      <items count="26">
        <item x="10"/>
        <item x="5"/>
        <item x="23"/>
        <item x="7"/>
        <item x="2"/>
        <item x="13"/>
        <item x="4"/>
        <item x="9"/>
        <item x="12"/>
        <item x="1"/>
        <item x="3"/>
        <item x="6"/>
        <item x="15"/>
        <item x="24"/>
        <item x="11"/>
        <item x="8"/>
        <item x="22"/>
        <item x="14"/>
        <item x="0"/>
        <item x="17"/>
        <item x="16"/>
        <item x="18"/>
        <item x="19"/>
        <item x="20"/>
        <item x="21"/>
        <item t="default"/>
      </items>
      <autoSortScope>
        <pivotArea dataOnly="0" outline="0" fieldPosition="0">
          <references count="2">
            <reference field="4294967294" count="1" selected="0">
              <x v="0"/>
            </reference>
            <reference field="8" count="1" selected="0">
              <x v="1"/>
            </reference>
          </references>
        </pivotArea>
      </autoSortScope>
    </pivotField>
    <pivotField showAll="0" defaultSubtotal="0"/>
    <pivotField numFmtId="14" showAll="0"/>
    <pivotField showAll="0"/>
    <pivotField numFmtId="164" showAll="0" defaultSubtotal="0"/>
    <pivotField axis="axisCol" dataField="1" showAll="0" sortType="descending">
      <items count="4">
        <item h="1" x="0"/>
        <item x="2"/>
        <item h="1" x="1"/>
        <item t="default"/>
      </items>
    </pivotField>
    <pivotField showAll="0" defaultSubtotal="0"/>
  </pivotFields>
  <rowFields count="1">
    <field x="3"/>
  </rowFields>
  <rowItems count="9">
    <i>
      <x v="10"/>
    </i>
    <i>
      <x v="15"/>
    </i>
    <i>
      <x v="24"/>
    </i>
    <i>
      <x v="21"/>
    </i>
    <i>
      <x v="13"/>
    </i>
    <i>
      <x v="2"/>
    </i>
    <i>
      <x v="19"/>
    </i>
    <i>
      <x v="5"/>
    </i>
    <i t="grand">
      <x/>
    </i>
  </rowItems>
  <colFields count="1">
    <field x="8"/>
  </colFields>
  <colItems count="2">
    <i>
      <x v="1"/>
    </i>
    <i t="grand">
      <x/>
    </i>
  </colItems>
  <dataFields count="1">
    <dataField name="Cuenta de INDICADOR" fld="8" subtotal="count" baseField="0" baseItem="0"/>
  </dataFields>
  <chartFormats count="7">
    <chartFormat chart="0" format="22" series="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2">
          <reference field="4294967294" count="1" selected="0">
            <x v="0"/>
          </reference>
          <reference field="8" count="1" selected="0">
            <x v="0"/>
          </reference>
        </references>
      </pivotArea>
    </chartFormat>
    <chartFormat chart="5" format="2"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F8038B-4DB0-4791-B400-005554CF713B}" name="TablaDinámica3" cacheId="40"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94">
  <location ref="A5:B9" firstHeaderRow="1" firstDataRow="1" firstDataCol="1"/>
  <pivotFields count="9">
    <pivotField showAll="0"/>
    <pivotField showAll="0"/>
    <pivotField showAll="0" sortType="ascending">
      <autoSortScope>
        <pivotArea dataOnly="0" outline="0" fieldPosition="0">
          <references count="2">
            <reference field="4294967294" count="1" selected="0">
              <x v="0"/>
            </reference>
            <reference field="7" count="1" selected="0">
              <x v="0"/>
            </reference>
          </references>
        </pivotArea>
      </autoSortScope>
    </pivotField>
    <pivotField showAll="0" defaultSubtotal="0"/>
    <pivotField numFmtId="14" showAll="0"/>
    <pivotField showAll="0"/>
    <pivotField numFmtId="164" showAll="0" defaultSubtotal="0"/>
    <pivotField axis="axisRow" dataField="1" showAll="0" sortType="descending">
      <items count="4">
        <item x="0"/>
        <item x="2"/>
        <item x="1"/>
        <item t="default"/>
      </items>
    </pivotField>
    <pivotField showAll="0" defaultSubtotal="0"/>
  </pivotFields>
  <rowFields count="1">
    <field x="7"/>
  </rowFields>
  <rowItems count="4">
    <i>
      <x/>
    </i>
    <i>
      <x v="1"/>
    </i>
    <i>
      <x v="2"/>
    </i>
    <i t="grand">
      <x/>
    </i>
  </rowItems>
  <colItems count="1">
    <i/>
  </colItems>
  <dataFields count="1">
    <dataField name="Cuenta de INDICADOR" fld="7" subtotal="count" baseField="0" baseItem="0"/>
  </dataFields>
  <chartFormats count="14">
    <chartFormat chart="0" format="22" series="1">
      <pivotArea type="data" outline="0" fieldPosition="0">
        <references count="2">
          <reference field="4294967294" count="1" selected="0">
            <x v="0"/>
          </reference>
          <reference field="7" count="1" selected="0">
            <x v="0"/>
          </reference>
        </references>
      </pivotArea>
    </chartFormat>
    <chartFormat chart="4" format="24" series="1">
      <pivotArea type="data" outline="0" fieldPosition="0">
        <references count="2">
          <reference field="4294967294" count="1" selected="0">
            <x v="0"/>
          </reference>
          <reference field="7" count="1" selected="0">
            <x v="0"/>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7" count="1" selected="0">
            <x v="0"/>
          </reference>
        </references>
      </pivotArea>
    </chartFormat>
    <chartFormat chart="12" format="31">
      <pivotArea type="data" outline="0" fieldPosition="0">
        <references count="2">
          <reference field="4294967294" count="1" selected="0">
            <x v="0"/>
          </reference>
          <reference field="7" count="1" selected="0">
            <x v="1"/>
          </reference>
        </references>
      </pivotArea>
    </chartFormat>
    <chartFormat chart="12" format="33">
      <pivotArea type="data" outline="0" fieldPosition="0">
        <references count="2">
          <reference field="4294967294" count="1" selected="0">
            <x v="0"/>
          </reference>
          <reference field="7" count="1" selected="0">
            <x v="2"/>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7" count="1" selected="0">
            <x v="0"/>
          </reference>
        </references>
      </pivotArea>
    </chartFormat>
    <chartFormat chart="13" format="36">
      <pivotArea type="data" outline="0" fieldPosition="0">
        <references count="2">
          <reference field="4294967294" count="1" selected="0">
            <x v="0"/>
          </reference>
          <reference field="7" count="1" selected="0">
            <x v="1"/>
          </reference>
        </references>
      </pivotArea>
    </chartFormat>
    <chartFormat chart="13" format="38">
      <pivotArea type="data" outline="0" fieldPosition="0">
        <references count="2">
          <reference field="4294967294" count="1" selected="0">
            <x v="0"/>
          </reference>
          <reference field="7" count="1" selected="0">
            <x v="2"/>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7" count="1" selected="0">
            <x v="2"/>
          </reference>
        </references>
      </pivotArea>
    </chartFormat>
    <chartFormat chart="5" format="31">
      <pivotArea type="data" outline="0" fieldPosition="0">
        <references count="2">
          <reference field="4294967294" count="1" selected="0">
            <x v="0"/>
          </reference>
          <reference field="7" count="1" selected="0">
            <x v="1"/>
          </reference>
        </references>
      </pivotArea>
    </chartFormat>
    <chartFormat chart="5" format="3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D1C722-F727-495E-80E5-56D29AF28595}" name="TablaDinámica4" cacheId="36"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
  <location ref="A113:C118" firstHeaderRow="1" firstDataRow="2" firstDataCol="1"/>
  <pivotFields count="10">
    <pivotField showAll="0"/>
    <pivotField showAll="0"/>
    <pivotField showAll="0"/>
    <pivotField axis="axisRow" showAll="0">
      <items count="26">
        <item x="10"/>
        <item x="19"/>
        <item x="9"/>
        <item x="5"/>
        <item x="4"/>
        <item x="7"/>
        <item x="23"/>
        <item x="16"/>
        <item x="2"/>
        <item x="13"/>
        <item x="12"/>
        <item x="18"/>
        <item x="1"/>
        <item x="3"/>
        <item x="6"/>
        <item x="15"/>
        <item x="0"/>
        <item x="8"/>
        <item x="11"/>
        <item x="14"/>
        <item x="17"/>
        <item x="20"/>
        <item x="21"/>
        <item x="22"/>
        <item x="24"/>
        <item t="default"/>
      </items>
    </pivotField>
    <pivotField showAll="0" defaultSubtotal="0"/>
    <pivotField numFmtId="14" showAll="0"/>
    <pivotField showAll="0"/>
    <pivotField numFmtId="164" showAll="0" defaultSubtotal="0"/>
    <pivotField axis="axisCol" dataField="1" showAll="0" sortType="ascending">
      <items count="4">
        <item x="1"/>
        <item h="1" x="2"/>
        <item h="1" x="0"/>
        <item t="default"/>
      </items>
    </pivotField>
    <pivotField showAll="0" defaultSubtotal="0"/>
  </pivotFields>
  <rowFields count="1">
    <field x="3"/>
  </rowFields>
  <rowItems count="4">
    <i>
      <x v="9"/>
    </i>
    <i>
      <x v="13"/>
    </i>
    <i>
      <x v="20"/>
    </i>
    <i t="grand">
      <x/>
    </i>
  </rowItems>
  <colFields count="1">
    <field x="8"/>
  </colFields>
  <colItems count="2">
    <i>
      <x/>
    </i>
    <i t="grand">
      <x/>
    </i>
  </colItems>
  <dataFields count="1">
    <dataField name="Cuenta de INDICADOR" fld="8" subtotal="count" baseField="0" baseItem="0"/>
  </dataFields>
  <chartFormats count="7">
    <chartFormat chart="0" format="22" series="1">
      <pivotArea type="data" outline="0" fieldPosition="0">
        <references count="2">
          <reference field="4294967294" count="1" selected="0">
            <x v="0"/>
          </reference>
          <reference field="8" count="1" selected="0">
            <x v="2"/>
          </reference>
        </references>
      </pivotArea>
    </chartFormat>
    <chartFormat chart="4" format="24" series="1">
      <pivotArea type="data" outline="0" fieldPosition="0">
        <references count="2">
          <reference field="4294967294" count="1" selected="0">
            <x v="0"/>
          </reference>
          <reference field="8" count="1" selected="0">
            <x v="2"/>
          </reference>
        </references>
      </pivotArea>
    </chartFormat>
    <chartFormat chart="5" format="2" series="1">
      <pivotArea type="data" outline="0" fieldPosition="0">
        <references count="2">
          <reference field="4294967294" count="1" selected="0">
            <x v="0"/>
          </reference>
          <reference field="8"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8" count="1" selected="0">
            <x v="1"/>
          </reference>
        </references>
      </pivotArea>
    </chartFormat>
    <chartFormat chart="8" format="5" series="1">
      <pivotArea type="data" outline="0" fieldPosition="0">
        <references count="2">
          <reference field="4294967294" count="1" selected="0">
            <x v="0"/>
          </reference>
          <reference field="8" count="1" selected="0">
            <x v="2"/>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77"/>
  <sheetViews>
    <sheetView showGridLines="0" tabSelected="1" topLeftCell="A157" zoomScaleNormal="100" workbookViewId="0">
      <selection sqref="A1:XFD1048576"/>
    </sheetView>
  </sheetViews>
  <sheetFormatPr baseColWidth="10" defaultColWidth="0" defaultRowHeight="15" zeroHeight="1" x14ac:dyDescent="0.25"/>
  <cols>
    <col min="1" max="1" width="37.85546875" bestFit="1" customWidth="1"/>
    <col min="2" max="2" width="22.42578125" bestFit="1" customWidth="1"/>
    <col min="3" max="3" width="12.5703125" bestFit="1" customWidth="1"/>
    <col min="4" max="4" width="30.140625" customWidth="1"/>
    <col min="5" max="5" width="24.28515625" customWidth="1"/>
    <col min="6" max="6" width="12.5703125" bestFit="1" customWidth="1"/>
    <col min="7" max="7" width="11.42578125" customWidth="1"/>
    <col min="8" max="16384" width="11.42578125" hidden="1"/>
  </cols>
  <sheetData>
    <row r="1" spans="1:7" ht="66" customHeight="1" x14ac:dyDescent="0.25">
      <c r="A1" s="33"/>
      <c r="B1" s="34"/>
      <c r="C1" s="34"/>
      <c r="D1" s="34"/>
      <c r="E1" s="34"/>
      <c r="F1" s="34"/>
      <c r="G1" s="34"/>
    </row>
    <row r="2" spans="1:7" x14ac:dyDescent="0.25">
      <c r="A2" s="31"/>
      <c r="B2" s="31"/>
      <c r="C2" s="31"/>
      <c r="D2" s="31"/>
      <c r="E2" s="31"/>
      <c r="F2" s="31"/>
      <c r="G2" s="31"/>
    </row>
    <row r="3" spans="1:7" x14ac:dyDescent="0.25">
      <c r="A3" s="31"/>
      <c r="B3" s="31"/>
      <c r="C3" s="31"/>
      <c r="D3" s="31"/>
      <c r="E3" s="31"/>
      <c r="F3" s="31"/>
      <c r="G3" s="31"/>
    </row>
    <row r="4" spans="1:7" ht="27" customHeight="1" x14ac:dyDescent="0.25">
      <c r="A4" s="35" t="s">
        <v>16</v>
      </c>
      <c r="B4" s="35"/>
      <c r="C4" s="35"/>
      <c r="D4" s="35"/>
      <c r="E4" s="35"/>
      <c r="F4" s="35"/>
      <c r="G4" s="35"/>
    </row>
    <row r="5" spans="1:7" x14ac:dyDescent="0.25">
      <c r="A5" s="3" t="s">
        <v>11</v>
      </c>
      <c r="B5" t="s">
        <v>13</v>
      </c>
    </row>
    <row r="6" spans="1:7" x14ac:dyDescent="0.25">
      <c r="A6" s="4" t="s">
        <v>1</v>
      </c>
      <c r="B6" s="5">
        <v>74</v>
      </c>
    </row>
    <row r="7" spans="1:7" x14ac:dyDescent="0.25">
      <c r="A7" s="4" t="s">
        <v>18</v>
      </c>
      <c r="B7" s="5">
        <v>14</v>
      </c>
    </row>
    <row r="8" spans="1:7" x14ac:dyDescent="0.25">
      <c r="A8" s="4" t="s">
        <v>8</v>
      </c>
      <c r="B8" s="5">
        <v>3</v>
      </c>
    </row>
    <row r="9" spans="1:7" x14ac:dyDescent="0.25">
      <c r="A9" s="4" t="s">
        <v>12</v>
      </c>
      <c r="B9" s="5">
        <v>91</v>
      </c>
    </row>
    <row r="10" spans="1:7" x14ac:dyDescent="0.25"/>
    <row r="11" spans="1:7" x14ac:dyDescent="0.25"/>
    <row r="12" spans="1:7" x14ac:dyDescent="0.25"/>
    <row r="13" spans="1:7" x14ac:dyDescent="0.25"/>
    <row r="14" spans="1:7" x14ac:dyDescent="0.25"/>
    <row r="15" spans="1:7" x14ac:dyDescent="0.25"/>
    <row r="16" spans="1:7" x14ac:dyDescent="0.25"/>
    <row r="17" spans="1:7" x14ac:dyDescent="0.25"/>
    <row r="18" spans="1:7" ht="21" x14ac:dyDescent="0.35">
      <c r="A18" s="32" t="s">
        <v>14</v>
      </c>
      <c r="B18" s="32"/>
      <c r="C18" s="32"/>
      <c r="D18" s="32"/>
      <c r="E18" s="32"/>
      <c r="F18" s="32"/>
      <c r="G18" s="32"/>
    </row>
    <row r="19" spans="1:7" x14ac:dyDescent="0.25"/>
    <row r="20" spans="1:7" x14ac:dyDescent="0.25">
      <c r="A20" s="3" t="s">
        <v>13</v>
      </c>
      <c r="B20" s="3" t="s">
        <v>4</v>
      </c>
    </row>
    <row r="21" spans="1:7" x14ac:dyDescent="0.25">
      <c r="A21" s="3" t="s">
        <v>11</v>
      </c>
      <c r="B21" t="s">
        <v>1</v>
      </c>
      <c r="C21" t="s">
        <v>12</v>
      </c>
    </row>
    <row r="22" spans="1:7" x14ac:dyDescent="0.25">
      <c r="A22" s="4" t="s">
        <v>106</v>
      </c>
      <c r="B22" s="5">
        <v>1</v>
      </c>
      <c r="C22" s="5">
        <v>1</v>
      </c>
    </row>
    <row r="23" spans="1:7" x14ac:dyDescent="0.25">
      <c r="A23" s="4" t="s">
        <v>88</v>
      </c>
      <c r="B23" s="5">
        <v>1</v>
      </c>
      <c r="C23" s="5">
        <v>1</v>
      </c>
    </row>
    <row r="24" spans="1:7" x14ac:dyDescent="0.25">
      <c r="A24" s="4" t="s">
        <v>83</v>
      </c>
      <c r="B24" s="5">
        <v>1</v>
      </c>
      <c r="C24" s="5">
        <v>1</v>
      </c>
    </row>
    <row r="25" spans="1:7" x14ac:dyDescent="0.25">
      <c r="A25" s="4" t="s">
        <v>109</v>
      </c>
      <c r="B25" s="5">
        <v>1</v>
      </c>
      <c r="C25" s="5">
        <v>1</v>
      </c>
    </row>
    <row r="26" spans="1:7" x14ac:dyDescent="0.25">
      <c r="A26" s="4" t="s">
        <v>79</v>
      </c>
      <c r="B26" s="5">
        <v>1</v>
      </c>
      <c r="C26" s="5">
        <v>1</v>
      </c>
    </row>
    <row r="27" spans="1:7" x14ac:dyDescent="0.25">
      <c r="A27" s="4" t="s">
        <v>104</v>
      </c>
      <c r="B27" s="5">
        <v>1</v>
      </c>
      <c r="C27" s="5">
        <v>1</v>
      </c>
    </row>
    <row r="28" spans="1:7" x14ac:dyDescent="0.25">
      <c r="A28" s="4" t="s">
        <v>114</v>
      </c>
      <c r="B28" s="5">
        <v>1</v>
      </c>
      <c r="C28" s="5">
        <v>1</v>
      </c>
    </row>
    <row r="29" spans="1:7" x14ac:dyDescent="0.25">
      <c r="A29" s="4" t="s">
        <v>108</v>
      </c>
      <c r="B29" s="5">
        <v>1</v>
      </c>
      <c r="C29" s="5">
        <v>1</v>
      </c>
    </row>
    <row r="30" spans="1:7" x14ac:dyDescent="0.25">
      <c r="A30" s="4" t="s">
        <v>82</v>
      </c>
      <c r="B30" s="5">
        <v>1</v>
      </c>
      <c r="C30" s="5">
        <v>1</v>
      </c>
    </row>
    <row r="31" spans="1:7" x14ac:dyDescent="0.25">
      <c r="A31" s="4" t="s">
        <v>117</v>
      </c>
      <c r="B31" s="5">
        <v>2</v>
      </c>
      <c r="C31" s="5">
        <v>2</v>
      </c>
    </row>
    <row r="32" spans="1:7" x14ac:dyDescent="0.25">
      <c r="A32" s="4" t="s">
        <v>206</v>
      </c>
      <c r="B32" s="5">
        <v>2</v>
      </c>
      <c r="C32" s="5">
        <v>2</v>
      </c>
    </row>
    <row r="33" spans="1:3" x14ac:dyDescent="0.25">
      <c r="A33" s="4" t="s">
        <v>110</v>
      </c>
      <c r="B33" s="5">
        <v>2</v>
      </c>
      <c r="C33" s="5">
        <v>2</v>
      </c>
    </row>
    <row r="34" spans="1:3" x14ac:dyDescent="0.25">
      <c r="A34" s="4" t="s">
        <v>73</v>
      </c>
      <c r="B34" s="5">
        <v>2</v>
      </c>
      <c r="C34" s="5">
        <v>2</v>
      </c>
    </row>
    <row r="35" spans="1:3" x14ac:dyDescent="0.25">
      <c r="A35" s="4" t="s">
        <v>98</v>
      </c>
      <c r="B35" s="5">
        <v>3</v>
      </c>
      <c r="C35" s="5">
        <v>3</v>
      </c>
    </row>
    <row r="36" spans="1:3" x14ac:dyDescent="0.25">
      <c r="A36" s="4" t="s">
        <v>103</v>
      </c>
      <c r="B36" s="5">
        <v>3</v>
      </c>
      <c r="C36" s="5">
        <v>3</v>
      </c>
    </row>
    <row r="37" spans="1:3" x14ac:dyDescent="0.25">
      <c r="A37" s="4" t="s">
        <v>101</v>
      </c>
      <c r="B37" s="5">
        <v>3</v>
      </c>
      <c r="C37" s="5">
        <v>3</v>
      </c>
    </row>
    <row r="38" spans="1:3" x14ac:dyDescent="0.25">
      <c r="A38" s="4" t="s">
        <v>80</v>
      </c>
      <c r="B38" s="5">
        <v>4</v>
      </c>
      <c r="C38" s="5">
        <v>4</v>
      </c>
    </row>
    <row r="39" spans="1:3" x14ac:dyDescent="0.25">
      <c r="A39" s="4" t="s">
        <v>97</v>
      </c>
      <c r="B39" s="5">
        <v>5</v>
      </c>
      <c r="C39" s="5">
        <v>5</v>
      </c>
    </row>
    <row r="40" spans="1:3" x14ac:dyDescent="0.25">
      <c r="A40" s="4" t="s">
        <v>94</v>
      </c>
      <c r="B40" s="5">
        <v>5</v>
      </c>
      <c r="C40" s="5">
        <v>5</v>
      </c>
    </row>
    <row r="41" spans="1:3" x14ac:dyDescent="0.25">
      <c r="A41" s="4" t="s">
        <v>99</v>
      </c>
      <c r="B41" s="5">
        <v>8</v>
      </c>
      <c r="C41" s="5">
        <v>8</v>
      </c>
    </row>
    <row r="42" spans="1:3" x14ac:dyDescent="0.25">
      <c r="A42" s="4" t="s">
        <v>76</v>
      </c>
      <c r="B42" s="5">
        <v>8</v>
      </c>
      <c r="C42" s="5">
        <v>8</v>
      </c>
    </row>
    <row r="43" spans="1:3" x14ac:dyDescent="0.25">
      <c r="A43" s="4" t="s">
        <v>95</v>
      </c>
      <c r="B43" s="5">
        <v>18</v>
      </c>
      <c r="C43" s="5">
        <v>18</v>
      </c>
    </row>
    <row r="44" spans="1:3" x14ac:dyDescent="0.25">
      <c r="A44" s="4" t="s">
        <v>12</v>
      </c>
      <c r="B44" s="5">
        <v>74</v>
      </c>
      <c r="C44" s="5">
        <v>74</v>
      </c>
    </row>
    <row r="45" spans="1:3" x14ac:dyDescent="0.25"/>
    <row r="46" spans="1:3" x14ac:dyDescent="0.25"/>
    <row r="47" spans="1:3" x14ac:dyDescent="0.25"/>
    <row r="48" spans="1:3" x14ac:dyDescent="0.25"/>
    <row r="49" spans="1:7" x14ac:dyDescent="0.25"/>
    <row r="50" spans="1:7" x14ac:dyDescent="0.25"/>
    <row r="51" spans="1:7" x14ac:dyDescent="0.25"/>
    <row r="52" spans="1:7" x14ac:dyDescent="0.25"/>
    <row r="53" spans="1:7" x14ac:dyDescent="0.25"/>
    <row r="54" spans="1:7" x14ac:dyDescent="0.25"/>
    <row r="55" spans="1:7" x14ac:dyDescent="0.25"/>
    <row r="56" spans="1:7" x14ac:dyDescent="0.25"/>
    <row r="57" spans="1:7" ht="12.75" customHeight="1" x14ac:dyDescent="0.25"/>
    <row r="58" spans="1:7" x14ac:dyDescent="0.25"/>
    <row r="59" spans="1:7" x14ac:dyDescent="0.25"/>
    <row r="60" spans="1:7" x14ac:dyDescent="0.25"/>
    <row r="61" spans="1:7" ht="21" x14ac:dyDescent="0.35">
      <c r="A61" s="37" t="s">
        <v>19</v>
      </c>
      <c r="B61" s="37"/>
      <c r="C61" s="37"/>
      <c r="D61" s="37"/>
      <c r="E61" s="37"/>
      <c r="F61" s="37"/>
      <c r="G61" s="37"/>
    </row>
    <row r="62" spans="1:7" x14ac:dyDescent="0.25"/>
    <row r="63" spans="1:7" x14ac:dyDescent="0.25">
      <c r="A63" s="3" t="s">
        <v>13</v>
      </c>
      <c r="B63" s="3" t="s">
        <v>4</v>
      </c>
    </row>
    <row r="64" spans="1:7" x14ac:dyDescent="0.25">
      <c r="A64" s="3" t="s">
        <v>11</v>
      </c>
      <c r="B64" t="s">
        <v>18</v>
      </c>
      <c r="C64" t="s">
        <v>12</v>
      </c>
    </row>
    <row r="65" spans="1:3" x14ac:dyDescent="0.25">
      <c r="A65" s="4" t="s">
        <v>94</v>
      </c>
      <c r="B65" s="5">
        <v>1</v>
      </c>
      <c r="C65" s="5">
        <v>1</v>
      </c>
    </row>
    <row r="66" spans="1:3" x14ac:dyDescent="0.25">
      <c r="A66" s="4" t="s">
        <v>88</v>
      </c>
      <c r="B66" s="5">
        <v>1</v>
      </c>
      <c r="C66" s="5">
        <v>1</v>
      </c>
    </row>
    <row r="67" spans="1:3" x14ac:dyDescent="0.25">
      <c r="A67" s="4" t="s">
        <v>103</v>
      </c>
      <c r="B67" s="5">
        <v>1</v>
      </c>
      <c r="C67" s="5">
        <v>1</v>
      </c>
    </row>
    <row r="68" spans="1:3" x14ac:dyDescent="0.25">
      <c r="A68" s="4" t="s">
        <v>206</v>
      </c>
      <c r="B68" s="5">
        <v>1</v>
      </c>
      <c r="C68" s="5">
        <v>1</v>
      </c>
    </row>
    <row r="69" spans="1:3" x14ac:dyDescent="0.25">
      <c r="A69" s="4" t="s">
        <v>86</v>
      </c>
      <c r="B69" s="5">
        <v>2</v>
      </c>
      <c r="C69" s="5">
        <v>2</v>
      </c>
    </row>
    <row r="70" spans="1:3" x14ac:dyDescent="0.25">
      <c r="A70" s="4" t="s">
        <v>81</v>
      </c>
      <c r="B70" s="5">
        <v>2</v>
      </c>
      <c r="C70" s="5">
        <v>2</v>
      </c>
    </row>
    <row r="71" spans="1:3" x14ac:dyDescent="0.25">
      <c r="A71" s="4" t="s">
        <v>73</v>
      </c>
      <c r="B71" s="5">
        <v>3</v>
      </c>
      <c r="C71" s="5">
        <v>3</v>
      </c>
    </row>
    <row r="72" spans="1:3" x14ac:dyDescent="0.25">
      <c r="A72" s="4" t="s">
        <v>78</v>
      </c>
      <c r="B72" s="5">
        <v>3</v>
      </c>
      <c r="C72" s="5">
        <v>3</v>
      </c>
    </row>
    <row r="73" spans="1:3" x14ac:dyDescent="0.25">
      <c r="A73" s="4" t="s">
        <v>12</v>
      </c>
      <c r="B73" s="5">
        <v>14</v>
      </c>
      <c r="C73" s="5">
        <v>14</v>
      </c>
    </row>
    <row r="74" spans="1:3" x14ac:dyDescent="0.25"/>
    <row r="75" spans="1:3" x14ac:dyDescent="0.25"/>
    <row r="76" spans="1:3" x14ac:dyDescent="0.25"/>
    <row r="77" spans="1:3" x14ac:dyDescent="0.25"/>
    <row r="78" spans="1:3" x14ac:dyDescent="0.25"/>
    <row r="79" spans="1:3" x14ac:dyDescent="0.25"/>
    <row r="80" spans="1:3"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ht="14.25" customHeight="1" x14ac:dyDescent="0.25"/>
    <row r="93" ht="14.25" customHeight="1" x14ac:dyDescent="0.25"/>
    <row r="94" ht="14.25" customHeight="1" x14ac:dyDescent="0.25"/>
    <row r="95" ht="14.25" customHeight="1" x14ac:dyDescent="0.25"/>
    <row r="96" ht="14.25" customHeight="1" x14ac:dyDescent="0.25"/>
    <row r="97" spans="1:7" ht="14.25" customHeight="1" x14ac:dyDescent="0.25"/>
    <row r="98" spans="1:7" ht="14.25" customHeight="1" x14ac:dyDescent="0.25">
      <c r="A98" s="4"/>
      <c r="B98" s="5"/>
      <c r="C98" s="5"/>
    </row>
    <row r="99" spans="1:7" ht="14.25" customHeight="1" x14ac:dyDescent="0.25">
      <c r="A99" s="4"/>
      <c r="B99" s="5"/>
      <c r="C99" s="5"/>
    </row>
    <row r="100" spans="1:7" ht="14.25" customHeight="1" x14ac:dyDescent="0.25">
      <c r="A100" s="4"/>
      <c r="B100" s="5"/>
      <c r="C100" s="5"/>
    </row>
    <row r="101" spans="1:7" ht="14.25" customHeight="1" x14ac:dyDescent="0.25">
      <c r="A101" s="4"/>
      <c r="B101" s="5"/>
      <c r="C101" s="5"/>
    </row>
    <row r="102" spans="1:7" ht="14.25" customHeight="1" x14ac:dyDescent="0.25">
      <c r="A102" s="4"/>
      <c r="B102" s="5"/>
      <c r="C102" s="5"/>
    </row>
    <row r="103" spans="1:7" ht="14.25" customHeight="1" x14ac:dyDescent="0.25">
      <c r="A103" s="4"/>
      <c r="B103" s="5"/>
      <c r="C103" s="5"/>
    </row>
    <row r="104" spans="1:7" ht="14.25" customHeight="1" x14ac:dyDescent="0.25">
      <c r="A104" s="4"/>
      <c r="B104" s="5"/>
      <c r="C104" s="5"/>
    </row>
    <row r="105" spans="1:7" ht="14.25" customHeight="1" x14ac:dyDescent="0.25">
      <c r="A105" s="4"/>
      <c r="B105" s="5"/>
      <c r="C105" s="5"/>
    </row>
    <row r="106" spans="1:7" ht="18.75" customHeight="1" x14ac:dyDescent="0.35">
      <c r="A106" s="36" t="s">
        <v>9</v>
      </c>
      <c r="B106" s="36"/>
      <c r="C106" s="36"/>
      <c r="D106" s="36"/>
      <c r="E106" s="36"/>
      <c r="F106" s="36"/>
      <c r="G106" s="36"/>
    </row>
    <row r="107" spans="1:7" ht="14.25" customHeight="1" x14ac:dyDescent="0.25">
      <c r="A107" s="4"/>
      <c r="B107" s="5"/>
      <c r="C107" s="5"/>
    </row>
    <row r="108" spans="1:7" ht="14.25" customHeight="1" x14ac:dyDescent="0.25">
      <c r="A108" s="4"/>
      <c r="B108" s="5"/>
      <c r="C108" s="5"/>
    </row>
    <row r="109" spans="1:7" ht="14.25" customHeight="1" x14ac:dyDescent="0.25">
      <c r="A109" s="4"/>
      <c r="B109" s="5"/>
      <c r="C109" s="5"/>
    </row>
    <row r="110" spans="1:7" ht="14.25" customHeight="1" x14ac:dyDescent="0.25">
      <c r="A110" s="4"/>
      <c r="B110" s="5"/>
      <c r="C110" s="5"/>
    </row>
    <row r="111" spans="1:7" ht="14.25" customHeight="1" x14ac:dyDescent="0.25">
      <c r="A111" s="4"/>
      <c r="B111" s="5"/>
      <c r="C111" s="5"/>
    </row>
    <row r="112" spans="1:7" ht="14.25" customHeight="1" x14ac:dyDescent="0.25">
      <c r="A112" s="4"/>
      <c r="B112" s="5"/>
      <c r="C112" s="5"/>
    </row>
    <row r="113" spans="1:3" x14ac:dyDescent="0.25">
      <c r="A113" s="3" t="s">
        <v>13</v>
      </c>
      <c r="B113" s="3" t="s">
        <v>4</v>
      </c>
    </row>
    <row r="114" spans="1:3" x14ac:dyDescent="0.25">
      <c r="A114" s="3" t="s">
        <v>11</v>
      </c>
      <c r="B114" t="s">
        <v>8</v>
      </c>
      <c r="C114" t="s">
        <v>12</v>
      </c>
    </row>
    <row r="115" spans="1:3" x14ac:dyDescent="0.25">
      <c r="A115" s="4" t="s">
        <v>78</v>
      </c>
      <c r="B115" s="5">
        <v>1</v>
      </c>
      <c r="C115" s="5">
        <v>1</v>
      </c>
    </row>
    <row r="116" spans="1:3" x14ac:dyDescent="0.25">
      <c r="A116" s="4" t="s">
        <v>94</v>
      </c>
      <c r="B116" s="5">
        <v>1</v>
      </c>
      <c r="C116" s="5">
        <v>1</v>
      </c>
    </row>
    <row r="117" spans="1:3" x14ac:dyDescent="0.25">
      <c r="A117" s="4" t="s">
        <v>73</v>
      </c>
      <c r="B117" s="5">
        <v>1</v>
      </c>
      <c r="C117" s="5">
        <v>1</v>
      </c>
    </row>
    <row r="118" spans="1:3" x14ac:dyDescent="0.25">
      <c r="A118" s="4" t="s">
        <v>12</v>
      </c>
      <c r="B118" s="5">
        <v>3</v>
      </c>
      <c r="C118" s="5">
        <v>3</v>
      </c>
    </row>
    <row r="119" spans="1:3" x14ac:dyDescent="0.25"/>
    <row r="120" spans="1:3" x14ac:dyDescent="0.25"/>
    <row r="121" spans="1:3" x14ac:dyDescent="0.25"/>
    <row r="122" spans="1:3" x14ac:dyDescent="0.25"/>
    <row r="123" spans="1:3" x14ac:dyDescent="0.25"/>
    <row r="124" spans="1:3" x14ac:dyDescent="0.25"/>
    <row r="125" spans="1:3" x14ac:dyDescent="0.25"/>
    <row r="126" spans="1:3" x14ac:dyDescent="0.25"/>
    <row r="127" spans="1:3" x14ac:dyDescent="0.25"/>
    <row r="128" spans="1:3" x14ac:dyDescent="0.25"/>
    <row r="129" spans="1:7" x14ac:dyDescent="0.25"/>
    <row r="130" spans="1:7" x14ac:dyDescent="0.25"/>
    <row r="131" spans="1:7" x14ac:dyDescent="0.25"/>
    <row r="132" spans="1:7" x14ac:dyDescent="0.25"/>
    <row r="133" spans="1:7" x14ac:dyDescent="0.25"/>
    <row r="134" spans="1:7" x14ac:dyDescent="0.25"/>
    <row r="135" spans="1:7" x14ac:dyDescent="0.25"/>
    <row r="136" spans="1:7" x14ac:dyDescent="0.25"/>
    <row r="137" spans="1:7" x14ac:dyDescent="0.25"/>
    <row r="138" spans="1:7" x14ac:dyDescent="0.25"/>
    <row r="139" spans="1:7" x14ac:dyDescent="0.25"/>
    <row r="140" spans="1:7" ht="21" x14ac:dyDescent="0.35">
      <c r="A140" s="38" t="s">
        <v>8</v>
      </c>
      <c r="B140" s="38"/>
      <c r="C140" s="38"/>
      <c r="D140" s="38"/>
      <c r="E140" s="38"/>
      <c r="F140" s="38"/>
      <c r="G140" s="38"/>
    </row>
    <row r="141" spans="1:7" x14ac:dyDescent="0.25"/>
    <row r="142" spans="1:7" x14ac:dyDescent="0.25"/>
    <row r="143" spans="1:7" x14ac:dyDescent="0.25"/>
    <row r="144" spans="1:7" x14ac:dyDescent="0.25"/>
    <row r="145" spans="1:3" x14ac:dyDescent="0.25"/>
    <row r="146" spans="1:3" x14ac:dyDescent="0.25">
      <c r="A146" s="3" t="s">
        <v>13</v>
      </c>
      <c r="B146" s="3" t="s">
        <v>4</v>
      </c>
    </row>
    <row r="147" spans="1:3" x14ac:dyDescent="0.25">
      <c r="A147" s="3" t="s">
        <v>11</v>
      </c>
      <c r="B147" t="s">
        <v>8</v>
      </c>
      <c r="C147" t="s">
        <v>12</v>
      </c>
    </row>
    <row r="148" spans="1:3" x14ac:dyDescent="0.25">
      <c r="A148" s="4" t="s">
        <v>78</v>
      </c>
      <c r="B148" s="5">
        <v>1</v>
      </c>
      <c r="C148" s="5">
        <v>1</v>
      </c>
    </row>
    <row r="149" spans="1:3" x14ac:dyDescent="0.25">
      <c r="A149" s="4" t="s">
        <v>94</v>
      </c>
      <c r="B149" s="5">
        <v>1</v>
      </c>
      <c r="C149" s="5">
        <v>1</v>
      </c>
    </row>
    <row r="150" spans="1:3" x14ac:dyDescent="0.25">
      <c r="A150" s="4" t="s">
        <v>73</v>
      </c>
      <c r="B150" s="5">
        <v>1</v>
      </c>
      <c r="C150" s="5">
        <v>1</v>
      </c>
    </row>
    <row r="151" spans="1:3" x14ac:dyDescent="0.25">
      <c r="A151" s="4" t="s">
        <v>12</v>
      </c>
      <c r="B151" s="5">
        <v>3</v>
      </c>
      <c r="C151" s="5">
        <v>3</v>
      </c>
    </row>
    <row r="152" spans="1:3" x14ac:dyDescent="0.25"/>
    <row r="153" spans="1:3" x14ac:dyDescent="0.25"/>
    <row r="154" spans="1:3" x14ac:dyDescent="0.25"/>
    <row r="155" spans="1:3" x14ac:dyDescent="0.25"/>
    <row r="156" spans="1:3" x14ac:dyDescent="0.25"/>
    <row r="157" spans="1:3" x14ac:dyDescent="0.25"/>
    <row r="158" spans="1:3" x14ac:dyDescent="0.25"/>
    <row r="159" spans="1:3" hidden="1" x14ac:dyDescent="0.25"/>
    <row r="160" spans="1:3"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spans="1:7" hidden="1" x14ac:dyDescent="0.25"/>
    <row r="242" spans="1:7" hidden="1" x14ac:dyDescent="0.25"/>
    <row r="243" spans="1:7" hidden="1" x14ac:dyDescent="0.25"/>
    <row r="244" spans="1:7" hidden="1" x14ac:dyDescent="0.25"/>
    <row r="245" spans="1:7" x14ac:dyDescent="0.25"/>
    <row r="246" spans="1:7" x14ac:dyDescent="0.25">
      <c r="A246" s="31"/>
      <c r="B246" s="31"/>
      <c r="C246" s="31"/>
      <c r="D246" s="31"/>
      <c r="E246" s="31"/>
      <c r="F246" s="31"/>
      <c r="G246" s="31"/>
    </row>
    <row r="247" spans="1:7" x14ac:dyDescent="0.25"/>
    <row r="248" spans="1:7" x14ac:dyDescent="0.25"/>
    <row r="249" spans="1:7" x14ac:dyDescent="0.25"/>
    <row r="250" spans="1:7" x14ac:dyDescent="0.25"/>
    <row r="251" spans="1:7" x14ac:dyDescent="0.25"/>
    <row r="252" spans="1:7" x14ac:dyDescent="0.25"/>
    <row r="253" spans="1:7" x14ac:dyDescent="0.25"/>
    <row r="254" spans="1:7" x14ac:dyDescent="0.25"/>
    <row r="255" spans="1:7" x14ac:dyDescent="0.25"/>
    <row r="256" spans="1:7"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sheetData>
  <mergeCells count="8">
    <mergeCell ref="A246:G246"/>
    <mergeCell ref="A18:G18"/>
    <mergeCell ref="A1:G1"/>
    <mergeCell ref="A4:G4"/>
    <mergeCell ref="A106:G106"/>
    <mergeCell ref="A61:G61"/>
    <mergeCell ref="A140:G140"/>
    <mergeCell ref="A2:G3"/>
  </mergeCells>
  <pageMargins left="0.7" right="0.7" top="0.75" bottom="0.75" header="0.3" footer="0.3"/>
  <pageSetup paperSize="9" orientation="portrait" horizontalDpi="300"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K93"/>
  <sheetViews>
    <sheetView zoomScale="80" zoomScaleNormal="80" zoomScaleSheetLayoutView="70" workbookViewId="0">
      <pane ySplit="2" topLeftCell="A84" activePane="bottomLeft" state="frozen"/>
      <selection pane="bottomLeft" activeCell="I89" sqref="A88:I89"/>
    </sheetView>
  </sheetViews>
  <sheetFormatPr baseColWidth="10" defaultRowHeight="12.75" x14ac:dyDescent="0.2"/>
  <cols>
    <col min="1" max="1" width="5.140625" style="7" customWidth="1"/>
    <col min="2" max="2" width="27.85546875" style="8" customWidth="1"/>
    <col min="3" max="3" width="69" style="12" customWidth="1"/>
    <col min="4" max="4" width="19.28515625" style="8" customWidth="1"/>
    <col min="5" max="5" width="24.42578125" style="6" customWidth="1"/>
    <col min="6" max="6" width="23.5703125" style="7" customWidth="1"/>
    <col min="7" max="7" width="18" style="7" customWidth="1"/>
    <col min="8" max="8" width="18.42578125" style="7" customWidth="1"/>
    <col min="9" max="9" width="29.85546875" style="2" customWidth="1"/>
    <col min="10" max="10" width="51.140625" style="14" customWidth="1"/>
    <col min="11" max="37" width="11.42578125" style="22"/>
    <col min="38" max="16384" width="11.42578125" style="1"/>
  </cols>
  <sheetData>
    <row r="1" spans="1:37" ht="40.5" customHeight="1" x14ac:dyDescent="0.2">
      <c r="A1" s="39" t="s">
        <v>175</v>
      </c>
      <c r="B1" s="40"/>
      <c r="C1" s="39"/>
      <c r="D1" s="39"/>
      <c r="E1" s="40"/>
      <c r="F1" s="40"/>
      <c r="G1" s="40"/>
      <c r="H1" s="40"/>
      <c r="I1" s="41"/>
      <c r="J1" s="42"/>
    </row>
    <row r="2" spans="1:37" s="2" customFormat="1" ht="25.5" x14ac:dyDescent="0.2">
      <c r="A2" s="27" t="s">
        <v>2</v>
      </c>
      <c r="B2" s="27" t="s">
        <v>6</v>
      </c>
      <c r="C2" s="27" t="s">
        <v>5</v>
      </c>
      <c r="D2" s="27" t="s">
        <v>10</v>
      </c>
      <c r="E2" s="28" t="s">
        <v>15</v>
      </c>
      <c r="F2" s="27" t="s">
        <v>7</v>
      </c>
      <c r="G2" s="27" t="s">
        <v>0</v>
      </c>
      <c r="H2" s="27" t="s">
        <v>69</v>
      </c>
      <c r="I2" s="27" t="s">
        <v>3</v>
      </c>
      <c r="J2" s="29" t="s">
        <v>20</v>
      </c>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row>
    <row r="3" spans="1:37" ht="25.5" x14ac:dyDescent="0.2">
      <c r="A3" s="16">
        <v>1</v>
      </c>
      <c r="B3" s="24" t="s">
        <v>154</v>
      </c>
      <c r="C3" s="24" t="s">
        <v>145</v>
      </c>
      <c r="D3" s="17" t="s">
        <v>79</v>
      </c>
      <c r="E3" s="18">
        <v>43110</v>
      </c>
      <c r="F3" s="18">
        <f>E3+3</f>
        <v>43113</v>
      </c>
      <c r="G3" s="16"/>
      <c r="H3" s="16">
        <f t="shared" ref="H3:H34" si="0">G3-F3</f>
        <v>-43113</v>
      </c>
      <c r="I3" s="19" t="str">
        <f t="shared" ref="I3:I34" ca="1" si="1">IF(AND(H3&lt;-1000,TODAY()&lt;F3),"EN TIEMPO DE RESPUESTA",IF(AND(G3="",H3&lt;-1000),"PENDIENTE",IF(H3&lt;=0,"CUMPLIDO A TIEMPO",IF(H3&gt;=1,"CUMPLIDO INOPORTUNAMENTE"))))</f>
        <v>PENDIENTE</v>
      </c>
      <c r="J3" s="30"/>
    </row>
    <row r="4" spans="1:37" ht="25.5" x14ac:dyDescent="0.2">
      <c r="A4" s="16">
        <v>2</v>
      </c>
      <c r="B4" s="24" t="s">
        <v>154</v>
      </c>
      <c r="C4" s="24" t="s">
        <v>156</v>
      </c>
      <c r="D4" s="17" t="s">
        <v>97</v>
      </c>
      <c r="E4" s="18">
        <v>43116</v>
      </c>
      <c r="F4" s="18">
        <f>E4+3</f>
        <v>43119</v>
      </c>
      <c r="G4" s="16"/>
      <c r="H4" s="16">
        <f t="shared" si="0"/>
        <v>-43119</v>
      </c>
      <c r="I4" s="19" t="str">
        <f t="shared" ca="1" si="1"/>
        <v>PENDIENTE</v>
      </c>
      <c r="J4" s="30"/>
    </row>
    <row r="5" spans="1:37" ht="25.5" x14ac:dyDescent="0.2">
      <c r="A5" s="16">
        <v>3</v>
      </c>
      <c r="B5" s="24" t="s">
        <v>155</v>
      </c>
      <c r="C5" s="24" t="s">
        <v>55</v>
      </c>
      <c r="D5" s="17" t="s">
        <v>109</v>
      </c>
      <c r="E5" s="18">
        <v>43403</v>
      </c>
      <c r="F5" s="18">
        <f>E5+3</f>
        <v>43406</v>
      </c>
      <c r="G5" s="16"/>
      <c r="H5" s="16">
        <f t="shared" si="0"/>
        <v>-43406</v>
      </c>
      <c r="I5" s="19" t="str">
        <f t="shared" ca="1" si="1"/>
        <v>PENDIENTE</v>
      </c>
      <c r="J5" s="30"/>
    </row>
    <row r="6" spans="1:37" ht="38.25" x14ac:dyDescent="0.2">
      <c r="A6" s="16">
        <v>4</v>
      </c>
      <c r="B6" s="24" t="s">
        <v>155</v>
      </c>
      <c r="C6" s="24" t="s">
        <v>56</v>
      </c>
      <c r="D6" s="17" t="s">
        <v>94</v>
      </c>
      <c r="E6" s="18">
        <v>43405</v>
      </c>
      <c r="F6" s="18">
        <f>E6+3</f>
        <v>43408</v>
      </c>
      <c r="G6" s="16"/>
      <c r="H6" s="16">
        <f t="shared" si="0"/>
        <v>-43408</v>
      </c>
      <c r="I6" s="19" t="str">
        <f t="shared" ca="1" si="1"/>
        <v>PENDIENTE</v>
      </c>
      <c r="J6" s="30"/>
    </row>
    <row r="7" spans="1:37" ht="38.25" x14ac:dyDescent="0.2">
      <c r="A7" s="16">
        <v>5</v>
      </c>
      <c r="B7" s="24" t="s">
        <v>173</v>
      </c>
      <c r="C7" s="24" t="s">
        <v>57</v>
      </c>
      <c r="D7" s="17" t="s">
        <v>95</v>
      </c>
      <c r="E7" s="18">
        <v>43410</v>
      </c>
      <c r="F7" s="18">
        <f>E7+7</f>
        <v>43417</v>
      </c>
      <c r="G7" s="16"/>
      <c r="H7" s="16">
        <f t="shared" si="0"/>
        <v>-43417</v>
      </c>
      <c r="I7" s="19" t="str">
        <f t="shared" ca="1" si="1"/>
        <v>PENDIENTE</v>
      </c>
      <c r="J7" s="30"/>
    </row>
    <row r="8" spans="1:37" ht="38.25" x14ac:dyDescent="0.2">
      <c r="A8" s="16">
        <v>6</v>
      </c>
      <c r="B8" s="24" t="s">
        <v>173</v>
      </c>
      <c r="C8" s="24" t="s">
        <v>59</v>
      </c>
      <c r="D8" s="17" t="s">
        <v>95</v>
      </c>
      <c r="E8" s="18">
        <v>43419</v>
      </c>
      <c r="F8" s="18">
        <f>E8+7</f>
        <v>43426</v>
      </c>
      <c r="G8" s="16"/>
      <c r="H8" s="16">
        <f t="shared" si="0"/>
        <v>-43426</v>
      </c>
      <c r="I8" s="19" t="str">
        <f t="shared" ca="1" si="1"/>
        <v>PENDIENTE</v>
      </c>
      <c r="J8" s="30"/>
    </row>
    <row r="9" spans="1:37" ht="38.25" x14ac:dyDescent="0.2">
      <c r="A9" s="16">
        <v>7</v>
      </c>
      <c r="B9" s="24" t="s">
        <v>155</v>
      </c>
      <c r="C9" s="24" t="s">
        <v>61</v>
      </c>
      <c r="D9" s="17" t="s">
        <v>101</v>
      </c>
      <c r="E9" s="18">
        <v>43424</v>
      </c>
      <c r="F9" s="18">
        <f>E9+3</f>
        <v>43427</v>
      </c>
      <c r="G9" s="16"/>
      <c r="H9" s="16">
        <f t="shared" si="0"/>
        <v>-43427</v>
      </c>
      <c r="I9" s="19" t="str">
        <f t="shared" ca="1" si="1"/>
        <v>PENDIENTE</v>
      </c>
      <c r="J9" s="30"/>
    </row>
    <row r="10" spans="1:37" ht="25.5" x14ac:dyDescent="0.2">
      <c r="A10" s="16">
        <v>8</v>
      </c>
      <c r="B10" s="24" t="s">
        <v>155</v>
      </c>
      <c r="C10" s="24" t="s">
        <v>62</v>
      </c>
      <c r="D10" s="17" t="s">
        <v>82</v>
      </c>
      <c r="E10" s="18">
        <v>43424</v>
      </c>
      <c r="F10" s="18">
        <f>E10+3</f>
        <v>43427</v>
      </c>
      <c r="G10" s="16"/>
      <c r="H10" s="16">
        <f t="shared" si="0"/>
        <v>-43427</v>
      </c>
      <c r="I10" s="19" t="str">
        <f t="shared" ca="1" si="1"/>
        <v>PENDIENTE</v>
      </c>
      <c r="J10" s="30"/>
    </row>
    <row r="11" spans="1:37" ht="38.25" x14ac:dyDescent="0.2">
      <c r="A11" s="16">
        <v>9</v>
      </c>
      <c r="B11" s="24" t="s">
        <v>155</v>
      </c>
      <c r="C11" s="24" t="s">
        <v>63</v>
      </c>
      <c r="D11" s="17" t="s">
        <v>101</v>
      </c>
      <c r="E11" s="18">
        <v>43427</v>
      </c>
      <c r="F11" s="18">
        <f>E11+3</f>
        <v>43430</v>
      </c>
      <c r="G11" s="16"/>
      <c r="H11" s="16">
        <f t="shared" si="0"/>
        <v>-43430</v>
      </c>
      <c r="I11" s="19" t="str">
        <f t="shared" ca="1" si="1"/>
        <v>PENDIENTE</v>
      </c>
      <c r="J11" s="30"/>
    </row>
    <row r="12" spans="1:37" ht="38.25" x14ac:dyDescent="0.2">
      <c r="A12" s="16">
        <v>10</v>
      </c>
      <c r="B12" s="24" t="s">
        <v>173</v>
      </c>
      <c r="C12" s="24" t="s">
        <v>58</v>
      </c>
      <c r="D12" s="17" t="s">
        <v>76</v>
      </c>
      <c r="E12" s="18">
        <v>43424</v>
      </c>
      <c r="F12" s="18">
        <f>E12+7</f>
        <v>43431</v>
      </c>
      <c r="G12" s="16"/>
      <c r="H12" s="16">
        <f t="shared" si="0"/>
        <v>-43431</v>
      </c>
      <c r="I12" s="19" t="str">
        <f t="shared" ca="1" si="1"/>
        <v>PENDIENTE</v>
      </c>
      <c r="J12" s="30"/>
    </row>
    <row r="13" spans="1:37" ht="38.25" x14ac:dyDescent="0.2">
      <c r="A13" s="16">
        <v>11</v>
      </c>
      <c r="B13" s="24" t="s">
        <v>173</v>
      </c>
      <c r="C13" s="24" t="s">
        <v>60</v>
      </c>
      <c r="D13" s="17" t="s">
        <v>95</v>
      </c>
      <c r="E13" s="18">
        <v>43424</v>
      </c>
      <c r="F13" s="18">
        <f>E13+7</f>
        <v>43431</v>
      </c>
      <c r="G13" s="16"/>
      <c r="H13" s="16">
        <f t="shared" si="0"/>
        <v>-43431</v>
      </c>
      <c r="I13" s="19" t="str">
        <f t="shared" ca="1" si="1"/>
        <v>PENDIENTE</v>
      </c>
      <c r="J13" s="30"/>
    </row>
    <row r="14" spans="1:37" ht="38.25" x14ac:dyDescent="0.2">
      <c r="A14" s="16">
        <v>12</v>
      </c>
      <c r="B14" s="24" t="s">
        <v>173</v>
      </c>
      <c r="C14" s="24" t="s">
        <v>65</v>
      </c>
      <c r="D14" s="17" t="s">
        <v>95</v>
      </c>
      <c r="E14" s="18">
        <v>43426</v>
      </c>
      <c r="F14" s="18">
        <f>E14+7</f>
        <v>43433</v>
      </c>
      <c r="G14" s="16"/>
      <c r="H14" s="16">
        <f t="shared" si="0"/>
        <v>-43433</v>
      </c>
      <c r="I14" s="19" t="str">
        <f t="shared" ca="1" si="1"/>
        <v>PENDIENTE</v>
      </c>
      <c r="J14" s="30"/>
    </row>
    <row r="15" spans="1:37" ht="38.25" x14ac:dyDescent="0.2">
      <c r="A15" s="16">
        <v>13</v>
      </c>
      <c r="B15" s="24" t="s">
        <v>155</v>
      </c>
      <c r="C15" s="24" t="s">
        <v>64</v>
      </c>
      <c r="D15" s="17" t="s">
        <v>95</v>
      </c>
      <c r="E15" s="18">
        <v>43431</v>
      </c>
      <c r="F15" s="18">
        <f>E15+3</f>
        <v>43434</v>
      </c>
      <c r="G15" s="16"/>
      <c r="H15" s="16">
        <f t="shared" si="0"/>
        <v>-43434</v>
      </c>
      <c r="I15" s="19" t="str">
        <f t="shared" ca="1" si="1"/>
        <v>PENDIENTE</v>
      </c>
      <c r="J15" s="30"/>
    </row>
    <row r="16" spans="1:37" ht="38.25" x14ac:dyDescent="0.2">
      <c r="A16" s="16">
        <v>14</v>
      </c>
      <c r="B16" s="24" t="s">
        <v>155</v>
      </c>
      <c r="C16" s="24" t="s">
        <v>146</v>
      </c>
      <c r="D16" s="17" t="s">
        <v>101</v>
      </c>
      <c r="E16" s="18">
        <v>43440</v>
      </c>
      <c r="F16" s="18">
        <f>E16+3</f>
        <v>43443</v>
      </c>
      <c r="G16" s="16"/>
      <c r="H16" s="16">
        <f t="shared" si="0"/>
        <v>-43443</v>
      </c>
      <c r="I16" s="19" t="str">
        <f t="shared" ca="1" si="1"/>
        <v>PENDIENTE</v>
      </c>
      <c r="J16" s="30"/>
    </row>
    <row r="17" spans="1:10" x14ac:dyDescent="0.2">
      <c r="A17" s="16">
        <v>15</v>
      </c>
      <c r="B17" s="24" t="s">
        <v>173</v>
      </c>
      <c r="C17" s="24" t="s">
        <v>170</v>
      </c>
      <c r="D17" s="17" t="s">
        <v>88</v>
      </c>
      <c r="E17" s="18">
        <v>43445</v>
      </c>
      <c r="F17" s="18">
        <f>E17+7</f>
        <v>43452</v>
      </c>
      <c r="G17" s="16"/>
      <c r="H17" s="16">
        <f t="shared" si="0"/>
        <v>-43452</v>
      </c>
      <c r="I17" s="19" t="str">
        <f t="shared" ca="1" si="1"/>
        <v>PENDIENTE</v>
      </c>
      <c r="J17" s="30"/>
    </row>
    <row r="18" spans="1:10" ht="51" x14ac:dyDescent="0.2">
      <c r="A18" s="16">
        <v>16</v>
      </c>
      <c r="B18" s="24" t="s">
        <v>155</v>
      </c>
      <c r="C18" s="24" t="s">
        <v>147</v>
      </c>
      <c r="D18" s="17" t="s">
        <v>114</v>
      </c>
      <c r="E18" s="18">
        <v>43454</v>
      </c>
      <c r="F18" s="18">
        <f>E18+3</f>
        <v>43457</v>
      </c>
      <c r="G18" s="16"/>
      <c r="H18" s="16">
        <f t="shared" si="0"/>
        <v>-43457</v>
      </c>
      <c r="I18" s="19" t="str">
        <f t="shared" ca="1" si="1"/>
        <v>PENDIENTE</v>
      </c>
      <c r="J18" s="30"/>
    </row>
    <row r="19" spans="1:10" ht="38.25" x14ac:dyDescent="0.2">
      <c r="A19" s="16">
        <v>17</v>
      </c>
      <c r="B19" s="24" t="s">
        <v>173</v>
      </c>
      <c r="C19" s="24" t="s">
        <v>171</v>
      </c>
      <c r="D19" s="17" t="s">
        <v>76</v>
      </c>
      <c r="E19" s="18">
        <v>43451</v>
      </c>
      <c r="F19" s="18">
        <f>E19+7</f>
        <v>43458</v>
      </c>
      <c r="G19" s="16"/>
      <c r="H19" s="16">
        <f t="shared" si="0"/>
        <v>-43458</v>
      </c>
      <c r="I19" s="19" t="str">
        <f t="shared" ca="1" si="1"/>
        <v>PENDIENTE</v>
      </c>
      <c r="J19" s="30"/>
    </row>
    <row r="20" spans="1:10" ht="38.25" x14ac:dyDescent="0.2">
      <c r="A20" s="16">
        <v>18</v>
      </c>
      <c r="B20" s="24" t="s">
        <v>155</v>
      </c>
      <c r="C20" s="24" t="s">
        <v>148</v>
      </c>
      <c r="D20" s="17" t="s">
        <v>95</v>
      </c>
      <c r="E20" s="18">
        <v>43460</v>
      </c>
      <c r="F20" s="18">
        <f>E20+3</f>
        <v>43463</v>
      </c>
      <c r="G20" s="16"/>
      <c r="H20" s="16">
        <f t="shared" si="0"/>
        <v>-43463</v>
      </c>
      <c r="I20" s="19" t="str">
        <f t="shared" ca="1" si="1"/>
        <v>PENDIENTE</v>
      </c>
      <c r="J20" s="30"/>
    </row>
    <row r="21" spans="1:10" ht="38.25" x14ac:dyDescent="0.2">
      <c r="A21" s="16">
        <v>19</v>
      </c>
      <c r="B21" s="24" t="s">
        <v>155</v>
      </c>
      <c r="C21" s="24" t="s">
        <v>149</v>
      </c>
      <c r="D21" s="17" t="s">
        <v>95</v>
      </c>
      <c r="E21" s="18">
        <v>43460</v>
      </c>
      <c r="F21" s="18">
        <f>E21+3</f>
        <v>43463</v>
      </c>
      <c r="G21" s="16"/>
      <c r="H21" s="16">
        <f t="shared" si="0"/>
        <v>-43463</v>
      </c>
      <c r="I21" s="19" t="str">
        <f t="shared" ca="1" si="1"/>
        <v>PENDIENTE</v>
      </c>
      <c r="J21" s="30"/>
    </row>
    <row r="22" spans="1:10" ht="38.25" x14ac:dyDescent="0.2">
      <c r="A22" s="16">
        <v>20</v>
      </c>
      <c r="B22" s="24" t="s">
        <v>155</v>
      </c>
      <c r="C22" s="24" t="s">
        <v>150</v>
      </c>
      <c r="D22" s="17" t="s">
        <v>76</v>
      </c>
      <c r="E22" s="18">
        <v>43462</v>
      </c>
      <c r="F22" s="18">
        <f>E22+3</f>
        <v>43465</v>
      </c>
      <c r="G22" s="16"/>
      <c r="H22" s="16">
        <f t="shared" si="0"/>
        <v>-43465</v>
      </c>
      <c r="I22" s="19" t="str">
        <f t="shared" ca="1" si="1"/>
        <v>PENDIENTE</v>
      </c>
      <c r="J22" s="30"/>
    </row>
    <row r="23" spans="1:10" ht="38.25" x14ac:dyDescent="0.2">
      <c r="A23" s="16">
        <v>21</v>
      </c>
      <c r="B23" s="24" t="s">
        <v>155</v>
      </c>
      <c r="C23" s="24" t="s">
        <v>151</v>
      </c>
      <c r="D23" s="17" t="s">
        <v>95</v>
      </c>
      <c r="E23" s="18">
        <v>43462</v>
      </c>
      <c r="F23" s="18">
        <f>E23+3</f>
        <v>43465</v>
      </c>
      <c r="G23" s="16"/>
      <c r="H23" s="16">
        <f t="shared" si="0"/>
        <v>-43465</v>
      </c>
      <c r="I23" s="19" t="str">
        <f t="shared" ca="1" si="1"/>
        <v>PENDIENTE</v>
      </c>
      <c r="J23" s="30"/>
    </row>
    <row r="24" spans="1:10" ht="38.25" x14ac:dyDescent="0.2">
      <c r="A24" s="16">
        <v>22</v>
      </c>
      <c r="B24" s="24" t="s">
        <v>173</v>
      </c>
      <c r="C24" s="24" t="s">
        <v>172</v>
      </c>
      <c r="D24" s="17" t="s">
        <v>76</v>
      </c>
      <c r="E24" s="18">
        <v>43461</v>
      </c>
      <c r="F24" s="18">
        <f>E24+7</f>
        <v>43468</v>
      </c>
      <c r="G24" s="16"/>
      <c r="H24" s="16">
        <f t="shared" si="0"/>
        <v>-43468</v>
      </c>
      <c r="I24" s="19" t="str">
        <f t="shared" ca="1" si="1"/>
        <v>PENDIENTE</v>
      </c>
      <c r="J24" s="30"/>
    </row>
    <row r="25" spans="1:10" ht="25.5" x14ac:dyDescent="0.2">
      <c r="A25" s="16">
        <v>23</v>
      </c>
      <c r="B25" s="24" t="s">
        <v>154</v>
      </c>
      <c r="C25" s="24" t="s">
        <v>135</v>
      </c>
      <c r="D25" s="17" t="s">
        <v>97</v>
      </c>
      <c r="E25" s="18">
        <v>43468</v>
      </c>
      <c r="F25" s="18">
        <f>E25+3</f>
        <v>43471</v>
      </c>
      <c r="G25" s="16"/>
      <c r="H25" s="16">
        <f t="shared" si="0"/>
        <v>-43471</v>
      </c>
      <c r="I25" s="19" t="str">
        <f t="shared" ca="1" si="1"/>
        <v>PENDIENTE</v>
      </c>
      <c r="J25" s="30"/>
    </row>
    <row r="26" spans="1:10" ht="25.5" x14ac:dyDescent="0.2">
      <c r="A26" s="16">
        <v>24</v>
      </c>
      <c r="B26" s="24" t="s">
        <v>154</v>
      </c>
      <c r="C26" s="24" t="s">
        <v>136</v>
      </c>
      <c r="D26" s="17" t="s">
        <v>97</v>
      </c>
      <c r="E26" s="18">
        <v>43473</v>
      </c>
      <c r="F26" s="18">
        <f>E26+3</f>
        <v>43476</v>
      </c>
      <c r="G26" s="16"/>
      <c r="H26" s="16">
        <f t="shared" si="0"/>
        <v>-43476</v>
      </c>
      <c r="I26" s="19" t="str">
        <f t="shared" ca="1" si="1"/>
        <v>PENDIENTE</v>
      </c>
      <c r="J26" s="30"/>
    </row>
    <row r="27" spans="1:10" ht="25.5" x14ac:dyDescent="0.2">
      <c r="A27" s="16">
        <v>25</v>
      </c>
      <c r="B27" s="24" t="s">
        <v>154</v>
      </c>
      <c r="C27" s="24" t="s">
        <v>138</v>
      </c>
      <c r="D27" s="17" t="s">
        <v>97</v>
      </c>
      <c r="E27" s="18">
        <v>43473</v>
      </c>
      <c r="F27" s="18">
        <f>E27+3</f>
        <v>43476</v>
      </c>
      <c r="G27" s="16"/>
      <c r="H27" s="16">
        <f t="shared" si="0"/>
        <v>-43476</v>
      </c>
      <c r="I27" s="19" t="str">
        <f t="shared" ca="1" si="1"/>
        <v>PENDIENTE</v>
      </c>
      <c r="J27" s="30"/>
    </row>
    <row r="28" spans="1:10" ht="25.5" x14ac:dyDescent="0.2">
      <c r="A28" s="16">
        <v>26</v>
      </c>
      <c r="B28" s="24" t="s">
        <v>154</v>
      </c>
      <c r="C28" s="24" t="s">
        <v>139</v>
      </c>
      <c r="D28" s="17" t="s">
        <v>98</v>
      </c>
      <c r="E28" s="18">
        <v>43473</v>
      </c>
      <c r="F28" s="18">
        <f>E28+3</f>
        <v>43476</v>
      </c>
      <c r="G28" s="16"/>
      <c r="H28" s="16">
        <f t="shared" si="0"/>
        <v>-43476</v>
      </c>
      <c r="I28" s="19" t="str">
        <f t="shared" ca="1" si="1"/>
        <v>PENDIENTE</v>
      </c>
      <c r="J28" s="30"/>
    </row>
    <row r="29" spans="1:10" ht="25.5" x14ac:dyDescent="0.2">
      <c r="A29" s="16">
        <v>27</v>
      </c>
      <c r="B29" s="24" t="s">
        <v>154</v>
      </c>
      <c r="C29" s="24" t="s">
        <v>144</v>
      </c>
      <c r="D29" s="17" t="s">
        <v>99</v>
      </c>
      <c r="E29" s="18">
        <v>43476</v>
      </c>
      <c r="F29" s="18">
        <f>E29+3</f>
        <v>43479</v>
      </c>
      <c r="G29" s="16"/>
      <c r="H29" s="16">
        <f t="shared" si="0"/>
        <v>-43479</v>
      </c>
      <c r="I29" s="19" t="str">
        <f t="shared" ca="1" si="1"/>
        <v>PENDIENTE</v>
      </c>
      <c r="J29" s="30"/>
    </row>
    <row r="30" spans="1:10" ht="38.25" x14ac:dyDescent="0.2">
      <c r="A30" s="16">
        <v>28</v>
      </c>
      <c r="B30" s="24" t="s">
        <v>173</v>
      </c>
      <c r="C30" s="24" t="s">
        <v>157</v>
      </c>
      <c r="D30" s="17" t="s">
        <v>76</v>
      </c>
      <c r="E30" s="18">
        <v>43473</v>
      </c>
      <c r="F30" s="18">
        <f>E30+7</f>
        <v>43480</v>
      </c>
      <c r="G30" s="16"/>
      <c r="H30" s="16">
        <f t="shared" si="0"/>
        <v>-43480</v>
      </c>
      <c r="I30" s="19" t="str">
        <f t="shared" ca="1" si="1"/>
        <v>PENDIENTE</v>
      </c>
      <c r="J30" s="30"/>
    </row>
    <row r="31" spans="1:10" ht="38.25" x14ac:dyDescent="0.2">
      <c r="A31" s="16">
        <v>29</v>
      </c>
      <c r="B31" s="24" t="s">
        <v>173</v>
      </c>
      <c r="C31" s="24" t="s">
        <v>158</v>
      </c>
      <c r="D31" s="17" t="s">
        <v>76</v>
      </c>
      <c r="E31" s="18">
        <v>43473</v>
      </c>
      <c r="F31" s="18">
        <f>E31+7</f>
        <v>43480</v>
      </c>
      <c r="G31" s="16"/>
      <c r="H31" s="16">
        <f t="shared" si="0"/>
        <v>-43480</v>
      </c>
      <c r="I31" s="19" t="str">
        <f t="shared" ca="1" si="1"/>
        <v>PENDIENTE</v>
      </c>
      <c r="J31" s="30"/>
    </row>
    <row r="32" spans="1:10" ht="38.25" x14ac:dyDescent="0.2">
      <c r="A32" s="16">
        <v>30</v>
      </c>
      <c r="B32" s="24" t="s">
        <v>154</v>
      </c>
      <c r="C32" s="24" t="s">
        <v>140</v>
      </c>
      <c r="D32" s="17" t="s">
        <v>99</v>
      </c>
      <c r="E32" s="18">
        <v>43479</v>
      </c>
      <c r="F32" s="18">
        <f>E32+3</f>
        <v>43482</v>
      </c>
      <c r="G32" s="16"/>
      <c r="H32" s="16">
        <f t="shared" si="0"/>
        <v>-43482</v>
      </c>
      <c r="I32" s="19" t="str">
        <f t="shared" ca="1" si="1"/>
        <v>PENDIENTE</v>
      </c>
      <c r="J32" s="30"/>
    </row>
    <row r="33" spans="1:10" ht="38.25" x14ac:dyDescent="0.2">
      <c r="A33" s="16">
        <v>31</v>
      </c>
      <c r="B33" s="24" t="s">
        <v>154</v>
      </c>
      <c r="C33" s="24" t="s">
        <v>141</v>
      </c>
      <c r="D33" s="17" t="s">
        <v>117</v>
      </c>
      <c r="E33" s="18">
        <v>43479</v>
      </c>
      <c r="F33" s="18">
        <f>E33+3</f>
        <v>43482</v>
      </c>
      <c r="G33" s="16"/>
      <c r="H33" s="16">
        <f t="shared" si="0"/>
        <v>-43482</v>
      </c>
      <c r="I33" s="19" t="str">
        <f t="shared" ca="1" si="1"/>
        <v>PENDIENTE</v>
      </c>
      <c r="J33" s="30"/>
    </row>
    <row r="34" spans="1:10" ht="38.25" x14ac:dyDescent="0.2">
      <c r="A34" s="16">
        <v>32</v>
      </c>
      <c r="B34" s="24" t="s">
        <v>154</v>
      </c>
      <c r="C34" s="24" t="s">
        <v>142</v>
      </c>
      <c r="D34" s="17" t="s">
        <v>95</v>
      </c>
      <c r="E34" s="18">
        <v>43479</v>
      </c>
      <c r="F34" s="18">
        <f>E34+3</f>
        <v>43482</v>
      </c>
      <c r="G34" s="16"/>
      <c r="H34" s="16">
        <f t="shared" si="0"/>
        <v>-43482</v>
      </c>
      <c r="I34" s="19" t="str">
        <f t="shared" ca="1" si="1"/>
        <v>PENDIENTE</v>
      </c>
      <c r="J34" s="30"/>
    </row>
    <row r="35" spans="1:10" ht="38.25" x14ac:dyDescent="0.2">
      <c r="A35" s="16">
        <v>33</v>
      </c>
      <c r="B35" s="24" t="s">
        <v>154</v>
      </c>
      <c r="C35" s="24" t="s">
        <v>143</v>
      </c>
      <c r="D35" s="17" t="s">
        <v>95</v>
      </c>
      <c r="E35" s="18">
        <v>43480</v>
      </c>
      <c r="F35" s="18">
        <f>E35+3</f>
        <v>43483</v>
      </c>
      <c r="G35" s="16"/>
      <c r="H35" s="16">
        <f t="shared" ref="H35:H66" si="2">G35-F35</f>
        <v>-43483</v>
      </c>
      <c r="I35" s="19" t="str">
        <f t="shared" ref="I35:I66" ca="1" si="3">IF(AND(H35&lt;-1000,TODAY()&lt;F35),"EN TIEMPO DE RESPUESTA",IF(AND(G35="",H35&lt;-1000),"PENDIENTE",IF(H35&lt;=0,"CUMPLIDO A TIEMPO",IF(H35&gt;=1,"CUMPLIDO INOPORTUNAMENTE"))))</f>
        <v>PENDIENTE</v>
      </c>
      <c r="J35" s="30"/>
    </row>
    <row r="36" spans="1:10" ht="25.5" x14ac:dyDescent="0.2">
      <c r="A36" s="16">
        <v>34</v>
      </c>
      <c r="B36" s="24" t="s">
        <v>70</v>
      </c>
      <c r="C36" s="24" t="s">
        <v>176</v>
      </c>
      <c r="D36" s="17" t="s">
        <v>78</v>
      </c>
      <c r="E36" s="18">
        <v>43481</v>
      </c>
      <c r="F36" s="18">
        <v>43484</v>
      </c>
      <c r="G36" s="26">
        <v>43484</v>
      </c>
      <c r="H36" s="16">
        <f t="shared" si="2"/>
        <v>0</v>
      </c>
      <c r="I36" s="19" t="str">
        <f t="shared" ca="1" si="3"/>
        <v>CUMPLIDO A TIEMPO</v>
      </c>
      <c r="J36" s="21"/>
    </row>
    <row r="37" spans="1:10" ht="38.25" x14ac:dyDescent="0.2">
      <c r="A37" s="16">
        <v>35</v>
      </c>
      <c r="B37" s="24" t="s">
        <v>154</v>
      </c>
      <c r="C37" s="24" t="s">
        <v>186</v>
      </c>
      <c r="D37" s="17" t="s">
        <v>99</v>
      </c>
      <c r="E37" s="18">
        <v>43481</v>
      </c>
      <c r="F37" s="18">
        <f>E37+3</f>
        <v>43484</v>
      </c>
      <c r="G37" s="16"/>
      <c r="H37" s="16">
        <f t="shared" si="2"/>
        <v>-43484</v>
      </c>
      <c r="I37" s="19" t="str">
        <f t="shared" ca="1" si="3"/>
        <v>PENDIENTE</v>
      </c>
      <c r="J37" s="30"/>
    </row>
    <row r="38" spans="1:10" ht="38.25" x14ac:dyDescent="0.2">
      <c r="A38" s="16">
        <v>36</v>
      </c>
      <c r="B38" s="24" t="s">
        <v>154</v>
      </c>
      <c r="C38" s="24" t="s">
        <v>187</v>
      </c>
      <c r="D38" s="17" t="s">
        <v>95</v>
      </c>
      <c r="E38" s="18">
        <v>43482</v>
      </c>
      <c r="F38" s="18">
        <f>E38+3</f>
        <v>43485</v>
      </c>
      <c r="G38" s="16"/>
      <c r="H38" s="16">
        <f t="shared" si="2"/>
        <v>-43485</v>
      </c>
      <c r="I38" s="19" t="str">
        <f t="shared" ca="1" si="3"/>
        <v>PENDIENTE</v>
      </c>
      <c r="J38" s="30"/>
    </row>
    <row r="39" spans="1:10" ht="38.25" x14ac:dyDescent="0.2">
      <c r="A39" s="16">
        <v>37</v>
      </c>
      <c r="B39" s="24" t="s">
        <v>173</v>
      </c>
      <c r="C39" s="24" t="s">
        <v>159</v>
      </c>
      <c r="D39" s="17" t="s">
        <v>80</v>
      </c>
      <c r="E39" s="18">
        <v>43479</v>
      </c>
      <c r="F39" s="18">
        <f t="shared" ref="F39:F50" si="4">E39+7</f>
        <v>43486</v>
      </c>
      <c r="G39" s="16"/>
      <c r="H39" s="16">
        <f t="shared" si="2"/>
        <v>-43486</v>
      </c>
      <c r="I39" s="19" t="str">
        <f t="shared" ca="1" si="3"/>
        <v>PENDIENTE</v>
      </c>
      <c r="J39" s="30"/>
    </row>
    <row r="40" spans="1:10" ht="38.25" x14ac:dyDescent="0.2">
      <c r="A40" s="16">
        <v>38</v>
      </c>
      <c r="B40" s="24" t="s">
        <v>173</v>
      </c>
      <c r="C40" s="24" t="s">
        <v>160</v>
      </c>
      <c r="D40" s="17" t="s">
        <v>80</v>
      </c>
      <c r="E40" s="18">
        <v>43479</v>
      </c>
      <c r="F40" s="18">
        <f t="shared" si="4"/>
        <v>43486</v>
      </c>
      <c r="G40" s="16"/>
      <c r="H40" s="16">
        <f t="shared" si="2"/>
        <v>-43486</v>
      </c>
      <c r="I40" s="19" t="str">
        <f t="shared" ca="1" si="3"/>
        <v>PENDIENTE</v>
      </c>
      <c r="J40" s="30"/>
    </row>
    <row r="41" spans="1:10" ht="38.25" x14ac:dyDescent="0.2">
      <c r="A41" s="16">
        <v>39</v>
      </c>
      <c r="B41" s="24" t="s">
        <v>173</v>
      </c>
      <c r="C41" s="24" t="s">
        <v>160</v>
      </c>
      <c r="D41" s="17" t="s">
        <v>80</v>
      </c>
      <c r="E41" s="18">
        <v>43479</v>
      </c>
      <c r="F41" s="18">
        <f t="shared" si="4"/>
        <v>43486</v>
      </c>
      <c r="G41" s="16"/>
      <c r="H41" s="16">
        <f t="shared" si="2"/>
        <v>-43486</v>
      </c>
      <c r="I41" s="19" t="str">
        <f t="shared" ca="1" si="3"/>
        <v>PENDIENTE</v>
      </c>
      <c r="J41" s="30"/>
    </row>
    <row r="42" spans="1:10" ht="38.25" x14ac:dyDescent="0.2">
      <c r="A42" s="16">
        <v>40</v>
      </c>
      <c r="B42" s="24" t="s">
        <v>173</v>
      </c>
      <c r="C42" s="24" t="s">
        <v>161</v>
      </c>
      <c r="D42" s="17" t="s">
        <v>94</v>
      </c>
      <c r="E42" s="18">
        <v>43479</v>
      </c>
      <c r="F42" s="18">
        <f t="shared" si="4"/>
        <v>43486</v>
      </c>
      <c r="G42" s="16"/>
      <c r="H42" s="16">
        <f t="shared" si="2"/>
        <v>-43486</v>
      </c>
      <c r="I42" s="19" t="str">
        <f t="shared" ca="1" si="3"/>
        <v>PENDIENTE</v>
      </c>
      <c r="J42" s="30"/>
    </row>
    <row r="43" spans="1:10" ht="38.25" x14ac:dyDescent="0.2">
      <c r="A43" s="16">
        <v>41</v>
      </c>
      <c r="B43" s="24" t="s">
        <v>173</v>
      </c>
      <c r="C43" s="24" t="s">
        <v>162</v>
      </c>
      <c r="D43" s="17" t="s">
        <v>76</v>
      </c>
      <c r="E43" s="18">
        <v>43481</v>
      </c>
      <c r="F43" s="18">
        <f t="shared" si="4"/>
        <v>43488</v>
      </c>
      <c r="G43" s="16"/>
      <c r="H43" s="16">
        <f t="shared" si="2"/>
        <v>-43488</v>
      </c>
      <c r="I43" s="19" t="str">
        <f t="shared" ca="1" si="3"/>
        <v>PENDIENTE</v>
      </c>
      <c r="J43" s="30"/>
    </row>
    <row r="44" spans="1:10" ht="38.25" x14ac:dyDescent="0.2">
      <c r="A44" s="16">
        <v>42</v>
      </c>
      <c r="B44" s="24" t="s">
        <v>173</v>
      </c>
      <c r="C44" s="24" t="s">
        <v>163</v>
      </c>
      <c r="D44" s="17" t="s">
        <v>80</v>
      </c>
      <c r="E44" s="18">
        <v>43481</v>
      </c>
      <c r="F44" s="18">
        <f t="shared" si="4"/>
        <v>43488</v>
      </c>
      <c r="G44" s="16"/>
      <c r="H44" s="16">
        <f t="shared" si="2"/>
        <v>-43488</v>
      </c>
      <c r="I44" s="19" t="str">
        <f t="shared" ca="1" si="3"/>
        <v>PENDIENTE</v>
      </c>
      <c r="J44" s="30"/>
    </row>
    <row r="45" spans="1:10" ht="38.25" x14ac:dyDescent="0.2">
      <c r="A45" s="16">
        <v>43</v>
      </c>
      <c r="B45" s="24" t="s">
        <v>173</v>
      </c>
      <c r="C45" s="24" t="s">
        <v>164</v>
      </c>
      <c r="D45" s="17" t="s">
        <v>94</v>
      </c>
      <c r="E45" s="18">
        <v>43481</v>
      </c>
      <c r="F45" s="18">
        <f t="shared" si="4"/>
        <v>43488</v>
      </c>
      <c r="G45" s="16"/>
      <c r="H45" s="16">
        <f t="shared" si="2"/>
        <v>-43488</v>
      </c>
      <c r="I45" s="19" t="str">
        <f t="shared" ca="1" si="3"/>
        <v>PENDIENTE</v>
      </c>
      <c r="J45" s="30"/>
    </row>
    <row r="46" spans="1:10" ht="25.5" x14ac:dyDescent="0.2">
      <c r="A46" s="16">
        <v>44</v>
      </c>
      <c r="B46" s="24" t="s">
        <v>173</v>
      </c>
      <c r="C46" s="24" t="s">
        <v>165</v>
      </c>
      <c r="D46" s="17" t="s">
        <v>99</v>
      </c>
      <c r="E46" s="18">
        <v>43481</v>
      </c>
      <c r="F46" s="18">
        <f t="shared" si="4"/>
        <v>43488</v>
      </c>
      <c r="G46" s="16"/>
      <c r="H46" s="16">
        <f t="shared" si="2"/>
        <v>-43488</v>
      </c>
      <c r="I46" s="19" t="str">
        <f t="shared" ca="1" si="3"/>
        <v>PENDIENTE</v>
      </c>
      <c r="J46" s="30"/>
    </row>
    <row r="47" spans="1:10" ht="25.5" x14ac:dyDescent="0.2">
      <c r="A47" s="16">
        <v>45</v>
      </c>
      <c r="B47" s="24" t="s">
        <v>173</v>
      </c>
      <c r="C47" s="24" t="s">
        <v>166</v>
      </c>
      <c r="D47" s="17" t="s">
        <v>99</v>
      </c>
      <c r="E47" s="18">
        <v>43481</v>
      </c>
      <c r="F47" s="18">
        <f t="shared" si="4"/>
        <v>43488</v>
      </c>
      <c r="G47" s="16"/>
      <c r="H47" s="16">
        <f t="shared" si="2"/>
        <v>-43488</v>
      </c>
      <c r="I47" s="19" t="str">
        <f t="shared" ca="1" si="3"/>
        <v>PENDIENTE</v>
      </c>
      <c r="J47" s="30"/>
    </row>
    <row r="48" spans="1:10" ht="25.5" x14ac:dyDescent="0.2">
      <c r="A48" s="16">
        <v>46</v>
      </c>
      <c r="B48" s="24" t="s">
        <v>173</v>
      </c>
      <c r="C48" s="24" t="s">
        <v>167</v>
      </c>
      <c r="D48" s="17" t="s">
        <v>99</v>
      </c>
      <c r="E48" s="18">
        <v>43481</v>
      </c>
      <c r="F48" s="18">
        <f t="shared" si="4"/>
        <v>43488</v>
      </c>
      <c r="G48" s="16"/>
      <c r="H48" s="16">
        <f t="shared" si="2"/>
        <v>-43488</v>
      </c>
      <c r="I48" s="19" t="str">
        <f t="shared" ca="1" si="3"/>
        <v>PENDIENTE</v>
      </c>
      <c r="J48" s="30"/>
    </row>
    <row r="49" spans="1:10" ht="25.5" x14ac:dyDescent="0.2">
      <c r="A49" s="16">
        <v>47</v>
      </c>
      <c r="B49" s="24" t="s">
        <v>173</v>
      </c>
      <c r="C49" s="24" t="s">
        <v>168</v>
      </c>
      <c r="D49" s="17" t="s">
        <v>99</v>
      </c>
      <c r="E49" s="18">
        <v>43481</v>
      </c>
      <c r="F49" s="18">
        <f t="shared" si="4"/>
        <v>43488</v>
      </c>
      <c r="G49" s="16"/>
      <c r="H49" s="16">
        <f t="shared" si="2"/>
        <v>-43488</v>
      </c>
      <c r="I49" s="19" t="str">
        <f t="shared" ca="1" si="3"/>
        <v>PENDIENTE</v>
      </c>
      <c r="J49" s="30"/>
    </row>
    <row r="50" spans="1:10" ht="25.5" x14ac:dyDescent="0.2">
      <c r="A50" s="16">
        <v>48</v>
      </c>
      <c r="B50" s="24" t="s">
        <v>173</v>
      </c>
      <c r="C50" s="24" t="s">
        <v>169</v>
      </c>
      <c r="D50" s="17" t="s">
        <v>99</v>
      </c>
      <c r="E50" s="18">
        <v>43481</v>
      </c>
      <c r="F50" s="18">
        <f t="shared" si="4"/>
        <v>43488</v>
      </c>
      <c r="G50" s="16"/>
      <c r="H50" s="16">
        <f t="shared" si="2"/>
        <v>-43488</v>
      </c>
      <c r="I50" s="19" t="str">
        <f t="shared" ca="1" si="3"/>
        <v>PENDIENTE</v>
      </c>
      <c r="J50" s="30"/>
    </row>
    <row r="51" spans="1:10" ht="38.25" x14ac:dyDescent="0.2">
      <c r="A51" s="16">
        <v>49</v>
      </c>
      <c r="B51" s="24" t="s">
        <v>154</v>
      </c>
      <c r="C51" s="24" t="s">
        <v>188</v>
      </c>
      <c r="D51" s="17" t="s">
        <v>94</v>
      </c>
      <c r="E51" s="18">
        <v>43486</v>
      </c>
      <c r="F51" s="18">
        <f t="shared" ref="F51:F56" si="5">E51+3</f>
        <v>43489</v>
      </c>
      <c r="G51" s="16"/>
      <c r="H51" s="16">
        <f t="shared" si="2"/>
        <v>-43489</v>
      </c>
      <c r="I51" s="19" t="str">
        <f t="shared" ca="1" si="3"/>
        <v>PENDIENTE</v>
      </c>
      <c r="J51" s="30"/>
    </row>
    <row r="52" spans="1:10" ht="25.5" x14ac:dyDescent="0.2">
      <c r="A52" s="16">
        <v>50</v>
      </c>
      <c r="B52" s="24" t="s">
        <v>154</v>
      </c>
      <c r="C52" s="24" t="s">
        <v>189</v>
      </c>
      <c r="D52" s="17" t="s">
        <v>106</v>
      </c>
      <c r="E52" s="18">
        <v>43487</v>
      </c>
      <c r="F52" s="18">
        <f t="shared" si="5"/>
        <v>43490</v>
      </c>
      <c r="G52" s="16"/>
      <c r="H52" s="16">
        <f t="shared" si="2"/>
        <v>-43490</v>
      </c>
      <c r="I52" s="19" t="str">
        <f t="shared" ca="1" si="3"/>
        <v>PENDIENTE</v>
      </c>
      <c r="J52" s="30"/>
    </row>
    <row r="53" spans="1:10" ht="25.5" x14ac:dyDescent="0.2">
      <c r="A53" s="16">
        <v>51</v>
      </c>
      <c r="B53" s="24" t="s">
        <v>154</v>
      </c>
      <c r="C53" s="24" t="s">
        <v>190</v>
      </c>
      <c r="D53" s="17" t="s">
        <v>97</v>
      </c>
      <c r="E53" s="18">
        <v>43487</v>
      </c>
      <c r="F53" s="18">
        <f t="shared" si="5"/>
        <v>43490</v>
      </c>
      <c r="G53" s="16"/>
      <c r="H53" s="16">
        <f t="shared" si="2"/>
        <v>-43490</v>
      </c>
      <c r="I53" s="19" t="str">
        <f t="shared" ca="1" si="3"/>
        <v>PENDIENTE</v>
      </c>
      <c r="J53" s="30"/>
    </row>
    <row r="54" spans="1:10" ht="38.25" x14ac:dyDescent="0.2">
      <c r="A54" s="16">
        <v>52</v>
      </c>
      <c r="B54" s="24" t="s">
        <v>154</v>
      </c>
      <c r="C54" s="24" t="s">
        <v>205</v>
      </c>
      <c r="D54" s="17" t="s">
        <v>95</v>
      </c>
      <c r="E54" s="18">
        <v>43487</v>
      </c>
      <c r="F54" s="18">
        <f t="shared" si="5"/>
        <v>43490</v>
      </c>
      <c r="G54" s="16"/>
      <c r="H54" s="16">
        <f t="shared" si="2"/>
        <v>-43490</v>
      </c>
      <c r="I54" s="19" t="str">
        <f t="shared" ca="1" si="3"/>
        <v>PENDIENTE</v>
      </c>
      <c r="J54" s="30"/>
    </row>
    <row r="55" spans="1:10" ht="25.5" x14ac:dyDescent="0.2">
      <c r="A55" s="16">
        <v>53</v>
      </c>
      <c r="B55" s="24" t="s">
        <v>154</v>
      </c>
      <c r="C55" s="24" t="s">
        <v>192</v>
      </c>
      <c r="D55" s="17" t="s">
        <v>98</v>
      </c>
      <c r="E55" s="18">
        <v>43487</v>
      </c>
      <c r="F55" s="18">
        <f t="shared" si="5"/>
        <v>43490</v>
      </c>
      <c r="G55" s="16"/>
      <c r="H55" s="16">
        <f t="shared" si="2"/>
        <v>-43490</v>
      </c>
      <c r="I55" s="19" t="str">
        <f t="shared" ca="1" si="3"/>
        <v>PENDIENTE</v>
      </c>
      <c r="J55" s="30"/>
    </row>
    <row r="56" spans="1:10" ht="38.25" x14ac:dyDescent="0.2">
      <c r="A56" s="16">
        <v>54</v>
      </c>
      <c r="B56" s="24" t="s">
        <v>154</v>
      </c>
      <c r="C56" s="24" t="s">
        <v>193</v>
      </c>
      <c r="D56" s="17" t="s">
        <v>76</v>
      </c>
      <c r="E56" s="18">
        <v>43490</v>
      </c>
      <c r="F56" s="18">
        <f t="shared" si="5"/>
        <v>43493</v>
      </c>
      <c r="G56" s="16"/>
      <c r="H56" s="16">
        <f t="shared" si="2"/>
        <v>-43493</v>
      </c>
      <c r="I56" s="19" t="str">
        <f t="shared" ca="1" si="3"/>
        <v>PENDIENTE</v>
      </c>
      <c r="J56" s="30"/>
    </row>
    <row r="57" spans="1:10" ht="25.5" x14ac:dyDescent="0.2">
      <c r="A57" s="16">
        <v>55</v>
      </c>
      <c r="B57" s="24" t="s">
        <v>173</v>
      </c>
      <c r="C57" s="24" t="s">
        <v>207</v>
      </c>
      <c r="D57" s="17" t="s">
        <v>110</v>
      </c>
      <c r="E57" s="18">
        <v>43486</v>
      </c>
      <c r="F57" s="18">
        <f>E57+7</f>
        <v>43493</v>
      </c>
      <c r="G57" s="16"/>
      <c r="H57" s="16">
        <f t="shared" si="2"/>
        <v>-43493</v>
      </c>
      <c r="I57" s="19" t="str">
        <f t="shared" ca="1" si="3"/>
        <v>PENDIENTE</v>
      </c>
      <c r="J57" s="30"/>
    </row>
    <row r="58" spans="1:10" ht="38.25" x14ac:dyDescent="0.2">
      <c r="A58" s="16">
        <v>56</v>
      </c>
      <c r="B58" s="24" t="s">
        <v>154</v>
      </c>
      <c r="C58" s="24" t="s">
        <v>194</v>
      </c>
      <c r="D58" s="17" t="s">
        <v>95</v>
      </c>
      <c r="E58" s="18">
        <v>43493</v>
      </c>
      <c r="F58" s="18">
        <f>E58+3</f>
        <v>43496</v>
      </c>
      <c r="G58" s="16"/>
      <c r="H58" s="16">
        <f t="shared" si="2"/>
        <v>-43496</v>
      </c>
      <c r="I58" s="19" t="str">
        <f t="shared" ca="1" si="3"/>
        <v>PENDIENTE</v>
      </c>
      <c r="J58" s="30"/>
    </row>
    <row r="59" spans="1:10" ht="38.25" x14ac:dyDescent="0.2">
      <c r="A59" s="16">
        <v>57</v>
      </c>
      <c r="B59" s="24" t="s">
        <v>154</v>
      </c>
      <c r="C59" s="24" t="s">
        <v>195</v>
      </c>
      <c r="D59" s="17" t="s">
        <v>95</v>
      </c>
      <c r="E59" s="18">
        <v>43493</v>
      </c>
      <c r="F59" s="18">
        <f>E59+3</f>
        <v>43496</v>
      </c>
      <c r="G59" s="16"/>
      <c r="H59" s="16">
        <f t="shared" si="2"/>
        <v>-43496</v>
      </c>
      <c r="I59" s="19" t="str">
        <f t="shared" ca="1" si="3"/>
        <v>PENDIENTE</v>
      </c>
      <c r="J59" s="30"/>
    </row>
    <row r="60" spans="1:10" ht="38.25" x14ac:dyDescent="0.2">
      <c r="A60" s="16">
        <v>58</v>
      </c>
      <c r="B60" s="24" t="s">
        <v>154</v>
      </c>
      <c r="C60" s="24" t="s">
        <v>196</v>
      </c>
      <c r="D60" s="17" t="s">
        <v>95</v>
      </c>
      <c r="E60" s="18">
        <v>43493</v>
      </c>
      <c r="F60" s="18">
        <f>E60+3</f>
        <v>43496</v>
      </c>
      <c r="G60" s="16"/>
      <c r="H60" s="16">
        <f t="shared" si="2"/>
        <v>-43496</v>
      </c>
      <c r="I60" s="19" t="str">
        <f t="shared" ca="1" si="3"/>
        <v>PENDIENTE</v>
      </c>
      <c r="J60" s="30"/>
    </row>
    <row r="61" spans="1:10" ht="38.25" x14ac:dyDescent="0.2">
      <c r="A61" s="16">
        <v>59</v>
      </c>
      <c r="B61" s="24" t="s">
        <v>183</v>
      </c>
      <c r="C61" s="24" t="s">
        <v>177</v>
      </c>
      <c r="D61" s="17" t="s">
        <v>73</v>
      </c>
      <c r="E61" s="18">
        <v>43481</v>
      </c>
      <c r="F61" s="18">
        <v>43497</v>
      </c>
      <c r="G61" s="18">
        <v>43497</v>
      </c>
      <c r="H61" s="16">
        <f t="shared" si="2"/>
        <v>0</v>
      </c>
      <c r="I61" s="19" t="str">
        <f t="shared" ca="1" si="3"/>
        <v>CUMPLIDO A TIEMPO</v>
      </c>
      <c r="J61" s="21"/>
    </row>
    <row r="62" spans="1:10" ht="38.25" x14ac:dyDescent="0.2">
      <c r="A62" s="16">
        <v>60</v>
      </c>
      <c r="B62" s="24" t="s">
        <v>183</v>
      </c>
      <c r="C62" s="24" t="s">
        <v>178</v>
      </c>
      <c r="D62" s="17" t="s">
        <v>94</v>
      </c>
      <c r="E62" s="18">
        <v>43481</v>
      </c>
      <c r="F62" s="18">
        <v>43497</v>
      </c>
      <c r="G62" s="18">
        <v>43497</v>
      </c>
      <c r="H62" s="16">
        <f t="shared" si="2"/>
        <v>0</v>
      </c>
      <c r="I62" s="19" t="str">
        <f t="shared" ca="1" si="3"/>
        <v>CUMPLIDO A TIEMPO</v>
      </c>
      <c r="J62" s="21"/>
    </row>
    <row r="63" spans="1:10" ht="25.5" x14ac:dyDescent="0.2">
      <c r="A63" s="16">
        <v>61</v>
      </c>
      <c r="B63" s="24" t="s">
        <v>154</v>
      </c>
      <c r="C63" s="24" t="s">
        <v>197</v>
      </c>
      <c r="D63" s="17" t="s">
        <v>110</v>
      </c>
      <c r="E63" s="18">
        <v>43495</v>
      </c>
      <c r="F63" s="18">
        <f t="shared" ref="F63:F70" si="6">E63+3</f>
        <v>43498</v>
      </c>
      <c r="G63" s="16"/>
      <c r="H63" s="16">
        <f t="shared" si="2"/>
        <v>-43498</v>
      </c>
      <c r="I63" s="19" t="str">
        <f t="shared" ca="1" si="3"/>
        <v>PENDIENTE</v>
      </c>
      <c r="J63" s="30"/>
    </row>
    <row r="64" spans="1:10" ht="38.25" x14ac:dyDescent="0.2">
      <c r="A64" s="16">
        <v>62</v>
      </c>
      <c r="B64" s="24" t="s">
        <v>154</v>
      </c>
      <c r="C64" s="24" t="s">
        <v>198</v>
      </c>
      <c r="D64" s="17" t="s">
        <v>95</v>
      </c>
      <c r="E64" s="18">
        <v>43495</v>
      </c>
      <c r="F64" s="18">
        <f t="shared" si="6"/>
        <v>43498</v>
      </c>
      <c r="G64" s="16"/>
      <c r="H64" s="16">
        <f t="shared" si="2"/>
        <v>-43498</v>
      </c>
      <c r="I64" s="19" t="str">
        <f t="shared" ca="1" si="3"/>
        <v>PENDIENTE</v>
      </c>
      <c r="J64" s="30"/>
    </row>
    <row r="65" spans="1:10" ht="38.25" x14ac:dyDescent="0.2">
      <c r="A65" s="16">
        <v>63</v>
      </c>
      <c r="B65" s="24" t="s">
        <v>154</v>
      </c>
      <c r="C65" s="24" t="s">
        <v>204</v>
      </c>
      <c r="D65" s="17" t="s">
        <v>117</v>
      </c>
      <c r="E65" s="18">
        <v>43495</v>
      </c>
      <c r="F65" s="18">
        <f t="shared" si="6"/>
        <v>43498</v>
      </c>
      <c r="G65" s="16"/>
      <c r="H65" s="16">
        <f t="shared" si="2"/>
        <v>-43498</v>
      </c>
      <c r="I65" s="19" t="str">
        <f t="shared" ca="1" si="3"/>
        <v>PENDIENTE</v>
      </c>
      <c r="J65" s="30"/>
    </row>
    <row r="66" spans="1:10" ht="25.5" x14ac:dyDescent="0.2">
      <c r="A66" s="16">
        <v>64</v>
      </c>
      <c r="B66" s="24" t="s">
        <v>154</v>
      </c>
      <c r="C66" s="24" t="s">
        <v>199</v>
      </c>
      <c r="D66" s="17" t="s">
        <v>206</v>
      </c>
      <c r="E66" s="18">
        <v>43496</v>
      </c>
      <c r="F66" s="18">
        <f t="shared" si="6"/>
        <v>43499</v>
      </c>
      <c r="G66" s="16"/>
      <c r="H66" s="16">
        <f t="shared" si="2"/>
        <v>-43499</v>
      </c>
      <c r="I66" s="19" t="str">
        <f t="shared" ca="1" si="3"/>
        <v>PENDIENTE</v>
      </c>
      <c r="J66" s="30"/>
    </row>
    <row r="67" spans="1:10" ht="25.5" x14ac:dyDescent="0.2">
      <c r="A67" s="16">
        <v>65</v>
      </c>
      <c r="B67" s="24" t="s">
        <v>154</v>
      </c>
      <c r="C67" s="24" t="s">
        <v>200</v>
      </c>
      <c r="D67" s="17" t="s">
        <v>98</v>
      </c>
      <c r="E67" s="18">
        <v>43496</v>
      </c>
      <c r="F67" s="18">
        <f t="shared" si="6"/>
        <v>43499</v>
      </c>
      <c r="G67" s="16"/>
      <c r="H67" s="16">
        <f t="shared" ref="H67:H98" si="7">G67-F67</f>
        <v>-43499</v>
      </c>
      <c r="I67" s="19" t="str">
        <f t="shared" ref="I67:I98" ca="1" si="8">IF(AND(H67&lt;-1000,TODAY()&lt;F67),"EN TIEMPO DE RESPUESTA",IF(AND(G67="",H67&lt;-1000),"PENDIENTE",IF(H67&lt;=0,"CUMPLIDO A TIEMPO",IF(H67&gt;=1,"CUMPLIDO INOPORTUNAMENTE"))))</f>
        <v>PENDIENTE</v>
      </c>
      <c r="J67" s="30"/>
    </row>
    <row r="68" spans="1:10" ht="38.25" x14ac:dyDescent="0.2">
      <c r="A68" s="16">
        <v>66</v>
      </c>
      <c r="B68" s="24" t="s">
        <v>154</v>
      </c>
      <c r="C68" s="24" t="s">
        <v>201</v>
      </c>
      <c r="D68" s="17" t="s">
        <v>108</v>
      </c>
      <c r="E68" s="18">
        <v>43496</v>
      </c>
      <c r="F68" s="18">
        <f t="shared" si="6"/>
        <v>43499</v>
      </c>
      <c r="G68" s="16"/>
      <c r="H68" s="16">
        <f t="shared" si="7"/>
        <v>-43499</v>
      </c>
      <c r="I68" s="19" t="str">
        <f t="shared" ca="1" si="8"/>
        <v>PENDIENTE</v>
      </c>
      <c r="J68" s="30"/>
    </row>
    <row r="69" spans="1:10" ht="25.5" x14ac:dyDescent="0.2">
      <c r="A69" s="16">
        <v>67</v>
      </c>
      <c r="B69" s="24" t="s">
        <v>154</v>
      </c>
      <c r="C69" s="24" t="s">
        <v>202</v>
      </c>
      <c r="D69" s="17" t="s">
        <v>104</v>
      </c>
      <c r="E69" s="18">
        <v>43496</v>
      </c>
      <c r="F69" s="18">
        <f t="shared" si="6"/>
        <v>43499</v>
      </c>
      <c r="G69" s="16"/>
      <c r="H69" s="16">
        <f t="shared" si="7"/>
        <v>-43499</v>
      </c>
      <c r="I69" s="19" t="str">
        <f t="shared" ca="1" si="8"/>
        <v>PENDIENTE</v>
      </c>
      <c r="J69" s="30"/>
    </row>
    <row r="70" spans="1:10" ht="38.25" x14ac:dyDescent="0.2">
      <c r="A70" s="16">
        <v>68</v>
      </c>
      <c r="B70" s="24" t="s">
        <v>154</v>
      </c>
      <c r="C70" s="24" t="s">
        <v>203</v>
      </c>
      <c r="D70" s="17" t="s">
        <v>103</v>
      </c>
      <c r="E70" s="18">
        <v>43496</v>
      </c>
      <c r="F70" s="18">
        <f t="shared" si="6"/>
        <v>43499</v>
      </c>
      <c r="G70" s="16"/>
      <c r="H70" s="16">
        <f t="shared" si="7"/>
        <v>-43499</v>
      </c>
      <c r="I70" s="19" t="str">
        <f t="shared" ca="1" si="8"/>
        <v>PENDIENTE</v>
      </c>
      <c r="J70" s="30"/>
    </row>
    <row r="71" spans="1:10" ht="38.25" x14ac:dyDescent="0.2">
      <c r="A71" s="16">
        <v>69</v>
      </c>
      <c r="B71" s="24" t="s">
        <v>173</v>
      </c>
      <c r="C71" s="24" t="s">
        <v>208</v>
      </c>
      <c r="D71" s="17" t="s">
        <v>95</v>
      </c>
      <c r="E71" s="18">
        <v>43493</v>
      </c>
      <c r="F71" s="18">
        <f t="shared" ref="F71:F79" si="9">E71+7</f>
        <v>43500</v>
      </c>
      <c r="G71" s="16"/>
      <c r="H71" s="16">
        <f t="shared" si="7"/>
        <v>-43500</v>
      </c>
      <c r="I71" s="19" t="str">
        <f t="shared" ca="1" si="8"/>
        <v>PENDIENTE</v>
      </c>
      <c r="J71" s="30"/>
    </row>
    <row r="72" spans="1:10" ht="38.25" x14ac:dyDescent="0.2">
      <c r="A72" s="16">
        <v>70</v>
      </c>
      <c r="B72" s="24" t="s">
        <v>173</v>
      </c>
      <c r="C72" s="24" t="s">
        <v>209</v>
      </c>
      <c r="D72" s="17" t="s">
        <v>103</v>
      </c>
      <c r="E72" s="18">
        <v>43493</v>
      </c>
      <c r="F72" s="18">
        <f t="shared" si="9"/>
        <v>43500</v>
      </c>
      <c r="G72" s="16"/>
      <c r="H72" s="16">
        <f t="shared" si="7"/>
        <v>-43500</v>
      </c>
      <c r="I72" s="19" t="str">
        <f t="shared" ca="1" si="8"/>
        <v>PENDIENTE</v>
      </c>
      <c r="J72" s="30"/>
    </row>
    <row r="73" spans="1:10" ht="25.5" x14ac:dyDescent="0.2">
      <c r="A73" s="16">
        <v>71</v>
      </c>
      <c r="B73" s="24" t="s">
        <v>173</v>
      </c>
      <c r="C73" s="24" t="s">
        <v>210</v>
      </c>
      <c r="D73" s="17" t="s">
        <v>73</v>
      </c>
      <c r="E73" s="18">
        <v>43493</v>
      </c>
      <c r="F73" s="18">
        <f t="shared" si="9"/>
        <v>43500</v>
      </c>
      <c r="G73" s="16"/>
      <c r="H73" s="16">
        <f t="shared" si="7"/>
        <v>-43500</v>
      </c>
      <c r="I73" s="19" t="str">
        <f t="shared" ca="1" si="8"/>
        <v>PENDIENTE</v>
      </c>
      <c r="J73" s="30"/>
    </row>
    <row r="74" spans="1:10" ht="25.5" x14ac:dyDescent="0.2">
      <c r="A74" s="16">
        <v>72</v>
      </c>
      <c r="B74" s="24" t="s">
        <v>173</v>
      </c>
      <c r="C74" s="24" t="s">
        <v>211</v>
      </c>
      <c r="D74" s="17" t="s">
        <v>73</v>
      </c>
      <c r="E74" s="18">
        <v>43493</v>
      </c>
      <c r="F74" s="18">
        <f t="shared" si="9"/>
        <v>43500</v>
      </c>
      <c r="G74" s="16"/>
      <c r="H74" s="16">
        <f t="shared" si="7"/>
        <v>-43500</v>
      </c>
      <c r="I74" s="19" t="str">
        <f t="shared" ca="1" si="8"/>
        <v>PENDIENTE</v>
      </c>
      <c r="J74" s="30"/>
    </row>
    <row r="75" spans="1:10" ht="38.25" x14ac:dyDescent="0.2">
      <c r="A75" s="16">
        <v>73</v>
      </c>
      <c r="B75" s="24" t="s">
        <v>173</v>
      </c>
      <c r="C75" s="24" t="s">
        <v>212</v>
      </c>
      <c r="D75" s="17" t="s">
        <v>94</v>
      </c>
      <c r="E75" s="18">
        <v>43493</v>
      </c>
      <c r="F75" s="18">
        <f t="shared" si="9"/>
        <v>43500</v>
      </c>
      <c r="G75" s="16"/>
      <c r="H75" s="16">
        <f t="shared" si="7"/>
        <v>-43500</v>
      </c>
      <c r="I75" s="19" t="str">
        <f t="shared" ca="1" si="8"/>
        <v>PENDIENTE</v>
      </c>
      <c r="J75" s="30"/>
    </row>
    <row r="76" spans="1:10" ht="38.25" x14ac:dyDescent="0.2">
      <c r="A76" s="16">
        <v>74</v>
      </c>
      <c r="B76" s="24" t="s">
        <v>173</v>
      </c>
      <c r="C76" s="24" t="s">
        <v>213</v>
      </c>
      <c r="D76" s="17" t="s">
        <v>95</v>
      </c>
      <c r="E76" s="18">
        <v>43493</v>
      </c>
      <c r="F76" s="18">
        <f t="shared" si="9"/>
        <v>43500</v>
      </c>
      <c r="G76" s="16"/>
      <c r="H76" s="16">
        <f t="shared" si="7"/>
        <v>-43500</v>
      </c>
      <c r="I76" s="19" t="str">
        <f t="shared" ca="1" si="8"/>
        <v>PENDIENTE</v>
      </c>
      <c r="J76" s="30"/>
    </row>
    <row r="77" spans="1:10" ht="38.25" x14ac:dyDescent="0.2">
      <c r="A77" s="16">
        <v>75</v>
      </c>
      <c r="B77" s="24" t="s">
        <v>173</v>
      </c>
      <c r="C77" s="24" t="s">
        <v>214</v>
      </c>
      <c r="D77" s="17" t="s">
        <v>103</v>
      </c>
      <c r="E77" s="18">
        <v>43493</v>
      </c>
      <c r="F77" s="18">
        <f t="shared" si="9"/>
        <v>43500</v>
      </c>
      <c r="G77" s="16"/>
      <c r="H77" s="16">
        <f t="shared" si="7"/>
        <v>-43500</v>
      </c>
      <c r="I77" s="19" t="str">
        <f t="shared" ca="1" si="8"/>
        <v>PENDIENTE</v>
      </c>
      <c r="J77" s="30"/>
    </row>
    <row r="78" spans="1:10" ht="25.5" x14ac:dyDescent="0.2">
      <c r="A78" s="16">
        <v>76</v>
      </c>
      <c r="B78" s="24" t="s">
        <v>173</v>
      </c>
      <c r="C78" s="24" t="s">
        <v>215</v>
      </c>
      <c r="D78" s="17" t="s">
        <v>83</v>
      </c>
      <c r="E78" s="18">
        <v>43493</v>
      </c>
      <c r="F78" s="18">
        <f t="shared" si="9"/>
        <v>43500</v>
      </c>
      <c r="G78" s="16"/>
      <c r="H78" s="16">
        <f t="shared" si="7"/>
        <v>-43500</v>
      </c>
      <c r="I78" s="19" t="str">
        <f t="shared" ca="1" si="8"/>
        <v>PENDIENTE</v>
      </c>
      <c r="J78" s="30"/>
    </row>
    <row r="79" spans="1:10" ht="25.5" x14ac:dyDescent="0.2">
      <c r="A79" s="16">
        <v>77</v>
      </c>
      <c r="B79" s="24" t="s">
        <v>173</v>
      </c>
      <c r="C79" s="24" t="s">
        <v>216</v>
      </c>
      <c r="D79" s="17" t="s">
        <v>206</v>
      </c>
      <c r="E79" s="18">
        <v>43493</v>
      </c>
      <c r="F79" s="18">
        <f t="shared" si="9"/>
        <v>43500</v>
      </c>
      <c r="G79" s="16"/>
      <c r="H79" s="16">
        <f t="shared" si="7"/>
        <v>-43500</v>
      </c>
      <c r="I79" s="19" t="str">
        <f t="shared" ca="1" si="8"/>
        <v>PENDIENTE</v>
      </c>
      <c r="J79" s="30"/>
    </row>
    <row r="80" spans="1:10" ht="25.5" x14ac:dyDescent="0.2">
      <c r="A80" s="16">
        <v>78</v>
      </c>
      <c r="B80" s="24" t="s">
        <v>154</v>
      </c>
      <c r="C80" s="24" t="s">
        <v>191</v>
      </c>
      <c r="D80" s="17" t="s">
        <v>81</v>
      </c>
      <c r="E80" s="18">
        <v>43487</v>
      </c>
      <c r="F80" s="18">
        <f>E80+15</f>
        <v>43502</v>
      </c>
      <c r="G80" s="16"/>
      <c r="H80" s="16">
        <f t="shared" si="7"/>
        <v>-43502</v>
      </c>
      <c r="I80" s="19" t="str">
        <f t="shared" ca="1" si="8"/>
        <v>EN TIEMPO DE RESPUESTA</v>
      </c>
      <c r="J80" s="30"/>
    </row>
    <row r="81" spans="1:10" ht="38.25" x14ac:dyDescent="0.2">
      <c r="A81" s="16">
        <v>79</v>
      </c>
      <c r="B81" s="24" t="s">
        <v>174</v>
      </c>
      <c r="C81" s="24">
        <v>43495</v>
      </c>
      <c r="D81" s="17" t="s">
        <v>94</v>
      </c>
      <c r="E81" s="18">
        <v>43495</v>
      </c>
      <c r="F81" s="18">
        <f>E81+7</f>
        <v>43502</v>
      </c>
      <c r="G81" s="16"/>
      <c r="H81" s="16">
        <f t="shared" si="7"/>
        <v>-43502</v>
      </c>
      <c r="I81" s="19" t="str">
        <f t="shared" ca="1" si="8"/>
        <v>EN TIEMPO DE RESPUESTA</v>
      </c>
      <c r="J81" s="30"/>
    </row>
    <row r="82" spans="1:10" ht="25.5" x14ac:dyDescent="0.2">
      <c r="A82" s="16">
        <v>80</v>
      </c>
      <c r="B82" s="24" t="s">
        <v>154</v>
      </c>
      <c r="C82" s="24" t="s">
        <v>137</v>
      </c>
      <c r="D82" s="17" t="s">
        <v>81</v>
      </c>
      <c r="E82" s="18">
        <v>43473</v>
      </c>
      <c r="F82" s="18">
        <f>E82+30</f>
        <v>43503</v>
      </c>
      <c r="G82" s="16"/>
      <c r="H82" s="16">
        <f t="shared" si="7"/>
        <v>-43503</v>
      </c>
      <c r="I82" s="19" t="str">
        <f t="shared" ca="1" si="8"/>
        <v>EN TIEMPO DE RESPUESTA</v>
      </c>
      <c r="J82" s="30"/>
    </row>
    <row r="83" spans="1:10" ht="76.5" x14ac:dyDescent="0.2">
      <c r="A83" s="16">
        <v>81</v>
      </c>
      <c r="B83" s="24" t="s">
        <v>71</v>
      </c>
      <c r="C83" s="24" t="s">
        <v>66</v>
      </c>
      <c r="D83" s="17" t="s">
        <v>73</v>
      </c>
      <c r="E83" s="18">
        <v>43500</v>
      </c>
      <c r="F83" s="18">
        <v>43504</v>
      </c>
      <c r="G83" s="15"/>
      <c r="H83" s="16">
        <f t="shared" si="7"/>
        <v>-43504</v>
      </c>
      <c r="I83" s="19" t="str">
        <f t="shared" ca="1" si="8"/>
        <v>EN TIEMPO DE RESPUESTA</v>
      </c>
      <c r="J83" s="21"/>
    </row>
    <row r="84" spans="1:10" ht="51" x14ac:dyDescent="0.2">
      <c r="A84" s="16">
        <v>82</v>
      </c>
      <c r="B84" s="24" t="s">
        <v>71</v>
      </c>
      <c r="C84" s="24" t="s">
        <v>67</v>
      </c>
      <c r="D84" s="17" t="s">
        <v>88</v>
      </c>
      <c r="E84" s="18">
        <v>43500</v>
      </c>
      <c r="F84" s="18">
        <v>43504</v>
      </c>
      <c r="G84" s="15"/>
      <c r="H84" s="16">
        <f t="shared" si="7"/>
        <v>-43504</v>
      </c>
      <c r="I84" s="19" t="str">
        <f t="shared" ca="1" si="8"/>
        <v>EN TIEMPO DE RESPUESTA</v>
      </c>
      <c r="J84" s="21"/>
    </row>
    <row r="85" spans="1:10" ht="38.25" x14ac:dyDescent="0.2">
      <c r="A85" s="16">
        <v>83</v>
      </c>
      <c r="B85" s="24" t="s">
        <v>173</v>
      </c>
      <c r="C85" s="24" t="s">
        <v>217</v>
      </c>
      <c r="D85" s="17" t="s">
        <v>103</v>
      </c>
      <c r="E85" s="18">
        <v>43497</v>
      </c>
      <c r="F85" s="18">
        <f>E85+7</f>
        <v>43504</v>
      </c>
      <c r="G85" s="16"/>
      <c r="H85" s="16">
        <f t="shared" si="7"/>
        <v>-43504</v>
      </c>
      <c r="I85" s="19" t="str">
        <f t="shared" ca="1" si="8"/>
        <v>EN TIEMPO DE RESPUESTA</v>
      </c>
      <c r="J85" s="30"/>
    </row>
    <row r="86" spans="1:10" ht="25.5" x14ac:dyDescent="0.2">
      <c r="A86" s="16">
        <v>84</v>
      </c>
      <c r="B86" s="24" t="s">
        <v>173</v>
      </c>
      <c r="C86" s="24" t="s">
        <v>218</v>
      </c>
      <c r="D86" s="17" t="s">
        <v>206</v>
      </c>
      <c r="E86" s="18">
        <v>43497</v>
      </c>
      <c r="F86" s="18">
        <f>E86+7</f>
        <v>43504</v>
      </c>
      <c r="G86" s="16"/>
      <c r="H86" s="16">
        <f t="shared" si="7"/>
        <v>-43504</v>
      </c>
      <c r="I86" s="19" t="str">
        <f t="shared" ca="1" si="8"/>
        <v>EN TIEMPO DE RESPUESTA</v>
      </c>
      <c r="J86" s="30"/>
    </row>
    <row r="87" spans="1:10" ht="38.25" x14ac:dyDescent="0.2">
      <c r="A87" s="16">
        <v>85</v>
      </c>
      <c r="B87" s="24" t="s">
        <v>184</v>
      </c>
      <c r="C87" s="24" t="s">
        <v>179</v>
      </c>
      <c r="D87" s="17" t="s">
        <v>73</v>
      </c>
      <c r="E87" s="18">
        <v>43500</v>
      </c>
      <c r="F87" s="18">
        <v>43508</v>
      </c>
      <c r="G87" s="15"/>
      <c r="H87" s="16">
        <f t="shared" si="7"/>
        <v>-43508</v>
      </c>
      <c r="I87" s="19" t="str">
        <f t="shared" ca="1" si="8"/>
        <v>EN TIEMPO DE RESPUESTA</v>
      </c>
      <c r="J87" s="21"/>
    </row>
    <row r="88" spans="1:10" ht="38.25" x14ac:dyDescent="0.2">
      <c r="A88" s="16">
        <v>86</v>
      </c>
      <c r="B88" s="24" t="s">
        <v>184</v>
      </c>
      <c r="C88" s="24" t="s">
        <v>180</v>
      </c>
      <c r="D88" s="17" t="s">
        <v>73</v>
      </c>
      <c r="E88" s="18">
        <v>43500</v>
      </c>
      <c r="F88" s="18">
        <v>43508</v>
      </c>
      <c r="G88" s="15"/>
      <c r="H88" s="16">
        <f t="shared" si="7"/>
        <v>-43508</v>
      </c>
      <c r="I88" s="19" t="str">
        <f t="shared" ca="1" si="8"/>
        <v>EN TIEMPO DE RESPUESTA</v>
      </c>
      <c r="J88" s="21"/>
    </row>
    <row r="89" spans="1:10" ht="25.5" x14ac:dyDescent="0.2">
      <c r="A89" s="16">
        <v>87</v>
      </c>
      <c r="B89" s="24" t="s">
        <v>185</v>
      </c>
      <c r="C89" s="24" t="s">
        <v>181</v>
      </c>
      <c r="D89" s="17" t="s">
        <v>78</v>
      </c>
      <c r="E89" s="18">
        <v>43500</v>
      </c>
      <c r="F89" s="18">
        <v>43511</v>
      </c>
      <c r="G89" s="15"/>
      <c r="H89" s="16">
        <f t="shared" si="7"/>
        <v>-43511</v>
      </c>
      <c r="I89" s="19" t="str">
        <f t="shared" ca="1" si="8"/>
        <v>EN TIEMPO DE RESPUESTA</v>
      </c>
      <c r="J89" s="21"/>
    </row>
    <row r="90" spans="1:10" ht="25.5" x14ac:dyDescent="0.2">
      <c r="A90" s="16">
        <v>88</v>
      </c>
      <c r="B90" s="24" t="s">
        <v>52</v>
      </c>
      <c r="C90" s="24" t="s">
        <v>53</v>
      </c>
      <c r="D90" s="17" t="s">
        <v>86</v>
      </c>
      <c r="E90" s="18">
        <v>43500</v>
      </c>
      <c r="F90" s="18">
        <v>43616</v>
      </c>
      <c r="G90" s="16"/>
      <c r="H90" s="16">
        <f t="shared" si="7"/>
        <v>-43616</v>
      </c>
      <c r="I90" s="19" t="str">
        <f t="shared" ca="1" si="8"/>
        <v>EN TIEMPO DE RESPUESTA</v>
      </c>
      <c r="J90" s="30"/>
    </row>
    <row r="91" spans="1:10" ht="25.5" x14ac:dyDescent="0.2">
      <c r="A91" s="16">
        <v>89</v>
      </c>
      <c r="B91" s="24" t="s">
        <v>52</v>
      </c>
      <c r="C91" s="24" t="s">
        <v>54</v>
      </c>
      <c r="D91" s="17" t="s">
        <v>86</v>
      </c>
      <c r="E91" s="18">
        <v>43500</v>
      </c>
      <c r="F91" s="18">
        <v>43616</v>
      </c>
      <c r="G91" s="16"/>
      <c r="H91" s="16">
        <f t="shared" si="7"/>
        <v>-43616</v>
      </c>
      <c r="I91" s="19" t="str">
        <f t="shared" ca="1" si="8"/>
        <v>EN TIEMPO DE RESPUESTA</v>
      </c>
      <c r="J91" s="30"/>
    </row>
    <row r="92" spans="1:10" ht="76.5" x14ac:dyDescent="0.2">
      <c r="A92" s="16">
        <v>90</v>
      </c>
      <c r="B92" s="24" t="s">
        <v>70</v>
      </c>
      <c r="C92" s="24" t="s">
        <v>182</v>
      </c>
      <c r="D92" s="17" t="s">
        <v>78</v>
      </c>
      <c r="E92" s="18">
        <v>43500</v>
      </c>
      <c r="F92" s="18">
        <v>43646</v>
      </c>
      <c r="G92" s="16"/>
      <c r="H92" s="16">
        <f t="shared" si="7"/>
        <v>-43646</v>
      </c>
      <c r="I92" s="19" t="str">
        <f t="shared" ca="1" si="8"/>
        <v>EN TIEMPO DE RESPUESTA</v>
      </c>
      <c r="J92" s="30"/>
    </row>
    <row r="93" spans="1:10" ht="25.5" x14ac:dyDescent="0.2">
      <c r="A93" s="16">
        <v>91</v>
      </c>
      <c r="B93" s="24" t="s">
        <v>70</v>
      </c>
      <c r="C93" s="24" t="s">
        <v>68</v>
      </c>
      <c r="D93" s="17" t="s">
        <v>78</v>
      </c>
      <c r="E93" s="18">
        <v>43500</v>
      </c>
      <c r="F93" s="18">
        <v>43646</v>
      </c>
      <c r="G93" s="16"/>
      <c r="H93" s="16">
        <f t="shared" si="7"/>
        <v>-43646</v>
      </c>
      <c r="I93" s="19" t="str">
        <f t="shared" ca="1" si="8"/>
        <v>EN TIEMPO DE RESPUESTA</v>
      </c>
      <c r="J93" s="30"/>
    </row>
  </sheetData>
  <autoFilter ref="A2:J93" xr:uid="{BFA6C444-00F0-47CB-972E-B943D6794338}">
    <sortState ref="A3:J10">
      <sortCondition ref="F3:F10"/>
    </sortState>
  </autoFilter>
  <sortState ref="B3:J93">
    <sortCondition ref="F3:F93"/>
  </sortState>
  <mergeCells count="1">
    <mergeCell ref="A1:J1"/>
  </mergeCells>
  <conditionalFormatting sqref="I94:I1048576 I3:I58">
    <cfRule type="cellIs" dxfId="7" priority="1237" operator="equal">
      <formula>"CUMPLIDO INOPORTUNAMENTE"</formula>
    </cfRule>
    <cfRule type="cellIs" dxfId="6" priority="1238" operator="equal">
      <formula>"EN TIEMPO DE RESPUESTA"</formula>
    </cfRule>
    <cfRule type="cellIs" dxfId="5" priority="1239" operator="equal">
      <formula>"CUMPLIDO A TIEMPO"</formula>
    </cfRule>
    <cfRule type="cellIs" dxfId="4" priority="1240" operator="equal">
      <formula>"PENDIENTE"</formula>
    </cfRule>
  </conditionalFormatting>
  <conditionalFormatting sqref="I59:I93">
    <cfRule type="cellIs" dxfId="3" priority="1" operator="equal">
      <formula>"CUMPLIDO INOPORTUNAMENTE"</formula>
    </cfRule>
    <cfRule type="cellIs" dxfId="2" priority="2" operator="equal">
      <formula>"EN TIEMPO DE RESPUESTA"</formula>
    </cfRule>
    <cfRule type="cellIs" dxfId="1" priority="3" operator="equal">
      <formula>"CUMPLIDO A TIEMPO"</formula>
    </cfRule>
    <cfRule type="cellIs" dxfId="0" priority="4" operator="equal">
      <formula>"PENDIENTE"</formula>
    </cfRule>
  </conditionalFormatting>
  <printOptions horizontalCentered="1" verticalCentered="1"/>
  <pageMargins left="0" right="0" top="0" bottom="0" header="0" footer="0"/>
  <pageSetup scale="51"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PARAMETROS!$A$1:$A$66</xm:f>
          </x14:formula1>
          <xm:sqref>D3:D1048576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3:B33"/>
  <sheetViews>
    <sheetView workbookViewId="0">
      <selection activeCell="D4" sqref="D4"/>
    </sheetView>
  </sheetViews>
  <sheetFormatPr baseColWidth="10" defaultRowHeight="15" x14ac:dyDescent="0.25"/>
  <cols>
    <col min="2" max="2" width="65.28515625" customWidth="1"/>
  </cols>
  <sheetData>
    <row r="3" spans="2:2" ht="90" x14ac:dyDescent="0.25">
      <c r="B3" s="20" t="s">
        <v>41</v>
      </c>
    </row>
    <row r="4" spans="2:2" ht="90" x14ac:dyDescent="0.25">
      <c r="B4" s="20" t="s">
        <v>41</v>
      </c>
    </row>
    <row r="5" spans="2:2" ht="90" x14ac:dyDescent="0.25">
      <c r="B5" s="20" t="s">
        <v>41</v>
      </c>
    </row>
    <row r="6" spans="2:2" ht="90" x14ac:dyDescent="0.25">
      <c r="B6" s="20" t="s">
        <v>41</v>
      </c>
    </row>
    <row r="7" spans="2:2" ht="90" x14ac:dyDescent="0.25">
      <c r="B7" s="20" t="s">
        <v>41</v>
      </c>
    </row>
    <row r="8" spans="2:2" ht="90" x14ac:dyDescent="0.25">
      <c r="B8" s="20" t="s">
        <v>41</v>
      </c>
    </row>
    <row r="9" spans="2:2" ht="90" x14ac:dyDescent="0.25">
      <c r="B9" s="20" t="s">
        <v>41</v>
      </c>
    </row>
    <row r="10" spans="2:2" ht="90" x14ac:dyDescent="0.25">
      <c r="B10" s="20" t="s">
        <v>41</v>
      </c>
    </row>
    <row r="11" spans="2:2" ht="90" x14ac:dyDescent="0.25">
      <c r="B11" s="20" t="s">
        <v>41</v>
      </c>
    </row>
    <row r="12" spans="2:2" ht="90" x14ac:dyDescent="0.25">
      <c r="B12" s="20" t="s">
        <v>41</v>
      </c>
    </row>
    <row r="13" spans="2:2" ht="90" x14ac:dyDescent="0.25">
      <c r="B13" s="20" t="s">
        <v>41</v>
      </c>
    </row>
    <row r="14" spans="2:2" ht="90" x14ac:dyDescent="0.25">
      <c r="B14" s="20" t="s">
        <v>41</v>
      </c>
    </row>
    <row r="15" spans="2:2" ht="90" x14ac:dyDescent="0.25">
      <c r="B15" s="20" t="s">
        <v>41</v>
      </c>
    </row>
    <row r="16" spans="2:2" ht="90" x14ac:dyDescent="0.25">
      <c r="B16" s="20" t="s">
        <v>41</v>
      </c>
    </row>
    <row r="17" spans="2:2" ht="90" x14ac:dyDescent="0.25">
      <c r="B17" s="20" t="s">
        <v>41</v>
      </c>
    </row>
    <row r="18" spans="2:2" ht="90" x14ac:dyDescent="0.25">
      <c r="B18" s="20" t="s">
        <v>41</v>
      </c>
    </row>
    <row r="19" spans="2:2" ht="90" x14ac:dyDescent="0.25">
      <c r="B19" s="20" t="s">
        <v>41</v>
      </c>
    </row>
    <row r="20" spans="2:2" ht="90" x14ac:dyDescent="0.25">
      <c r="B20" s="20" t="s">
        <v>43</v>
      </c>
    </row>
    <row r="21" spans="2:2" ht="90" x14ac:dyDescent="0.25">
      <c r="B21" s="20" t="s">
        <v>44</v>
      </c>
    </row>
    <row r="22" spans="2:2" ht="90" x14ac:dyDescent="0.25">
      <c r="B22" s="20" t="s">
        <v>42</v>
      </c>
    </row>
    <row r="23" spans="2:2" ht="90" x14ac:dyDescent="0.25">
      <c r="B23" s="20" t="s">
        <v>45</v>
      </c>
    </row>
    <row r="24" spans="2:2" ht="105" x14ac:dyDescent="0.25">
      <c r="B24" s="20" t="s">
        <v>46</v>
      </c>
    </row>
    <row r="25" spans="2:2" ht="150" x14ac:dyDescent="0.25">
      <c r="B25" s="20" t="s">
        <v>47</v>
      </c>
    </row>
    <row r="26" spans="2:2" ht="150" x14ac:dyDescent="0.25">
      <c r="B26" s="20" t="s">
        <v>47</v>
      </c>
    </row>
    <row r="27" spans="2:2" ht="150" x14ac:dyDescent="0.25">
      <c r="B27" s="20" t="s">
        <v>47</v>
      </c>
    </row>
    <row r="28" spans="2:2" ht="150" x14ac:dyDescent="0.25">
      <c r="B28" s="20" t="s">
        <v>47</v>
      </c>
    </row>
    <row r="29" spans="2:2" ht="105" x14ac:dyDescent="0.25">
      <c r="B29" s="20" t="s">
        <v>48</v>
      </c>
    </row>
    <row r="30" spans="2:2" ht="105" x14ac:dyDescent="0.25">
      <c r="B30" s="20" t="s">
        <v>49</v>
      </c>
    </row>
    <row r="31" spans="2:2" ht="105" x14ac:dyDescent="0.25">
      <c r="B31" s="20" t="s">
        <v>49</v>
      </c>
    </row>
    <row r="32" spans="2:2" ht="105" x14ac:dyDescent="0.25">
      <c r="B32" s="20" t="s">
        <v>50</v>
      </c>
    </row>
    <row r="33" spans="2:2" ht="105" x14ac:dyDescent="0.25">
      <c r="B33" s="20"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B22"/>
  <sheetViews>
    <sheetView zoomScale="90" zoomScaleNormal="90" workbookViewId="0">
      <selection activeCell="A8" sqref="A8:B22"/>
    </sheetView>
  </sheetViews>
  <sheetFormatPr baseColWidth="10" defaultRowHeight="15" x14ac:dyDescent="0.25"/>
  <cols>
    <col min="1" max="1" width="17" customWidth="1"/>
    <col min="2" max="2" width="75.28515625" customWidth="1"/>
  </cols>
  <sheetData>
    <row r="1" spans="1:2" x14ac:dyDescent="0.25">
      <c r="A1" s="13" t="s">
        <v>22</v>
      </c>
    </row>
    <row r="2" spans="1:2" ht="127.5" x14ac:dyDescent="0.25">
      <c r="A2" s="11" t="s">
        <v>17</v>
      </c>
      <c r="B2" s="9" t="s">
        <v>24</v>
      </c>
    </row>
    <row r="4" spans="1:2" x14ac:dyDescent="0.25">
      <c r="A4" s="13" t="s">
        <v>21</v>
      </c>
    </row>
    <row r="5" spans="1:2" ht="114.75" x14ac:dyDescent="0.25">
      <c r="A5" s="11" t="s">
        <v>17</v>
      </c>
      <c r="B5" s="9" t="s">
        <v>25</v>
      </c>
    </row>
    <row r="7" spans="1:2" x14ac:dyDescent="0.25">
      <c r="A7" s="13" t="s">
        <v>23</v>
      </c>
    </row>
    <row r="8" spans="1:2" ht="114.75" x14ac:dyDescent="0.25">
      <c r="A8" s="11" t="s">
        <v>17</v>
      </c>
      <c r="B8" s="9" t="s">
        <v>26</v>
      </c>
    </row>
    <row r="9" spans="1:2" ht="127.5" x14ac:dyDescent="0.25">
      <c r="A9" s="11" t="s">
        <v>17</v>
      </c>
      <c r="B9" s="9" t="s">
        <v>31</v>
      </c>
    </row>
    <row r="10" spans="1:2" ht="114.75" x14ac:dyDescent="0.25">
      <c r="A10" s="11" t="s">
        <v>17</v>
      </c>
      <c r="B10" s="9" t="s">
        <v>32</v>
      </c>
    </row>
    <row r="11" spans="1:2" ht="127.5" x14ac:dyDescent="0.25">
      <c r="A11" s="10" t="s">
        <v>17</v>
      </c>
      <c r="B11" s="9" t="s">
        <v>33</v>
      </c>
    </row>
    <row r="12" spans="1:2" ht="165.75" x14ac:dyDescent="0.25">
      <c r="A12" s="11" t="s">
        <v>17</v>
      </c>
      <c r="B12" s="9" t="s">
        <v>34</v>
      </c>
    </row>
    <row r="13" spans="1:2" ht="114.75" x14ac:dyDescent="0.25">
      <c r="A13" s="11" t="s">
        <v>17</v>
      </c>
      <c r="B13" s="9" t="s">
        <v>35</v>
      </c>
    </row>
    <row r="14" spans="1:2" ht="114.75" x14ac:dyDescent="0.25">
      <c r="A14" s="11" t="s">
        <v>17</v>
      </c>
      <c r="B14" s="9" t="s">
        <v>28</v>
      </c>
    </row>
    <row r="15" spans="1:2" ht="114.75" x14ac:dyDescent="0.25">
      <c r="A15" s="11" t="s">
        <v>17</v>
      </c>
      <c r="B15" s="9" t="s">
        <v>27</v>
      </c>
    </row>
    <row r="16" spans="1:2" ht="114.75" x14ac:dyDescent="0.25">
      <c r="A16" s="11" t="s">
        <v>17</v>
      </c>
      <c r="B16" s="9" t="s">
        <v>29</v>
      </c>
    </row>
    <row r="17" spans="1:2" ht="114.75" x14ac:dyDescent="0.25">
      <c r="A17" s="11" t="s">
        <v>17</v>
      </c>
      <c r="B17" s="9" t="s">
        <v>36</v>
      </c>
    </row>
    <row r="18" spans="1:2" ht="114.75" x14ac:dyDescent="0.25">
      <c r="A18" s="11" t="s">
        <v>17</v>
      </c>
      <c r="B18" s="9" t="s">
        <v>37</v>
      </c>
    </row>
    <row r="19" spans="1:2" ht="127.5" x14ac:dyDescent="0.25">
      <c r="A19" s="11" t="s">
        <v>17</v>
      </c>
      <c r="B19" s="9" t="s">
        <v>38</v>
      </c>
    </row>
    <row r="20" spans="1:2" ht="114.75" x14ac:dyDescent="0.25">
      <c r="A20" s="11" t="s">
        <v>17</v>
      </c>
      <c r="B20" s="9" t="s">
        <v>39</v>
      </c>
    </row>
    <row r="21" spans="1:2" ht="114.75" x14ac:dyDescent="0.25">
      <c r="A21" s="11" t="s">
        <v>17</v>
      </c>
      <c r="B21" s="9" t="s">
        <v>40</v>
      </c>
    </row>
    <row r="22" spans="1:2" ht="114.75" x14ac:dyDescent="0.25">
      <c r="A22" s="11" t="s">
        <v>17</v>
      </c>
      <c r="B22" s="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66"/>
  <sheetViews>
    <sheetView topLeftCell="A3" workbookViewId="0">
      <selection activeCell="C8" sqref="C8"/>
    </sheetView>
  </sheetViews>
  <sheetFormatPr baseColWidth="10" defaultRowHeight="15" x14ac:dyDescent="0.25"/>
  <cols>
    <col min="1" max="1" width="41.85546875" bestFit="1" customWidth="1"/>
    <col min="3" max="3" width="27.42578125" customWidth="1"/>
  </cols>
  <sheetData>
    <row r="1" spans="1:1" x14ac:dyDescent="0.25">
      <c r="A1" s="25" t="s">
        <v>72</v>
      </c>
    </row>
    <row r="2" spans="1:1" x14ac:dyDescent="0.25">
      <c r="A2" s="25" t="s">
        <v>73</v>
      </c>
    </row>
    <row r="3" spans="1:1" x14ac:dyDescent="0.25">
      <c r="A3" s="25" t="s">
        <v>74</v>
      </c>
    </row>
    <row r="4" spans="1:1" x14ac:dyDescent="0.25">
      <c r="A4" s="25" t="s">
        <v>75</v>
      </c>
    </row>
    <row r="5" spans="1:1" x14ac:dyDescent="0.25">
      <c r="A5" s="25" t="s">
        <v>76</v>
      </c>
    </row>
    <row r="6" spans="1:1" x14ac:dyDescent="0.25">
      <c r="A6" s="25" t="s">
        <v>118</v>
      </c>
    </row>
    <row r="7" spans="1:1" x14ac:dyDescent="0.25">
      <c r="A7" s="25" t="s">
        <v>77</v>
      </c>
    </row>
    <row r="8" spans="1:1" x14ac:dyDescent="0.25">
      <c r="A8" s="25" t="s">
        <v>78</v>
      </c>
    </row>
    <row r="9" spans="1:1" x14ac:dyDescent="0.25">
      <c r="A9" s="25" t="s">
        <v>79</v>
      </c>
    </row>
    <row r="10" spans="1:1" x14ac:dyDescent="0.25">
      <c r="A10" s="25" t="s">
        <v>80</v>
      </c>
    </row>
    <row r="11" spans="1:1" x14ac:dyDescent="0.25">
      <c r="A11" s="25" t="s">
        <v>119</v>
      </c>
    </row>
    <row r="12" spans="1:1" x14ac:dyDescent="0.25">
      <c r="A12" s="25" t="s">
        <v>81</v>
      </c>
    </row>
    <row r="13" spans="1:1" x14ac:dyDescent="0.25">
      <c r="A13" s="25" t="s">
        <v>82</v>
      </c>
    </row>
    <row r="14" spans="1:1" x14ac:dyDescent="0.25">
      <c r="A14" s="25" t="s">
        <v>83</v>
      </c>
    </row>
    <row r="15" spans="1:1" x14ac:dyDescent="0.25">
      <c r="A15" s="25" t="s">
        <v>84</v>
      </c>
    </row>
    <row r="16" spans="1:1" x14ac:dyDescent="0.25">
      <c r="A16" s="25" t="s">
        <v>85</v>
      </c>
    </row>
    <row r="17" spans="1:1" x14ac:dyDescent="0.25">
      <c r="A17" s="25" t="s">
        <v>120</v>
      </c>
    </row>
    <row r="18" spans="1:1" x14ac:dyDescent="0.25">
      <c r="A18" s="25" t="s">
        <v>86</v>
      </c>
    </row>
    <row r="19" spans="1:1" x14ac:dyDescent="0.25">
      <c r="A19" s="25" t="s">
        <v>121</v>
      </c>
    </row>
    <row r="20" spans="1:1" x14ac:dyDescent="0.25">
      <c r="A20" s="25" t="s">
        <v>122</v>
      </c>
    </row>
    <row r="21" spans="1:1" x14ac:dyDescent="0.25">
      <c r="A21" s="25" t="s">
        <v>87</v>
      </c>
    </row>
    <row r="22" spans="1:1" x14ac:dyDescent="0.25">
      <c r="A22" s="25" t="s">
        <v>88</v>
      </c>
    </row>
    <row r="23" spans="1:1" x14ac:dyDescent="0.25">
      <c r="A23" s="25" t="s">
        <v>89</v>
      </c>
    </row>
    <row r="24" spans="1:1" x14ac:dyDescent="0.25">
      <c r="A24" s="25" t="s">
        <v>90</v>
      </c>
    </row>
    <row r="25" spans="1:1" x14ac:dyDescent="0.25">
      <c r="A25" s="25" t="s">
        <v>91</v>
      </c>
    </row>
    <row r="26" spans="1:1" x14ac:dyDescent="0.25">
      <c r="A26" s="25" t="s">
        <v>92</v>
      </c>
    </row>
    <row r="27" spans="1:1" x14ac:dyDescent="0.25">
      <c r="A27" s="25" t="s">
        <v>133</v>
      </c>
    </row>
    <row r="28" spans="1:1" x14ac:dyDescent="0.25">
      <c r="A28" s="25" t="s">
        <v>93</v>
      </c>
    </row>
    <row r="29" spans="1:1" x14ac:dyDescent="0.25">
      <c r="A29" s="25" t="s">
        <v>123</v>
      </c>
    </row>
    <row r="30" spans="1:1" x14ac:dyDescent="0.25">
      <c r="A30" s="25" t="s">
        <v>94</v>
      </c>
    </row>
    <row r="31" spans="1:1" x14ac:dyDescent="0.25">
      <c r="A31" s="25" t="s">
        <v>95</v>
      </c>
    </row>
    <row r="32" spans="1:1" x14ac:dyDescent="0.25">
      <c r="A32" s="25" t="s">
        <v>96</v>
      </c>
    </row>
    <row r="33" spans="1:1" x14ac:dyDescent="0.25">
      <c r="A33" s="25" t="s">
        <v>97</v>
      </c>
    </row>
    <row r="34" spans="1:1" x14ac:dyDescent="0.25">
      <c r="A34" s="25" t="s">
        <v>98</v>
      </c>
    </row>
    <row r="35" spans="1:1" x14ac:dyDescent="0.25">
      <c r="A35" s="25" t="s">
        <v>99</v>
      </c>
    </row>
    <row r="36" spans="1:1" x14ac:dyDescent="0.25">
      <c r="A36" s="25" t="s">
        <v>100</v>
      </c>
    </row>
    <row r="37" spans="1:1" x14ac:dyDescent="0.25">
      <c r="A37" s="25" t="s">
        <v>101</v>
      </c>
    </row>
    <row r="38" spans="1:1" x14ac:dyDescent="0.25">
      <c r="A38" s="25" t="s">
        <v>102</v>
      </c>
    </row>
    <row r="39" spans="1:1" x14ac:dyDescent="0.25">
      <c r="A39" s="25" t="s">
        <v>103</v>
      </c>
    </row>
    <row r="40" spans="1:1" x14ac:dyDescent="0.25">
      <c r="A40" s="25" t="s">
        <v>129</v>
      </c>
    </row>
    <row r="41" spans="1:1" x14ac:dyDescent="0.25">
      <c r="A41" s="25" t="s">
        <v>104</v>
      </c>
    </row>
    <row r="42" spans="1:1" x14ac:dyDescent="0.25">
      <c r="A42" s="25" t="s">
        <v>124</v>
      </c>
    </row>
    <row r="43" spans="1:1" x14ac:dyDescent="0.25">
      <c r="A43" s="25" t="s">
        <v>105</v>
      </c>
    </row>
    <row r="44" spans="1:1" x14ac:dyDescent="0.25">
      <c r="A44" s="25" t="s">
        <v>125</v>
      </c>
    </row>
    <row r="45" spans="1:1" x14ac:dyDescent="0.25">
      <c r="A45" s="25" t="s">
        <v>206</v>
      </c>
    </row>
    <row r="46" spans="1:1" x14ac:dyDescent="0.25">
      <c r="A46" s="25" t="s">
        <v>106</v>
      </c>
    </row>
    <row r="47" spans="1:1" x14ac:dyDescent="0.25">
      <c r="A47" s="25" t="s">
        <v>107</v>
      </c>
    </row>
    <row r="48" spans="1:1" x14ac:dyDescent="0.25">
      <c r="A48" s="25" t="s">
        <v>126</v>
      </c>
    </row>
    <row r="49" spans="1:1" x14ac:dyDescent="0.25">
      <c r="A49" s="25" t="s">
        <v>127</v>
      </c>
    </row>
    <row r="50" spans="1:1" x14ac:dyDescent="0.25">
      <c r="A50" s="25" t="s">
        <v>128</v>
      </c>
    </row>
    <row r="51" spans="1:1" x14ac:dyDescent="0.25">
      <c r="A51" s="25" t="s">
        <v>108</v>
      </c>
    </row>
    <row r="52" spans="1:1" x14ac:dyDescent="0.25">
      <c r="A52" s="25" t="s">
        <v>109</v>
      </c>
    </row>
    <row r="53" spans="1:1" x14ac:dyDescent="0.25">
      <c r="A53" s="25" t="s">
        <v>130</v>
      </c>
    </row>
    <row r="54" spans="1:1" x14ac:dyDescent="0.25">
      <c r="A54" s="25" t="s">
        <v>110</v>
      </c>
    </row>
    <row r="55" spans="1:1" x14ac:dyDescent="0.25">
      <c r="A55" s="25" t="s">
        <v>111</v>
      </c>
    </row>
    <row r="56" spans="1:1" x14ac:dyDescent="0.25">
      <c r="A56" s="25" t="s">
        <v>131</v>
      </c>
    </row>
    <row r="57" spans="1:1" x14ac:dyDescent="0.25">
      <c r="A57" s="25" t="s">
        <v>152</v>
      </c>
    </row>
    <row r="58" spans="1:1" x14ac:dyDescent="0.25">
      <c r="A58" s="25" t="s">
        <v>134</v>
      </c>
    </row>
    <row r="59" spans="1:1" x14ac:dyDescent="0.25">
      <c r="A59" s="25" t="s">
        <v>112</v>
      </c>
    </row>
    <row r="60" spans="1:1" x14ac:dyDescent="0.25">
      <c r="A60" s="25" t="s">
        <v>113</v>
      </c>
    </row>
    <row r="61" spans="1:1" x14ac:dyDescent="0.25">
      <c r="A61" s="25" t="s">
        <v>114</v>
      </c>
    </row>
    <row r="62" spans="1:1" x14ac:dyDescent="0.25">
      <c r="A62" s="25" t="s">
        <v>153</v>
      </c>
    </row>
    <row r="63" spans="1:1" x14ac:dyDescent="0.25">
      <c r="A63" s="25" t="s">
        <v>115</v>
      </c>
    </row>
    <row r="64" spans="1:1" x14ac:dyDescent="0.25">
      <c r="A64" s="25" t="s">
        <v>116</v>
      </c>
    </row>
    <row r="65" spans="1:1" x14ac:dyDescent="0.25">
      <c r="A65" s="25" t="s">
        <v>117</v>
      </c>
    </row>
    <row r="66" spans="1:1" x14ac:dyDescent="0.25">
      <c r="A66" s="25" t="s">
        <v>132</v>
      </c>
    </row>
  </sheetData>
  <sortState ref="A1:A66">
    <sortCondition ref="A1:A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RANKING</vt:lpstr>
      <vt:lpstr>REGISTRO</vt:lpstr>
      <vt:lpstr>Hoja1</vt:lpstr>
      <vt:lpstr>CARPETAS</vt:lpstr>
      <vt:lpstr>PARAMETROS</vt:lpstr>
      <vt:lpstr>REGISTRO!Área_de_impresión</vt:lpstr>
      <vt:lpstr>REGISTRO!Títulos_a_imprimir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Catalina Castro</dc:creator>
  <cp:lastModifiedBy>Julio Esteban Fuentes Herrera</cp:lastModifiedBy>
  <cp:lastPrinted>2018-07-31T12:57:09Z</cp:lastPrinted>
  <dcterms:created xsi:type="dcterms:W3CDTF">2014-12-22T20:21:21Z</dcterms:created>
  <dcterms:modified xsi:type="dcterms:W3CDTF">2019-02-04T21:55:00Z</dcterms:modified>
</cp:coreProperties>
</file>