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autoCompressPictures="0"/>
  <mc:AlternateContent xmlns:mc="http://schemas.openxmlformats.org/markup-compatibility/2006">
    <mc:Choice Requires="x15">
      <x15ac:absPath xmlns:x15ac="http://schemas.microsoft.com/office/spreadsheetml/2010/11/ac" url="C:\Users\Andrea Ospina Patiño\Documents\GitHub\Dotaciones2019\Infraestructura\GobernacionBolivar\"/>
    </mc:Choice>
  </mc:AlternateContent>
  <xr:revisionPtr revIDLastSave="0" documentId="13_ncr:1_{1A216A32-A7A7-4075-8E9C-78D3C764DF77}" xr6:coauthVersionLast="40" xr6:coauthVersionMax="41" xr10:uidLastSave="{00000000-0000-0000-0000-000000000000}"/>
  <bookViews>
    <workbookView xWindow="-120" yWindow="-120" windowWidth="20730" windowHeight="11160" xr2:uid="{00000000-000D-0000-FFFF-FFFF00000000}"/>
  </bookViews>
  <sheets>
    <sheet name="Matriz" sheetId="1" r:id="rId1"/>
    <sheet name="Hoja3" sheetId="3" state="hidden" r:id="rId2"/>
    <sheet name="Hoja4" sheetId="4" state="hidden" r:id="rId3"/>
    <sheet name="Hoja2" sheetId="2" state="hidden" r:id="rId4"/>
  </sheets>
  <definedNames>
    <definedName name="_xlnm._FilterDatabase" localSheetId="1" hidden="1">Hoja3!$A$1:$G$24</definedName>
    <definedName name="_xlnm._FilterDatabase" localSheetId="0" hidden="1">Matriz!$A$2:$S$25</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52" i="1" l="1"/>
  <c r="P3" i="1"/>
  <c r="P4" i="1"/>
  <c r="P5" i="1"/>
  <c r="P6" i="1"/>
  <c r="P7" i="1"/>
  <c r="P8" i="1"/>
  <c r="P9" i="1"/>
  <c r="P10" i="1"/>
  <c r="P11" i="1"/>
  <c r="P12" i="1"/>
  <c r="P13" i="1"/>
  <c r="P14" i="1"/>
  <c r="P15" i="1"/>
  <c r="P16" i="1"/>
  <c r="P17" i="1"/>
  <c r="P18" i="1"/>
  <c r="P19" i="1"/>
  <c r="P20" i="1"/>
  <c r="P21" i="1"/>
  <c r="P22" i="1"/>
  <c r="P23" i="1"/>
  <c r="P24" i="1"/>
  <c r="G18" i="1"/>
  <c r="G13" i="1"/>
  <c r="G11" i="1"/>
  <c r="G8" i="1"/>
  <c r="G3" i="1"/>
  <c r="E24" i="2"/>
</calcChain>
</file>

<file path=xl/sharedStrings.xml><?xml version="1.0" encoding="utf-8"?>
<sst xmlns="http://schemas.openxmlformats.org/spreadsheetml/2006/main" count="489" uniqueCount="139">
  <si>
    <t xml:space="preserve">Regional </t>
  </si>
  <si>
    <t xml:space="preserve">Municipio </t>
  </si>
  <si>
    <t>Nombre UDS</t>
  </si>
  <si>
    <t>Aportante</t>
  </si>
  <si>
    <t xml:space="preserve">Estado de Infraestructura </t>
  </si>
  <si>
    <t xml:space="preserve">Observaciones Infraestructura </t>
  </si>
  <si>
    <t>Capacidad Proyectada</t>
  </si>
  <si>
    <t>Magdalena</t>
  </si>
  <si>
    <t>Córdoba</t>
  </si>
  <si>
    <t>Sucre</t>
  </si>
  <si>
    <t>En Ejecución</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</si>
  <si>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</si>
  <si>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</si>
  <si>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</si>
  <si>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</si>
  <si>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</si>
  <si>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</si>
  <si>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</si>
  <si>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</si>
  <si>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</si>
  <si>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</si>
  <si>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</si>
  <si>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</si>
  <si>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</si>
  <si>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</si>
  <si>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</si>
  <si>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</si>
  <si>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</si>
  <si>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</si>
  <si>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</si>
  <si>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</si>
  <si>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</si>
  <si>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</si>
  <si>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</si>
  <si>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DAPRE</t>
  </si>
  <si>
    <t>CDII Barranco de Loba</t>
  </si>
  <si>
    <t>CDI El Peñon</t>
  </si>
  <si>
    <t>CDI Hatillo de Loba</t>
  </si>
  <si>
    <t>CDI Magangue</t>
  </si>
  <si>
    <t>Simití</t>
  </si>
  <si>
    <t>CDI Simití</t>
  </si>
  <si>
    <t>CDI Norosí</t>
  </si>
  <si>
    <t>CDI San Estanislao de Kostka</t>
  </si>
  <si>
    <t>Atlántico </t>
  </si>
  <si>
    <t>Campo de la Cruz</t>
  </si>
  <si>
    <t>Manatí</t>
  </si>
  <si>
    <t>Calamar</t>
  </si>
  <si>
    <t>Pablo VI</t>
  </si>
  <si>
    <t>Pedraza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</si>
  <si>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</si>
  <si>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</si>
  <si>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</si>
  <si>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</si>
  <si>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</si>
  <si>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</si>
  <si>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</si>
  <si>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</si>
  <si>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</si>
  <si>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</si>
  <si>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</si>
  <si>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</si>
  <si>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</si>
  <si>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</si>
  <si>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</si>
  <si>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</si>
  <si>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</si>
  <si>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</si>
  <si>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</si>
  <si>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</si>
  <si>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</si>
  <si>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</si>
  <si>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</si>
  <si>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</si>
  <si>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</si>
  <si>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</si>
  <si>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</si>
  <si>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</si>
  <si>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</si>
  <si>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</si>
  <si>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</si>
  <si>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</si>
  <si>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</si>
  <si>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</si>
  <si>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</si>
  <si>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</si>
  <si>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</si>
  <si>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</si>
  <si>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</si>
  <si>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</si>
  <si>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ICBF</t>
  </si>
  <si>
    <t>CDI San Pablo</t>
  </si>
  <si>
    <t>CDI Villa Nueva</t>
  </si>
  <si>
    <t xml:space="preserve">CDI Zambrano </t>
  </si>
  <si>
    <t>Cupos Ampliación de Cobertura</t>
  </si>
  <si>
    <t>Cupos Tránsito</t>
  </si>
  <si>
    <t>Cupos Traslado</t>
  </si>
  <si>
    <t>Fecha prevista inicio de operación</t>
  </si>
  <si>
    <t>CDI Altos del Rosario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</si>
  <si>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</si>
  <si>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</si>
  <si>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</si>
  <si>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</si>
  <si>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</si>
  <si>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</si>
  <si>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</si>
  <si>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</si>
  <si>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</si>
  <si>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</si>
  <si>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</si>
  <si>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</si>
  <si>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</si>
  <si>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</si>
  <si>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</si>
  <si>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</si>
  <si>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</si>
  <si>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</si>
  <si>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</si>
  <si>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</si>
  <si>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</si>
  <si>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</si>
  <si>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</si>
  <si>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</si>
  <si>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 xml:space="preserve">Gestión de Dotación Incial </t>
  </si>
  <si>
    <t>Inversión infraestructura</t>
  </si>
  <si>
    <t>n°</t>
  </si>
  <si>
    <t>DEFINIR ESTADO DOTACION</t>
  </si>
  <si>
    <t>SGR</t>
  </si>
  <si>
    <t>APORTANTES DE LA DOTACIÓN</t>
  </si>
  <si>
    <t>ESTADO DE LA DOTACIÓN INICIAL 
(Marque solo alguna de las siguientes opciones: Dotación completa, Dotación parcial, Pendiente gestión de dotación)</t>
  </si>
  <si>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</si>
  <si>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Valor estimado de dotación ($)</t>
  </si>
  <si>
    <t>Valor estimado de dotación para CDI en 2018
(Valor cupo niño hasta 150 cupos: $1.419.650 y para más de 150 cupos $946.485)</t>
  </si>
  <si>
    <t>Regional Bolivar
Matriz Infraestructuras Nuevas Primera Infancia 2019</t>
  </si>
  <si>
    <r>
      <t>Fecha probable de entrega de la infraestructura terminada</t>
    </r>
    <r>
      <rPr>
        <b/>
        <sz val="16"/>
        <color theme="1"/>
        <rFont val="Calibri"/>
        <family val="2"/>
        <scheme val="minor"/>
      </rPr>
      <t>*</t>
    </r>
  </si>
  <si>
    <t>ESTADO DE AVANCE DE  LA INFRAESTRUCTURA- corte 1 noviembre de 2018</t>
  </si>
  <si>
    <t>El terreno asignado no cumple con las especificaciones por estar ubicado en la troncal (vía ppal del municipio) y al lado de la tabacalera. A espera de reasignación de un lote por parte de la Alcaldía municipal.</t>
  </si>
  <si>
    <t>No se ha iniciado. Pendoente visita para verificar viabilidad del terreno.</t>
  </si>
  <si>
    <t>ACTUALIZAR ESTADO DE AVANCE DE LAS OBRAS  CON CORTE A FEBRERO DE 2019</t>
  </si>
  <si>
    <r>
      <rPr>
        <b/>
        <sz val="11"/>
        <color theme="1"/>
        <rFont val="Calibri"/>
        <family val="2"/>
        <scheme val="minor"/>
      </rPr>
      <t>Fuentes de información:</t>
    </r>
    <r>
      <rPr>
        <sz val="11"/>
        <color theme="1"/>
        <rFont val="Calibri"/>
        <family val="2"/>
        <scheme val="minor"/>
      </rPr>
      <t xml:space="preserve">  Ente Territorial, Gobernación de Bolívar, Dirección Administrativa y Direcciones Regionales ICBF.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</si>
</sst>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quot;\ * #,##0_-;\-&quot;$&quot;\ * #,##0_-;_-&quot;$&quot;\ * &quot;-&quot;_-;_-@_-"/>
  </numFmts>
  <fonts count="12"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s>
  <fills count="15">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rgb="FF7030A0"/>
        <bgColor indexed="64"/>
      </patternFill>
    </fill>
    <fill>
      <patternFill patternType="solid">
        <fgColor rgb="FFFF00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auto="1"/>
      </right>
      <top style="thin">
        <color auto="1"/>
      </top>
      <bottom/>
      <diagonal/>
    </border>
  </borders>
  <cellStyleXfs count="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42" fontId="4" fillId="0" borderId="0" applyFont="0" applyFill="0" applyBorder="0" applyAlignment="0" applyProtection="0"/>
    <xf numFmtId="9" fontId="4" fillId="0" borderId="0" applyFont="0" applyFill="0" applyBorder="0" applyAlignment="0" applyProtection="0"/>
  </cellStyleXfs>
  <cellXfs count="55">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1" fillId="2" borderId="2"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wrapText="1"/>
    </xf>
    <xf numFmtId="0" fontId="0" fillId="0" borderId="0" xfId="0" applyBorder="1" applyAlignment="1">
      <alignment vertical="center" wrapText="1"/>
    </xf>
    <xf numFmtId="0" fontId="5" fillId="13" borderId="5"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Alignment="1">
      <alignment horizontal="center" vertical="center" wrapText="1"/>
    </xf>
    <xf numFmtId="0" fontId="2" fillId="0" borderId="3" xfId="0" applyFont="1" applyFill="1" applyBorder="1" applyAlignment="1">
      <alignment horizontal="center" vertical="center" wrapText="1"/>
    </xf>
    <xf numFmtId="0" fontId="6" fillId="0" borderId="0" xfId="0" applyFont="1" applyAlignment="1">
      <alignment horizontal="center" vertical="center" wrapText="1"/>
    </xf>
    <xf numFmtId="42" fontId="6" fillId="0" borderId="0" xfId="3" applyFont="1" applyAlignment="1">
      <alignment vertical="center" wrapText="1"/>
    </xf>
    <xf numFmtId="9" fontId="0" fillId="0" borderId="0" xfId="4" applyFont="1" applyAlignment="1">
      <alignment vertical="center" wrapText="1"/>
    </xf>
    <xf numFmtId="0" fontId="0" fillId="0" borderId="1" xfId="0" applyFill="1" applyBorder="1" applyAlignment="1">
      <alignment vertical="center" wrapText="1"/>
    </xf>
    <xf numFmtId="0" fontId="0" fillId="0" borderId="0" xfId="0" applyFill="1" applyAlignment="1">
      <alignment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6" fillId="0" borderId="0" xfId="0" applyFont="1" applyAlignment="1">
      <alignment horizontal="left" vertical="center" wrapText="1"/>
    </xf>
    <xf numFmtId="0" fontId="1" fillId="2" borderId="9" xfId="0" applyFont="1" applyFill="1" applyBorder="1" applyAlignment="1">
      <alignment horizontal="center" vertical="center" wrapText="1"/>
    </xf>
    <xf numFmtId="0" fontId="0" fillId="0" borderId="1" xfId="0" applyFill="1" applyBorder="1" applyAlignment="1">
      <alignment horizontal="center" vertical="center" wrapText="1"/>
    </xf>
    <xf numFmtId="0" fontId="2" fillId="0" borderId="4" xfId="0" applyFont="1" applyFill="1" applyBorder="1" applyAlignment="1">
      <alignment horizontal="center" vertical="center" wrapText="1"/>
    </xf>
    <xf numFmtId="17" fontId="2" fillId="0" borderId="1" xfId="0" applyNumberFormat="1" applyFont="1" applyFill="1" applyBorder="1" applyAlignment="1">
      <alignment horizontal="center" vertical="center" wrapText="1"/>
    </xf>
    <xf numFmtId="42" fontId="11" fillId="0" borderId="1" xfId="3" applyFont="1" applyFill="1" applyBorder="1" applyAlignment="1">
      <alignment vertical="center" wrapText="1"/>
    </xf>
    <xf numFmtId="42" fontId="10" fillId="0" borderId="1" xfId="0" applyNumberFormat="1" applyFont="1" applyFill="1" applyBorder="1" applyAlignment="1">
      <alignment horizontal="left" vertical="distributed" wrapText="1"/>
    </xf>
    <xf numFmtId="0" fontId="0" fillId="0" borderId="1" xfId="0" applyFont="1" applyFill="1" applyBorder="1" applyAlignment="1">
      <alignment horizontal="center" vertical="distributed" wrapText="1"/>
    </xf>
    <xf numFmtId="0" fontId="0" fillId="0" borderId="1" xfId="0" applyFont="1" applyFill="1" applyBorder="1" applyAlignment="1">
      <alignment vertical="center" wrapText="1"/>
    </xf>
    <xf numFmtId="0" fontId="5" fillId="14" borderId="5" xfId="0" applyFont="1" applyFill="1" applyBorder="1" applyAlignment="1">
      <alignment horizontal="center" vertical="center" wrapText="1"/>
    </xf>
    <xf numFmtId="10" fontId="2" fillId="0" borderId="1" xfId="0" applyNumberFormat="1" applyFont="1" applyFill="1" applyBorder="1" applyAlignment="1">
      <alignment horizontal="center" vertical="center" wrapText="1"/>
    </xf>
    <xf numFmtId="9" fontId="2" fillId="0" borderId="1" xfId="0" applyNumberFormat="1" applyFont="1" applyFill="1" applyBorder="1" applyAlignment="1">
      <alignment horizontal="center" vertical="center" wrapText="1"/>
    </xf>
    <xf numFmtId="17" fontId="2" fillId="0" borderId="1" xfId="0" applyNumberFormat="1" applyFont="1" applyFill="1" applyBorder="1" applyAlignment="1">
      <alignment horizontal="left" vertical="center" wrapText="1"/>
    </xf>
  </cellXfs>
  <cellStyles count="5">
    <cellStyle name="Hipervínculo" xfId="1" builtinId="8" hidden="1"/>
    <cellStyle name="Hipervínculo visitado" xfId="2" builtinId="9" hidden="1"/>
    <cellStyle name="Moneda [0]" xfId="3" builtinId="7"/>
    <cellStyle name="Normal" xfId="0" builtinId="0"/>
    <cellStyle name="Porcentaje"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2"/>
  <sheetViews>
    <sheetView tabSelected="1" zoomScale="68" zoomScaleNormal="68" workbookViewId="0">
      <pane ySplit="2" topLeftCell="A20" activePane="bottomLeft" state="frozen"/>
      <selection pane="bottomLeft" activeCell="I28" sqref="I28"/>
    </sheetView>
  </sheetViews>
  <sheetFormatPr baseColWidth="10" defaultColWidth="11.42578125" defaultRowHeight="15" x14ac:dyDescent="0.25"/>
  <cols>
    <col min="1" max="1" width="4.42578125" style="19" bestFit="1" customWidth="1"/>
    <col min="2" max="2" width="18.28515625" style="19" bestFit="1" customWidth="1"/>
    <col min="3" max="3" width="20.85546875" style="19" bestFit="1" customWidth="1"/>
    <col min="4" max="4" width="31.85546875" style="19" bestFit="1" customWidth="1"/>
    <col min="5" max="5" width="16" style="19" customWidth="1"/>
    <col min="6" max="6" width="19.42578125" style="19" hidden="1" customWidth="1"/>
    <col min="7" max="7" width="14.5703125" style="19" customWidth="1"/>
    <col min="8" max="8" width="12.85546875" style="19" customWidth="1"/>
    <col min="9" max="9" width="12.42578125" style="19" customWidth="1"/>
    <col min="10" max="10" width="21.42578125" style="19" customWidth="1"/>
    <col min="11" max="11" width="22.85546875" style="19" customWidth="1"/>
    <col min="12" max="12" width="23.7109375" style="23" customWidth="1"/>
    <col min="13" max="13" width="36.7109375" style="23" customWidth="1"/>
    <col min="14" max="14" width="47.42578125" style="23" customWidth="1"/>
    <col min="15" max="15" width="19.7109375" style="19" hidden="1" customWidth="1"/>
    <col min="16" max="16" width="24.140625" style="19" hidden="1" customWidth="1"/>
    <col min="17" max="17" width="49" style="23" customWidth="1"/>
    <col min="18" max="18" width="19" style="23" customWidth="1"/>
    <col min="19" max="19" width="94" style="19" customWidth="1"/>
    <col min="20" max="16384" width="11.42578125" style="19"/>
  </cols>
  <sheetData>
    <row r="1" spans="1:19" s="15" customFormat="1" ht="65.25" customHeight="1" x14ac:dyDescent="0.25">
      <c r="A1" s="42" t="s">
        <v>132</v>
      </c>
      <c r="B1" s="42"/>
      <c r="C1" s="42"/>
      <c r="D1" s="42"/>
      <c r="E1" s="42"/>
      <c r="F1" s="42"/>
      <c r="G1" s="42"/>
      <c r="H1" s="42"/>
      <c r="I1" s="42"/>
      <c r="J1" s="42"/>
      <c r="K1" s="42"/>
      <c r="L1" s="42"/>
      <c r="M1" s="16"/>
      <c r="N1" s="16"/>
      <c r="P1" s="26"/>
      <c r="Q1" s="22"/>
      <c r="R1" s="25"/>
    </row>
    <row r="2" spans="1:19" s="18" customFormat="1" ht="141" customHeight="1" x14ac:dyDescent="0.25">
      <c r="A2" s="17" t="s">
        <v>124</v>
      </c>
      <c r="B2" s="14" t="s">
        <v>0</v>
      </c>
      <c r="C2" s="14" t="s">
        <v>1</v>
      </c>
      <c r="D2" s="14" t="s">
        <v>2</v>
      </c>
      <c r="E2" s="14" t="s">
        <v>6</v>
      </c>
      <c r="F2" s="14" t="s">
        <v>123</v>
      </c>
      <c r="G2" s="51" t="s">
        <v>93</v>
      </c>
      <c r="H2" s="51" t="s">
        <v>94</v>
      </c>
      <c r="I2" s="51" t="s">
        <v>95</v>
      </c>
      <c r="J2" s="14" t="s">
        <v>3</v>
      </c>
      <c r="K2" s="51" t="s">
        <v>96</v>
      </c>
      <c r="L2" s="51" t="s">
        <v>133</v>
      </c>
      <c r="M2" s="43" t="s">
        <v>134</v>
      </c>
      <c r="N2" s="51" t="s">
        <v>137</v>
      </c>
      <c r="O2" s="21" t="s">
        <v>131</v>
      </c>
      <c r="P2" s="21" t="s">
        <v>130</v>
      </c>
      <c r="Q2" s="51" t="s">
        <v>128</v>
      </c>
      <c r="R2" s="21" t="s">
        <v>127</v>
      </c>
      <c r="S2" s="21" t="s">
        <v>122</v>
      </c>
    </row>
    <row r="3" spans="1:19" s="29" customFormat="1" ht="45" x14ac:dyDescent="0.25">
      <c r="A3" s="44">
        <v>1</v>
      </c>
      <c r="B3" s="24" t="s">
        <v>12</v>
      </c>
      <c r="C3" s="24" t="s">
        <v>13</v>
      </c>
      <c r="D3" s="24" t="s">
        <v>97</v>
      </c>
      <c r="E3" s="24">
        <v>300</v>
      </c>
      <c r="F3" s="24"/>
      <c r="G3" s="24">
        <f>114-6</f>
        <v>108</v>
      </c>
      <c r="H3" s="24">
        <v>192</v>
      </c>
      <c r="I3" s="24">
        <v>0</v>
      </c>
      <c r="J3" s="45" t="s">
        <v>14</v>
      </c>
      <c r="K3" s="46">
        <v>43739</v>
      </c>
      <c r="L3" s="46">
        <v>43620</v>
      </c>
      <c r="M3" s="53">
        <v>0.35</v>
      </c>
      <c r="N3" s="46"/>
      <c r="O3" s="47">
        <v>946485</v>
      </c>
      <c r="P3" s="48">
        <f>O3*E3</f>
        <v>283945500</v>
      </c>
      <c r="Q3" s="49" t="s">
        <v>125</v>
      </c>
      <c r="R3" s="49" t="s">
        <v>126</v>
      </c>
      <c r="S3" s="50" t="s">
        <v>129</v>
      </c>
    </row>
    <row r="4" spans="1:19" s="29" customFormat="1" ht="45" x14ac:dyDescent="0.25">
      <c r="A4" s="44">
        <v>2</v>
      </c>
      <c r="B4" s="24" t="s">
        <v>12</v>
      </c>
      <c r="C4" s="24" t="s">
        <v>15</v>
      </c>
      <c r="D4" s="24" t="s">
        <v>35</v>
      </c>
      <c r="E4" s="24">
        <v>160</v>
      </c>
      <c r="F4" s="24"/>
      <c r="G4" s="24">
        <v>10</v>
      </c>
      <c r="H4" s="24">
        <v>150</v>
      </c>
      <c r="I4" s="24">
        <v>0</v>
      </c>
      <c r="J4" s="45" t="s">
        <v>14</v>
      </c>
      <c r="K4" s="46">
        <v>43739</v>
      </c>
      <c r="L4" s="46">
        <v>43559</v>
      </c>
      <c r="M4" s="53">
        <v>0.65</v>
      </c>
      <c r="N4" s="46"/>
      <c r="O4" s="47">
        <v>946485</v>
      </c>
      <c r="P4" s="48">
        <f>O4*E4</f>
        <v>151437600</v>
      </c>
      <c r="Q4" s="49" t="s">
        <v>125</v>
      </c>
      <c r="R4" s="49" t="s">
        <v>126</v>
      </c>
      <c r="S4" s="28" t="s">
        <v>129</v>
      </c>
    </row>
    <row r="5" spans="1:19" s="29" customFormat="1" ht="45" x14ac:dyDescent="0.25">
      <c r="A5" s="44">
        <v>3</v>
      </c>
      <c r="B5" s="24" t="s">
        <v>12</v>
      </c>
      <c r="C5" s="24" t="s">
        <v>16</v>
      </c>
      <c r="D5" s="24" t="s">
        <v>36</v>
      </c>
      <c r="E5" s="24">
        <v>300</v>
      </c>
      <c r="F5" s="24"/>
      <c r="G5" s="24">
        <v>59</v>
      </c>
      <c r="H5" s="24">
        <v>137</v>
      </c>
      <c r="I5" s="24">
        <v>104</v>
      </c>
      <c r="J5" s="45" t="s">
        <v>14</v>
      </c>
      <c r="K5" s="46">
        <v>43739</v>
      </c>
      <c r="L5" s="46">
        <v>43559</v>
      </c>
      <c r="M5" s="53">
        <v>0.85</v>
      </c>
      <c r="N5" s="46"/>
      <c r="O5" s="47">
        <v>946485</v>
      </c>
      <c r="P5" s="48">
        <f>O5*E5</f>
        <v>283945500</v>
      </c>
      <c r="Q5" s="49" t="s">
        <v>125</v>
      </c>
      <c r="R5" s="49" t="s">
        <v>126</v>
      </c>
      <c r="S5" s="28" t="s">
        <v>129</v>
      </c>
    </row>
    <row r="6" spans="1:19" s="29" customFormat="1" ht="45" x14ac:dyDescent="0.25">
      <c r="A6" s="44">
        <v>4</v>
      </c>
      <c r="B6" s="24" t="s">
        <v>12</v>
      </c>
      <c r="C6" s="24" t="s">
        <v>17</v>
      </c>
      <c r="D6" s="24" t="s">
        <v>37</v>
      </c>
      <c r="E6" s="24">
        <v>300</v>
      </c>
      <c r="F6" s="24"/>
      <c r="G6" s="24">
        <v>7</v>
      </c>
      <c r="H6" s="24">
        <v>293</v>
      </c>
      <c r="I6" s="24">
        <v>0</v>
      </c>
      <c r="J6" s="45" t="s">
        <v>14</v>
      </c>
      <c r="K6" s="46">
        <v>43739</v>
      </c>
      <c r="L6" s="46">
        <v>43559</v>
      </c>
      <c r="M6" s="53">
        <v>0.85</v>
      </c>
      <c r="N6" s="46"/>
      <c r="O6" s="47">
        <v>946485</v>
      </c>
      <c r="P6" s="48">
        <f>O6*E6</f>
        <v>283945500</v>
      </c>
      <c r="Q6" s="49" t="s">
        <v>125</v>
      </c>
      <c r="R6" s="49" t="s">
        <v>126</v>
      </c>
      <c r="S6" s="28" t="s">
        <v>129</v>
      </c>
    </row>
    <row r="7" spans="1:19" s="29" customFormat="1" ht="45" x14ac:dyDescent="0.25">
      <c r="A7" s="44">
        <v>5</v>
      </c>
      <c r="B7" s="24" t="s">
        <v>12</v>
      </c>
      <c r="C7" s="24" t="s">
        <v>18</v>
      </c>
      <c r="D7" s="24" t="s">
        <v>38</v>
      </c>
      <c r="E7" s="24">
        <v>300</v>
      </c>
      <c r="F7" s="24"/>
      <c r="G7" s="24">
        <v>170</v>
      </c>
      <c r="H7" s="24">
        <v>130</v>
      </c>
      <c r="I7" s="24">
        <v>0</v>
      </c>
      <c r="J7" s="45" t="s">
        <v>14</v>
      </c>
      <c r="K7" s="46">
        <v>43739</v>
      </c>
      <c r="L7" s="46">
        <v>43589</v>
      </c>
      <c r="M7" s="52">
        <v>0.62150000000000005</v>
      </c>
      <c r="N7" s="46"/>
      <c r="O7" s="47">
        <v>946485</v>
      </c>
      <c r="P7" s="48">
        <f>O7*E7</f>
        <v>283945500</v>
      </c>
      <c r="Q7" s="49" t="s">
        <v>125</v>
      </c>
      <c r="R7" s="49" t="s">
        <v>126</v>
      </c>
      <c r="S7" s="28" t="s">
        <v>129</v>
      </c>
    </row>
    <row r="8" spans="1:19" s="29" customFormat="1" ht="45" x14ac:dyDescent="0.25">
      <c r="A8" s="44">
        <v>6</v>
      </c>
      <c r="B8" s="24" t="s">
        <v>12</v>
      </c>
      <c r="C8" s="24" t="s">
        <v>39</v>
      </c>
      <c r="D8" s="24" t="s">
        <v>40</v>
      </c>
      <c r="E8" s="24">
        <v>300</v>
      </c>
      <c r="F8" s="24"/>
      <c r="G8" s="24">
        <f>+E8-H8</f>
        <v>108</v>
      </c>
      <c r="H8" s="24">
        <v>192</v>
      </c>
      <c r="I8" s="24">
        <v>0</v>
      </c>
      <c r="J8" s="45" t="s">
        <v>14</v>
      </c>
      <c r="K8" s="46">
        <v>43739</v>
      </c>
      <c r="L8" s="46">
        <v>43589</v>
      </c>
      <c r="M8" s="53">
        <v>0.5</v>
      </c>
      <c r="N8" s="46"/>
      <c r="O8" s="47">
        <v>946485</v>
      </c>
      <c r="P8" s="48">
        <f>O8*E8</f>
        <v>283945500</v>
      </c>
      <c r="Q8" s="49" t="s">
        <v>125</v>
      </c>
      <c r="R8" s="49" t="s">
        <v>126</v>
      </c>
      <c r="S8" s="28" t="s">
        <v>129</v>
      </c>
    </row>
    <row r="9" spans="1:19" s="29" customFormat="1" ht="45" x14ac:dyDescent="0.25">
      <c r="A9" s="44">
        <v>7</v>
      </c>
      <c r="B9" s="24" t="s">
        <v>12</v>
      </c>
      <c r="C9" s="24" t="s">
        <v>19</v>
      </c>
      <c r="D9" s="24" t="s">
        <v>41</v>
      </c>
      <c r="E9" s="24">
        <v>300</v>
      </c>
      <c r="F9" s="24"/>
      <c r="G9" s="24">
        <v>0</v>
      </c>
      <c r="H9" s="24">
        <v>200</v>
      </c>
      <c r="I9" s="24">
        <v>100</v>
      </c>
      <c r="J9" s="45" t="s">
        <v>14</v>
      </c>
      <c r="K9" s="46">
        <v>43739</v>
      </c>
      <c r="L9" s="46">
        <v>43620</v>
      </c>
      <c r="M9" s="46" t="s">
        <v>136</v>
      </c>
      <c r="N9" s="46"/>
      <c r="O9" s="47">
        <v>946485</v>
      </c>
      <c r="P9" s="48">
        <f>O9*E9</f>
        <v>283945500</v>
      </c>
      <c r="Q9" s="49" t="s">
        <v>125</v>
      </c>
      <c r="R9" s="49" t="s">
        <v>126</v>
      </c>
      <c r="S9" s="28" t="s">
        <v>129</v>
      </c>
    </row>
    <row r="10" spans="1:19" s="29" customFormat="1" ht="45" x14ac:dyDescent="0.25">
      <c r="A10" s="44">
        <v>8</v>
      </c>
      <c r="B10" s="24" t="s">
        <v>12</v>
      </c>
      <c r="C10" s="24" t="s">
        <v>20</v>
      </c>
      <c r="D10" s="24" t="s">
        <v>42</v>
      </c>
      <c r="E10" s="24">
        <v>300</v>
      </c>
      <c r="F10" s="24"/>
      <c r="G10" s="24">
        <v>164</v>
      </c>
      <c r="H10" s="24">
        <v>56</v>
      </c>
      <c r="I10" s="24">
        <v>80</v>
      </c>
      <c r="J10" s="45" t="s">
        <v>14</v>
      </c>
      <c r="K10" s="46">
        <v>43739</v>
      </c>
      <c r="L10" s="46">
        <v>43559</v>
      </c>
      <c r="M10" s="52">
        <v>0.879</v>
      </c>
      <c r="N10" s="46"/>
      <c r="O10" s="47">
        <v>946485</v>
      </c>
      <c r="P10" s="48">
        <f>O10*E10</f>
        <v>283945500</v>
      </c>
      <c r="Q10" s="49" t="s">
        <v>125</v>
      </c>
      <c r="R10" s="49" t="s">
        <v>126</v>
      </c>
      <c r="S10" s="28" t="s">
        <v>129</v>
      </c>
    </row>
    <row r="11" spans="1:19" s="29" customFormat="1" ht="45" x14ac:dyDescent="0.25">
      <c r="A11" s="44">
        <v>9</v>
      </c>
      <c r="B11" s="24" t="s">
        <v>12</v>
      </c>
      <c r="C11" s="24" t="s">
        <v>21</v>
      </c>
      <c r="D11" s="24" t="s">
        <v>90</v>
      </c>
      <c r="E11" s="24">
        <v>300</v>
      </c>
      <c r="F11" s="24"/>
      <c r="G11" s="24">
        <f>+E11-H11-I11</f>
        <v>66</v>
      </c>
      <c r="H11" s="24">
        <v>84</v>
      </c>
      <c r="I11" s="24">
        <v>150</v>
      </c>
      <c r="J11" s="45" t="s">
        <v>14</v>
      </c>
      <c r="K11" s="46">
        <v>43739</v>
      </c>
      <c r="L11" s="46">
        <v>43620</v>
      </c>
      <c r="M11" s="53">
        <v>0.96</v>
      </c>
      <c r="N11" s="46"/>
      <c r="O11" s="47">
        <v>946485</v>
      </c>
      <c r="P11" s="48">
        <f>O11*E11</f>
        <v>283945500</v>
      </c>
      <c r="Q11" s="49" t="s">
        <v>125</v>
      </c>
      <c r="R11" s="49" t="s">
        <v>126</v>
      </c>
      <c r="S11" s="28" t="s">
        <v>129</v>
      </c>
    </row>
    <row r="12" spans="1:19" s="29" customFormat="1" ht="45" x14ac:dyDescent="0.25">
      <c r="A12" s="44">
        <v>10</v>
      </c>
      <c r="B12" s="24" t="s">
        <v>12</v>
      </c>
      <c r="C12" s="24" t="s">
        <v>22</v>
      </c>
      <c r="D12" s="24" t="s">
        <v>91</v>
      </c>
      <c r="E12" s="24">
        <v>300</v>
      </c>
      <c r="F12" s="24"/>
      <c r="G12" s="24">
        <v>0</v>
      </c>
      <c r="H12" s="24">
        <v>300</v>
      </c>
      <c r="I12" s="24">
        <v>0</v>
      </c>
      <c r="J12" s="45" t="s">
        <v>14</v>
      </c>
      <c r="K12" s="46">
        <v>43739</v>
      </c>
      <c r="L12" s="46">
        <v>43559</v>
      </c>
      <c r="M12" s="52">
        <v>0.878</v>
      </c>
      <c r="N12" s="46"/>
      <c r="O12" s="47">
        <v>946485</v>
      </c>
      <c r="P12" s="48">
        <f>O12*E12</f>
        <v>283945500</v>
      </c>
      <c r="Q12" s="49" t="s">
        <v>125</v>
      </c>
      <c r="R12" s="49" t="s">
        <v>126</v>
      </c>
      <c r="S12" s="28" t="s">
        <v>129</v>
      </c>
    </row>
    <row r="13" spans="1:19" s="29" customFormat="1" ht="45" x14ac:dyDescent="0.25">
      <c r="A13" s="44">
        <v>11</v>
      </c>
      <c r="B13" s="24" t="s">
        <v>12</v>
      </c>
      <c r="C13" s="24" t="s">
        <v>23</v>
      </c>
      <c r="D13" s="24" t="s">
        <v>92</v>
      </c>
      <c r="E13" s="24">
        <v>300</v>
      </c>
      <c r="F13" s="24"/>
      <c r="G13" s="24">
        <f>+E13-I13</f>
        <v>27</v>
      </c>
      <c r="H13" s="24">
        <v>0</v>
      </c>
      <c r="I13" s="24">
        <v>273</v>
      </c>
      <c r="J13" s="45" t="s">
        <v>14</v>
      </c>
      <c r="K13" s="46">
        <v>43739</v>
      </c>
      <c r="L13" s="46">
        <v>43739</v>
      </c>
      <c r="M13" s="53">
        <v>0.15</v>
      </c>
      <c r="N13" s="46"/>
      <c r="O13" s="47">
        <v>946485</v>
      </c>
      <c r="P13" s="48">
        <f>O13*E13</f>
        <v>283945500</v>
      </c>
      <c r="Q13" s="49" t="s">
        <v>125</v>
      </c>
      <c r="R13" s="49" t="s">
        <v>126</v>
      </c>
      <c r="S13" s="28" t="s">
        <v>129</v>
      </c>
    </row>
    <row r="14" spans="1:19" s="29" customFormat="1" ht="90" x14ac:dyDescent="0.25">
      <c r="A14" s="44">
        <v>12</v>
      </c>
      <c r="B14" s="24" t="s">
        <v>12</v>
      </c>
      <c r="C14" s="24" t="s">
        <v>24</v>
      </c>
      <c r="D14" s="24" t="s">
        <v>11</v>
      </c>
      <c r="E14" s="24">
        <v>300</v>
      </c>
      <c r="F14" s="24"/>
      <c r="G14" s="24">
        <v>8</v>
      </c>
      <c r="H14" s="24">
        <v>72</v>
      </c>
      <c r="I14" s="24">
        <v>220</v>
      </c>
      <c r="J14" s="45" t="s">
        <v>14</v>
      </c>
      <c r="K14" s="46">
        <v>43739</v>
      </c>
      <c r="L14" s="46">
        <v>43620</v>
      </c>
      <c r="M14" s="54" t="s">
        <v>135</v>
      </c>
      <c r="N14" s="46"/>
      <c r="O14" s="47">
        <v>946485</v>
      </c>
      <c r="P14" s="48">
        <f>O14*E14</f>
        <v>283945500</v>
      </c>
      <c r="Q14" s="49" t="s">
        <v>125</v>
      </c>
      <c r="R14" s="49" t="s">
        <v>126</v>
      </c>
      <c r="S14" s="28" t="s">
        <v>129</v>
      </c>
    </row>
    <row r="15" spans="1:19" s="29" customFormat="1" ht="45" x14ac:dyDescent="0.25">
      <c r="A15" s="44">
        <v>13</v>
      </c>
      <c r="B15" s="24" t="s">
        <v>12</v>
      </c>
      <c r="C15" s="24" t="s">
        <v>8</v>
      </c>
      <c r="D15" s="24" t="s">
        <v>11</v>
      </c>
      <c r="E15" s="24">
        <v>300</v>
      </c>
      <c r="F15" s="24"/>
      <c r="G15" s="24">
        <v>0</v>
      </c>
      <c r="H15" s="24">
        <v>145</v>
      </c>
      <c r="I15" s="24">
        <v>155</v>
      </c>
      <c r="J15" s="45" t="s">
        <v>14</v>
      </c>
      <c r="K15" s="46">
        <v>43739</v>
      </c>
      <c r="L15" s="46">
        <v>43589</v>
      </c>
      <c r="M15" s="53">
        <v>0.65</v>
      </c>
      <c r="N15" s="46"/>
      <c r="O15" s="47">
        <v>946485</v>
      </c>
      <c r="P15" s="48">
        <f>O15*E15</f>
        <v>283945500</v>
      </c>
      <c r="Q15" s="49" t="s">
        <v>125</v>
      </c>
      <c r="R15" s="49" t="s">
        <v>126</v>
      </c>
      <c r="S15" s="28" t="s">
        <v>129</v>
      </c>
    </row>
    <row r="16" spans="1:19" s="29" customFormat="1" ht="45" x14ac:dyDescent="0.25">
      <c r="A16" s="44">
        <v>14</v>
      </c>
      <c r="B16" s="24" t="s">
        <v>12</v>
      </c>
      <c r="C16" s="24" t="s">
        <v>25</v>
      </c>
      <c r="D16" s="24" t="s">
        <v>11</v>
      </c>
      <c r="E16" s="24">
        <v>300</v>
      </c>
      <c r="F16" s="24"/>
      <c r="G16" s="24">
        <v>0</v>
      </c>
      <c r="H16" s="24">
        <v>0</v>
      </c>
      <c r="I16" s="24">
        <v>300</v>
      </c>
      <c r="J16" s="45" t="s">
        <v>14</v>
      </c>
      <c r="K16" s="46">
        <v>43739</v>
      </c>
      <c r="L16" s="46">
        <v>43589</v>
      </c>
      <c r="M16" s="52">
        <v>0.60499999999999998</v>
      </c>
      <c r="N16" s="46"/>
      <c r="O16" s="47">
        <v>946485</v>
      </c>
      <c r="P16" s="48">
        <f>O16*E16</f>
        <v>283945500</v>
      </c>
      <c r="Q16" s="49" t="s">
        <v>125</v>
      </c>
      <c r="R16" s="49" t="s">
        <v>126</v>
      </c>
      <c r="S16" s="28" t="s">
        <v>129</v>
      </c>
    </row>
    <row r="17" spans="1:19" s="29" customFormat="1" ht="45" x14ac:dyDescent="0.25">
      <c r="A17" s="44">
        <v>15</v>
      </c>
      <c r="B17" s="24" t="s">
        <v>12</v>
      </c>
      <c r="C17" s="24" t="s">
        <v>26</v>
      </c>
      <c r="D17" s="24" t="s">
        <v>11</v>
      </c>
      <c r="E17" s="24">
        <v>300</v>
      </c>
      <c r="F17" s="24"/>
      <c r="G17" s="24"/>
      <c r="H17" s="24"/>
      <c r="I17" s="24"/>
      <c r="J17" s="45" t="s">
        <v>14</v>
      </c>
      <c r="K17" s="46">
        <v>43739</v>
      </c>
      <c r="L17" s="46">
        <v>43559</v>
      </c>
      <c r="M17" s="52">
        <v>0.88500000000000001</v>
      </c>
      <c r="N17" s="46"/>
      <c r="O17" s="47">
        <v>946485</v>
      </c>
      <c r="P17" s="48">
        <f>O17*E17</f>
        <v>283945500</v>
      </c>
      <c r="Q17" s="49" t="s">
        <v>125</v>
      </c>
      <c r="R17" s="49" t="s">
        <v>126</v>
      </c>
      <c r="S17" s="28" t="s">
        <v>129</v>
      </c>
    </row>
    <row r="18" spans="1:19" s="29" customFormat="1" ht="45" x14ac:dyDescent="0.25">
      <c r="A18" s="44">
        <v>16</v>
      </c>
      <c r="B18" s="24" t="s">
        <v>12</v>
      </c>
      <c r="C18" s="24" t="s">
        <v>27</v>
      </c>
      <c r="D18" s="24" t="s">
        <v>11</v>
      </c>
      <c r="E18" s="24">
        <v>95</v>
      </c>
      <c r="F18" s="24"/>
      <c r="G18" s="24">
        <f>+E18-I18</f>
        <v>14</v>
      </c>
      <c r="H18" s="24">
        <v>0</v>
      </c>
      <c r="I18" s="24">
        <v>81</v>
      </c>
      <c r="J18" s="45" t="s">
        <v>14</v>
      </c>
      <c r="K18" s="46">
        <v>43739</v>
      </c>
      <c r="L18" s="46">
        <v>43511</v>
      </c>
      <c r="M18" s="53">
        <v>0.95</v>
      </c>
      <c r="N18" s="46"/>
      <c r="O18" s="47">
        <v>1419650</v>
      </c>
      <c r="P18" s="48">
        <f>O18*E18</f>
        <v>134866750</v>
      </c>
      <c r="Q18" s="49" t="s">
        <v>125</v>
      </c>
      <c r="R18" s="49" t="s">
        <v>126</v>
      </c>
      <c r="S18" s="28" t="s">
        <v>129</v>
      </c>
    </row>
    <row r="19" spans="1:19" s="29" customFormat="1" ht="45" x14ac:dyDescent="0.25">
      <c r="A19" s="44">
        <v>17</v>
      </c>
      <c r="B19" s="24" t="s">
        <v>12</v>
      </c>
      <c r="C19" s="24" t="s">
        <v>28</v>
      </c>
      <c r="D19" s="24" t="s">
        <v>11</v>
      </c>
      <c r="E19" s="24">
        <v>95</v>
      </c>
      <c r="F19" s="24"/>
      <c r="G19" s="24">
        <v>0</v>
      </c>
      <c r="H19" s="24">
        <v>95</v>
      </c>
      <c r="I19" s="24">
        <v>0</v>
      </c>
      <c r="J19" s="45" t="s">
        <v>14</v>
      </c>
      <c r="K19" s="46">
        <v>43739</v>
      </c>
      <c r="L19" s="46">
        <v>43559</v>
      </c>
      <c r="M19" s="53">
        <v>0.6</v>
      </c>
      <c r="N19" s="46"/>
      <c r="O19" s="47">
        <v>1419650</v>
      </c>
      <c r="P19" s="48">
        <f>O19*E19</f>
        <v>134866750</v>
      </c>
      <c r="Q19" s="49" t="s">
        <v>125</v>
      </c>
      <c r="R19" s="49" t="s">
        <v>126</v>
      </c>
      <c r="S19" s="28" t="s">
        <v>129</v>
      </c>
    </row>
    <row r="20" spans="1:19" s="29" customFormat="1" ht="45" x14ac:dyDescent="0.25">
      <c r="A20" s="44">
        <v>18</v>
      </c>
      <c r="B20" s="24" t="s">
        <v>12</v>
      </c>
      <c r="C20" s="24" t="s">
        <v>29</v>
      </c>
      <c r="D20" s="24" t="s">
        <v>11</v>
      </c>
      <c r="E20" s="24">
        <v>160</v>
      </c>
      <c r="F20" s="24"/>
      <c r="G20" s="24">
        <v>0</v>
      </c>
      <c r="H20" s="24">
        <v>160</v>
      </c>
      <c r="I20" s="24">
        <v>0</v>
      </c>
      <c r="J20" s="45" t="s">
        <v>14</v>
      </c>
      <c r="K20" s="46">
        <v>43739</v>
      </c>
      <c r="L20" s="46">
        <v>43589</v>
      </c>
      <c r="M20" s="53">
        <v>0.49</v>
      </c>
      <c r="N20" s="46"/>
      <c r="O20" s="47">
        <v>946485</v>
      </c>
      <c r="P20" s="48">
        <f>O20*E20</f>
        <v>151437600</v>
      </c>
      <c r="Q20" s="49" t="s">
        <v>125</v>
      </c>
      <c r="R20" s="49" t="s">
        <v>126</v>
      </c>
      <c r="S20" s="28" t="s">
        <v>129</v>
      </c>
    </row>
    <row r="21" spans="1:19" s="29" customFormat="1" ht="45" x14ac:dyDescent="0.25">
      <c r="A21" s="44">
        <v>19</v>
      </c>
      <c r="B21" s="24" t="s">
        <v>12</v>
      </c>
      <c r="C21" s="24" t="s">
        <v>30</v>
      </c>
      <c r="D21" s="24" t="s">
        <v>11</v>
      </c>
      <c r="E21" s="24">
        <v>160</v>
      </c>
      <c r="F21" s="24"/>
      <c r="G21" s="24">
        <v>63</v>
      </c>
      <c r="H21" s="24">
        <v>97</v>
      </c>
      <c r="I21" s="24">
        <v>0</v>
      </c>
      <c r="J21" s="45" t="s">
        <v>14</v>
      </c>
      <c r="K21" s="46">
        <v>43739</v>
      </c>
      <c r="L21" s="46">
        <v>43559</v>
      </c>
      <c r="M21" s="53">
        <v>0.6</v>
      </c>
      <c r="N21" s="46"/>
      <c r="O21" s="47">
        <v>946485</v>
      </c>
      <c r="P21" s="48">
        <f>O21*E21</f>
        <v>151437600</v>
      </c>
      <c r="Q21" s="49" t="s">
        <v>125</v>
      </c>
      <c r="R21" s="49" t="s">
        <v>126</v>
      </c>
      <c r="S21" s="28" t="s">
        <v>129</v>
      </c>
    </row>
    <row r="22" spans="1:19" s="29" customFormat="1" ht="45" x14ac:dyDescent="0.25">
      <c r="A22" s="44">
        <v>20</v>
      </c>
      <c r="B22" s="24" t="s">
        <v>12</v>
      </c>
      <c r="C22" s="24" t="s">
        <v>31</v>
      </c>
      <c r="D22" s="24" t="s">
        <v>11</v>
      </c>
      <c r="E22" s="24">
        <v>160</v>
      </c>
      <c r="F22" s="24"/>
      <c r="G22" s="24">
        <v>0</v>
      </c>
      <c r="H22" s="24">
        <v>60</v>
      </c>
      <c r="I22" s="24">
        <v>100</v>
      </c>
      <c r="J22" s="45" t="s">
        <v>14</v>
      </c>
      <c r="K22" s="46">
        <v>43739</v>
      </c>
      <c r="L22" s="46">
        <v>43589</v>
      </c>
      <c r="M22" s="53">
        <v>0.7</v>
      </c>
      <c r="N22" s="46"/>
      <c r="O22" s="47">
        <v>946485</v>
      </c>
      <c r="P22" s="48">
        <f>O22*E22</f>
        <v>151437600</v>
      </c>
      <c r="Q22" s="49" t="s">
        <v>125</v>
      </c>
      <c r="R22" s="49" t="s">
        <v>126</v>
      </c>
      <c r="S22" s="28" t="s">
        <v>129</v>
      </c>
    </row>
    <row r="23" spans="1:19" s="29" customFormat="1" ht="45" x14ac:dyDescent="0.25">
      <c r="A23" s="44">
        <v>21</v>
      </c>
      <c r="B23" s="24" t="s">
        <v>12</v>
      </c>
      <c r="C23" s="24" t="s">
        <v>32</v>
      </c>
      <c r="D23" s="24" t="s">
        <v>11</v>
      </c>
      <c r="E23" s="24">
        <v>160</v>
      </c>
      <c r="F23" s="24"/>
      <c r="G23" s="24">
        <v>10</v>
      </c>
      <c r="H23" s="24">
        <v>150</v>
      </c>
      <c r="I23" s="24">
        <v>0</v>
      </c>
      <c r="J23" s="45" t="s">
        <v>14</v>
      </c>
      <c r="K23" s="46">
        <v>43739</v>
      </c>
      <c r="L23" s="46">
        <v>43559</v>
      </c>
      <c r="M23" s="53">
        <v>0.8</v>
      </c>
      <c r="N23" s="46"/>
      <c r="O23" s="47">
        <v>946485</v>
      </c>
      <c r="P23" s="48">
        <f>O23*E23</f>
        <v>151437600</v>
      </c>
      <c r="Q23" s="49" t="s">
        <v>125</v>
      </c>
      <c r="R23" s="49" t="s">
        <v>126</v>
      </c>
      <c r="S23" s="28" t="s">
        <v>129</v>
      </c>
    </row>
    <row r="24" spans="1:19" s="29" customFormat="1" ht="45" x14ac:dyDescent="0.25">
      <c r="A24" s="44">
        <v>22</v>
      </c>
      <c r="B24" s="24" t="s">
        <v>12</v>
      </c>
      <c r="C24" s="24" t="s">
        <v>33</v>
      </c>
      <c r="D24" s="24" t="s">
        <v>11</v>
      </c>
      <c r="E24" s="24">
        <v>300</v>
      </c>
      <c r="F24" s="24"/>
      <c r="G24" s="24">
        <v>100</v>
      </c>
      <c r="H24" s="24">
        <v>0</v>
      </c>
      <c r="I24" s="24">
        <v>200</v>
      </c>
      <c r="J24" s="45" t="s">
        <v>14</v>
      </c>
      <c r="K24" s="46">
        <v>43739</v>
      </c>
      <c r="L24" s="46">
        <v>43589</v>
      </c>
      <c r="M24" s="53">
        <v>0.65</v>
      </c>
      <c r="N24" s="46"/>
      <c r="O24" s="47">
        <v>946485</v>
      </c>
      <c r="P24" s="48">
        <f>O24*E24</f>
        <v>283945500</v>
      </c>
      <c r="Q24" s="49" t="s">
        <v>125</v>
      </c>
      <c r="R24" s="49" t="s">
        <v>126</v>
      </c>
      <c r="S24" s="28" t="s">
        <v>129</v>
      </c>
    </row>
    <row r="25" spans="1:19" ht="35.450000000000003" customHeight="1" x14ac:dyDescent="0.25">
      <c r="A25" s="30" t="s">
        <v>138</v>
      </c>
      <c r="B25" s="30"/>
      <c r="C25" s="30"/>
      <c r="D25" s="30"/>
      <c r="E25" s="30"/>
      <c r="F25" s="30"/>
      <c r="G25" s="30"/>
      <c r="H25" s="30"/>
      <c r="I25" s="30"/>
      <c r="J25" s="30"/>
      <c r="K25" s="30"/>
      <c r="L25" s="30"/>
      <c r="M25" s="30"/>
      <c r="N25" s="30"/>
      <c r="O25" s="30"/>
      <c r="P25" s="30"/>
      <c r="Q25" s="30"/>
      <c r="R25" s="30"/>
    </row>
    <row r="27" spans="1:19" x14ac:dyDescent="0.25">
      <c r="A27" s="20"/>
    </row>
    <row r="28" spans="1:19" x14ac:dyDescent="0.25">
      <c r="A28" s="20"/>
    </row>
    <row r="29" spans="1:19" x14ac:dyDescent="0.25">
      <c r="A29" s="20"/>
    </row>
    <row r="30" spans="1:19" x14ac:dyDescent="0.25">
      <c r="A30" s="20"/>
    </row>
    <row r="31" spans="1:19" x14ac:dyDescent="0.25">
      <c r="A31" s="20"/>
    </row>
    <row r="32" spans="1:19" x14ac:dyDescent="0.25">
      <c r="A32" s="20"/>
    </row>
    <row r="33" spans="1:1" x14ac:dyDescent="0.25">
      <c r="A33" s="20"/>
    </row>
    <row r="34" spans="1:1" x14ac:dyDescent="0.25">
      <c r="A34" s="20"/>
    </row>
    <row r="35" spans="1:1" x14ac:dyDescent="0.25">
      <c r="A35" s="20"/>
    </row>
    <row r="36" spans="1:1" x14ac:dyDescent="0.25">
      <c r="A36" s="20"/>
    </row>
    <row r="37" spans="1:1" x14ac:dyDescent="0.25">
      <c r="A37" s="20"/>
    </row>
    <row r="38" spans="1:1" x14ac:dyDescent="0.25">
      <c r="A38" s="20"/>
    </row>
    <row r="39" spans="1:1" x14ac:dyDescent="0.25">
      <c r="A39" s="20"/>
    </row>
    <row r="40" spans="1:1" x14ac:dyDescent="0.25">
      <c r="A40" s="20"/>
    </row>
    <row r="41" spans="1:1" x14ac:dyDescent="0.25">
      <c r="A41" s="20"/>
    </row>
    <row r="42" spans="1:1" x14ac:dyDescent="0.25">
      <c r="A42" s="20"/>
    </row>
    <row r="43" spans="1:1" x14ac:dyDescent="0.25">
      <c r="A43" s="20"/>
    </row>
    <row r="52" spans="6:6" x14ac:dyDescent="0.25">
      <c r="F52" s="27">
        <f>120*0.1/87</f>
        <v>0.13793103448275862</v>
      </c>
    </row>
  </sheetData>
  <autoFilter ref="A2:S25" xr:uid="{986B2E28-46F2-4E5D-B7B4-2A8AA5ACCFC7}"/>
  <mergeCells count="2">
    <mergeCell ref="A25:R25"/>
    <mergeCell ref="A1:L1"/>
  </mergeCells>
  <printOptions horizontalCentered="1"/>
  <pageMargins left="0.70866141732283472" right="0.70866141732283472" top="0.74803149606299213" bottom="0.74803149606299213" header="0.31496062992125984" footer="0.31496062992125984"/>
  <pageSetup scale="35" fitToHeight="6"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ColWidth="10.85546875" defaultRowHeight="15" x14ac:dyDescent="0.25"/>
  <cols>
    <col min="1" max="1" width="13.7109375" bestFit="1" customWidth="1"/>
    <col min="2" max="2" width="14.85546875" bestFit="1" customWidth="1"/>
    <col min="3" max="3" width="31.140625" bestFit="1" customWidth="1"/>
    <col min="4" max="4" width="15.42578125" bestFit="1" customWidth="1"/>
    <col min="5" max="5" width="14.42578125" bestFit="1" customWidth="1"/>
    <col min="6" max="6" width="18.7109375" bestFit="1" customWidth="1"/>
    <col min="7" max="7" width="32.42578125" bestFit="1" customWidth="1"/>
  </cols>
  <sheetData>
    <row r="1" spans="1:7" ht="30" x14ac:dyDescent="0.25">
      <c r="A1" s="6" t="s">
        <v>0</v>
      </c>
      <c r="B1" s="6" t="s">
        <v>1</v>
      </c>
      <c r="C1" s="1" t="s">
        <v>2</v>
      </c>
      <c r="D1" s="1" t="s">
        <v>6</v>
      </c>
      <c r="E1" s="6" t="s">
        <v>3</v>
      </c>
      <c r="F1" s="1" t="s">
        <v>4</v>
      </c>
      <c r="G1" s="1" t="s">
        <v>5</v>
      </c>
    </row>
    <row r="2" spans="1:7" ht="45" x14ac:dyDescent="0.25">
      <c r="A2" s="2" t="s">
        <v>43</v>
      </c>
      <c r="B2" s="2" t="s">
        <v>44</v>
      </c>
      <c r="C2" s="2" t="s">
        <v>49</v>
      </c>
      <c r="D2" s="2">
        <v>60</v>
      </c>
      <c r="E2" s="2" t="s">
        <v>50</v>
      </c>
      <c r="F2" s="2" t="s">
        <v>10</v>
      </c>
      <c r="G2" s="2" t="s">
        <v>51</v>
      </c>
    </row>
    <row r="3" spans="1:7" ht="45" x14ac:dyDescent="0.25">
      <c r="A3" s="2" t="s">
        <v>43</v>
      </c>
      <c r="B3" s="2" t="s">
        <v>44</v>
      </c>
      <c r="C3" s="2" t="s">
        <v>52</v>
      </c>
      <c r="D3" s="2">
        <v>60</v>
      </c>
      <c r="E3" s="2" t="s">
        <v>50</v>
      </c>
      <c r="F3" s="2" t="s">
        <v>10</v>
      </c>
      <c r="G3" s="2" t="s">
        <v>51</v>
      </c>
    </row>
    <row r="4" spans="1:7" ht="45" x14ac:dyDescent="0.25">
      <c r="A4" s="2" t="s">
        <v>43</v>
      </c>
      <c r="B4" s="2" t="s">
        <v>44</v>
      </c>
      <c r="C4" s="2" t="s">
        <v>53</v>
      </c>
      <c r="D4" s="2">
        <v>60</v>
      </c>
      <c r="E4" s="2" t="s">
        <v>50</v>
      </c>
      <c r="F4" s="2" t="s">
        <v>10</v>
      </c>
      <c r="G4" s="2" t="s">
        <v>51</v>
      </c>
    </row>
    <row r="5" spans="1:7" ht="30" hidden="1" x14ac:dyDescent="0.25">
      <c r="A5" s="2" t="s">
        <v>43</v>
      </c>
      <c r="B5" s="2" t="s">
        <v>45</v>
      </c>
      <c r="C5" s="2" t="s">
        <v>54</v>
      </c>
      <c r="D5" s="2">
        <v>60</v>
      </c>
      <c r="E5" s="2" t="s">
        <v>50</v>
      </c>
      <c r="F5" s="2" t="s">
        <v>10</v>
      </c>
      <c r="G5" s="4" t="s">
        <v>10</v>
      </c>
    </row>
    <row r="6" spans="1:7" ht="27.75" hidden="1" customHeight="1" x14ac:dyDescent="0.25">
      <c r="A6" s="31" t="s">
        <v>107</v>
      </c>
      <c r="B6" s="32"/>
      <c r="C6" s="32"/>
      <c r="D6" s="32"/>
      <c r="E6" s="32"/>
      <c r="F6" s="32"/>
      <c r="G6" s="32"/>
    </row>
    <row r="7" spans="1:7" ht="30" hidden="1" x14ac:dyDescent="0.25">
      <c r="A7" s="2" t="s">
        <v>12</v>
      </c>
      <c r="B7" s="2" t="s">
        <v>46</v>
      </c>
      <c r="C7" s="2" t="s">
        <v>55</v>
      </c>
      <c r="D7" s="2">
        <v>60</v>
      </c>
      <c r="E7" s="2" t="s">
        <v>50</v>
      </c>
      <c r="F7" s="2" t="s">
        <v>10</v>
      </c>
      <c r="G7" s="4" t="s">
        <v>56</v>
      </c>
    </row>
    <row r="8" spans="1:7" ht="45" hidden="1" x14ac:dyDescent="0.25">
      <c r="A8" s="2" t="s">
        <v>12</v>
      </c>
      <c r="B8" s="2" t="s">
        <v>57</v>
      </c>
      <c r="C8" s="2" t="s">
        <v>58</v>
      </c>
      <c r="D8" s="2">
        <v>60</v>
      </c>
      <c r="E8" s="2" t="s">
        <v>50</v>
      </c>
      <c r="F8" s="2" t="s">
        <v>10</v>
      </c>
      <c r="G8" s="4" t="s">
        <v>59</v>
      </c>
    </row>
    <row r="9" spans="1:7" ht="30" hidden="1" x14ac:dyDescent="0.25">
      <c r="A9" s="2" t="s">
        <v>12</v>
      </c>
      <c r="B9" s="2" t="s">
        <v>60</v>
      </c>
      <c r="C9" s="2" t="s">
        <v>61</v>
      </c>
      <c r="D9" s="2">
        <v>60</v>
      </c>
      <c r="E9" s="2" t="s">
        <v>50</v>
      </c>
      <c r="F9" s="2" t="s">
        <v>10</v>
      </c>
      <c r="G9" s="4" t="s">
        <v>10</v>
      </c>
    </row>
    <row r="10" spans="1:7" ht="30" hidden="1" x14ac:dyDescent="0.25">
      <c r="A10" s="2" t="s">
        <v>12</v>
      </c>
      <c r="B10" s="2" t="s">
        <v>62</v>
      </c>
      <c r="C10" s="2" t="s">
        <v>63</v>
      </c>
      <c r="D10" s="2">
        <v>60</v>
      </c>
      <c r="E10" s="2" t="s">
        <v>50</v>
      </c>
      <c r="F10" s="2" t="s">
        <v>10</v>
      </c>
      <c r="G10" s="4" t="s">
        <v>10</v>
      </c>
    </row>
    <row r="11" spans="1:7" ht="30" hidden="1" x14ac:dyDescent="0.25">
      <c r="A11" s="2" t="s">
        <v>12</v>
      </c>
      <c r="B11" s="2" t="s">
        <v>64</v>
      </c>
      <c r="C11" s="2" t="s">
        <v>65</v>
      </c>
      <c r="D11" s="2">
        <v>60</v>
      </c>
      <c r="E11" s="2" t="s">
        <v>50</v>
      </c>
      <c r="F11" s="2" t="s">
        <v>10</v>
      </c>
      <c r="G11" s="4" t="s">
        <v>10</v>
      </c>
    </row>
    <row r="12" spans="1:7" ht="30" hidden="1" x14ac:dyDescent="0.25">
      <c r="A12" s="2" t="s">
        <v>12</v>
      </c>
      <c r="B12" s="2" t="s">
        <v>15</v>
      </c>
      <c r="C12" s="2" t="s">
        <v>66</v>
      </c>
      <c r="D12" s="2">
        <v>60</v>
      </c>
      <c r="E12" s="2" t="s">
        <v>50</v>
      </c>
      <c r="F12" s="2" t="s">
        <v>10</v>
      </c>
      <c r="G12" s="4" t="s">
        <v>10</v>
      </c>
    </row>
    <row r="13" spans="1:7" ht="30" hidden="1" x14ac:dyDescent="0.25">
      <c r="A13" s="2" t="s">
        <v>8</v>
      </c>
      <c r="B13" s="2" t="s">
        <v>67</v>
      </c>
      <c r="C13" s="2" t="s">
        <v>47</v>
      </c>
      <c r="D13" s="2">
        <v>54</v>
      </c>
      <c r="E13" s="2" t="s">
        <v>50</v>
      </c>
      <c r="F13" s="2" t="s">
        <v>10</v>
      </c>
      <c r="G13" s="4" t="s">
        <v>68</v>
      </c>
    </row>
    <row r="14" spans="1:7" ht="30" hidden="1" x14ac:dyDescent="0.25">
      <c r="A14" s="2" t="s">
        <v>7</v>
      </c>
      <c r="B14" s="2" t="s">
        <v>69</v>
      </c>
      <c r="C14" s="2" t="s">
        <v>70</v>
      </c>
      <c r="D14" s="2">
        <v>80</v>
      </c>
      <c r="E14" s="2" t="s">
        <v>50</v>
      </c>
      <c r="F14" s="2" t="s">
        <v>10</v>
      </c>
      <c r="G14" s="4" t="s">
        <v>71</v>
      </c>
    </row>
    <row r="15" spans="1:7" ht="30" hidden="1" x14ac:dyDescent="0.25">
      <c r="A15" s="2" t="s">
        <v>7</v>
      </c>
      <c r="B15" s="2" t="s">
        <v>48</v>
      </c>
      <c r="C15" s="2" t="s">
        <v>72</v>
      </c>
      <c r="D15" s="2">
        <v>60</v>
      </c>
      <c r="E15" s="2" t="s">
        <v>50</v>
      </c>
      <c r="F15" s="2" t="s">
        <v>10</v>
      </c>
      <c r="G15" s="4" t="s">
        <v>71</v>
      </c>
    </row>
    <row r="16" spans="1:7" ht="30" hidden="1" x14ac:dyDescent="0.25">
      <c r="A16" s="2" t="s">
        <v>7</v>
      </c>
      <c r="B16" s="2" t="s">
        <v>73</v>
      </c>
      <c r="C16" s="2" t="s">
        <v>73</v>
      </c>
      <c r="D16" s="2">
        <v>80</v>
      </c>
      <c r="E16" s="2" t="s">
        <v>50</v>
      </c>
      <c r="F16" s="2" t="s">
        <v>10</v>
      </c>
      <c r="G16" s="4" t="s">
        <v>71</v>
      </c>
    </row>
    <row r="17" spans="1:7" ht="30" hidden="1" x14ac:dyDescent="0.25">
      <c r="A17" s="2" t="s">
        <v>7</v>
      </c>
      <c r="B17" s="2" t="s">
        <v>74</v>
      </c>
      <c r="C17" s="2" t="s">
        <v>75</v>
      </c>
      <c r="D17" s="2">
        <v>60</v>
      </c>
      <c r="E17" s="2" t="s">
        <v>50</v>
      </c>
      <c r="F17" s="2" t="s">
        <v>10</v>
      </c>
      <c r="G17" s="4" t="s">
        <v>71</v>
      </c>
    </row>
    <row r="18" spans="1:7" ht="30" hidden="1" x14ac:dyDescent="0.25">
      <c r="A18" s="2" t="s">
        <v>7</v>
      </c>
      <c r="B18" s="2" t="s">
        <v>74</v>
      </c>
      <c r="C18" s="2" t="s">
        <v>76</v>
      </c>
      <c r="D18" s="2">
        <v>60</v>
      </c>
      <c r="E18" s="2" t="s">
        <v>50</v>
      </c>
      <c r="F18" s="2" t="s">
        <v>10</v>
      </c>
      <c r="G18" s="4" t="s">
        <v>10</v>
      </c>
    </row>
    <row r="19" spans="1:7" ht="30" hidden="1" x14ac:dyDescent="0.25">
      <c r="A19" s="2" t="s">
        <v>7</v>
      </c>
      <c r="B19" s="2" t="s">
        <v>77</v>
      </c>
      <c r="C19" s="2" t="s">
        <v>78</v>
      </c>
      <c r="D19" s="2">
        <v>60</v>
      </c>
      <c r="E19" s="2" t="s">
        <v>50</v>
      </c>
      <c r="F19" s="2" t="s">
        <v>10</v>
      </c>
      <c r="G19" s="4" t="s">
        <v>10</v>
      </c>
    </row>
    <row r="20" spans="1:7" ht="30" hidden="1" x14ac:dyDescent="0.25">
      <c r="A20" s="2" t="s">
        <v>7</v>
      </c>
      <c r="B20" s="2" t="s">
        <v>79</v>
      </c>
      <c r="C20" s="2" t="s">
        <v>80</v>
      </c>
      <c r="D20" s="2">
        <v>60</v>
      </c>
      <c r="E20" s="2" t="s">
        <v>50</v>
      </c>
      <c r="F20" s="2" t="s">
        <v>10</v>
      </c>
      <c r="G20" s="4" t="s">
        <v>10</v>
      </c>
    </row>
    <row r="21" spans="1:7" ht="45" x14ac:dyDescent="0.25">
      <c r="A21" s="2" t="s">
        <v>88</v>
      </c>
      <c r="B21" s="2" t="s">
        <v>79</v>
      </c>
      <c r="C21" s="2" t="s">
        <v>81</v>
      </c>
      <c r="D21" s="2">
        <v>60</v>
      </c>
      <c r="E21" s="2" t="s">
        <v>50</v>
      </c>
      <c r="F21" s="2" t="s">
        <v>10</v>
      </c>
      <c r="G21" s="4" t="s">
        <v>51</v>
      </c>
    </row>
    <row r="22" spans="1:7" ht="30" hidden="1" x14ac:dyDescent="0.25">
      <c r="A22" s="2" t="s">
        <v>88</v>
      </c>
      <c r="B22" s="2" t="s">
        <v>82</v>
      </c>
      <c r="C22" s="2" t="s">
        <v>83</v>
      </c>
      <c r="D22" s="2">
        <v>54</v>
      </c>
      <c r="E22" s="2" t="s">
        <v>50</v>
      </c>
      <c r="F22" s="2" t="s">
        <v>10</v>
      </c>
      <c r="G22" s="4" t="s">
        <v>10</v>
      </c>
    </row>
    <row r="23" spans="1:7" ht="45" x14ac:dyDescent="0.25">
      <c r="A23" s="2" t="s">
        <v>88</v>
      </c>
      <c r="B23" s="2" t="s">
        <v>84</v>
      </c>
      <c r="C23" s="2" t="s">
        <v>85</v>
      </c>
      <c r="D23" s="2">
        <v>80</v>
      </c>
      <c r="E23" s="2" t="s">
        <v>50</v>
      </c>
      <c r="F23" s="2" t="s">
        <v>10</v>
      </c>
      <c r="G23" s="4" t="s">
        <v>51</v>
      </c>
    </row>
    <row r="24" spans="1:7" ht="30" hidden="1" x14ac:dyDescent="0.25">
      <c r="A24" s="2" t="s">
        <v>9</v>
      </c>
      <c r="B24" s="2" t="s">
        <v>86</v>
      </c>
      <c r="C24" s="2" t="s">
        <v>87</v>
      </c>
      <c r="D24" s="2">
        <v>80</v>
      </c>
      <c r="E24" s="2" t="s">
        <v>50</v>
      </c>
      <c r="F24" s="2" t="s">
        <v>10</v>
      </c>
      <c r="G24" s="4" t="s">
        <v>10</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ColWidth="10.85546875" defaultRowHeight="15" x14ac:dyDescent="0.25"/>
  <cols>
    <col min="1" max="1" width="10.710937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34" t="s">
        <v>99</v>
      </c>
      <c r="B1" s="35"/>
      <c r="C1" s="35"/>
      <c r="D1" s="35"/>
      <c r="E1" s="35"/>
      <c r="F1" s="35"/>
      <c r="G1" s="35"/>
    </row>
    <row r="2" spans="1:7" ht="30" x14ac:dyDescent="0.25">
      <c r="A2" s="8" t="s">
        <v>0</v>
      </c>
      <c r="B2" s="8" t="s">
        <v>1</v>
      </c>
      <c r="C2" s="9" t="s">
        <v>2</v>
      </c>
      <c r="D2" s="9" t="s">
        <v>6</v>
      </c>
      <c r="E2" s="8" t="s">
        <v>3</v>
      </c>
      <c r="F2" s="9" t="s">
        <v>4</v>
      </c>
      <c r="G2" s="9" t="s">
        <v>5</v>
      </c>
    </row>
    <row r="3" spans="1:7" x14ac:dyDescent="0.25">
      <c r="A3" s="33" t="s">
        <v>108</v>
      </c>
      <c r="B3" s="33"/>
      <c r="C3" s="33"/>
      <c r="D3" s="33"/>
      <c r="E3" s="33"/>
      <c r="F3" s="33"/>
      <c r="G3" s="33"/>
    </row>
    <row r="4" spans="1:7" ht="30" x14ac:dyDescent="0.25">
      <c r="A4" s="3" t="s">
        <v>12</v>
      </c>
      <c r="B4" s="3" t="s">
        <v>46</v>
      </c>
      <c r="C4" s="3" t="s">
        <v>55</v>
      </c>
      <c r="D4" s="3">
        <v>60</v>
      </c>
      <c r="E4" s="3" t="s">
        <v>50</v>
      </c>
      <c r="F4" s="3" t="s">
        <v>10</v>
      </c>
      <c r="G4" s="3" t="s">
        <v>56</v>
      </c>
    </row>
    <row r="5" spans="1:7" ht="45" x14ac:dyDescent="0.25">
      <c r="A5" s="3" t="s">
        <v>12</v>
      </c>
      <c r="B5" s="3" t="s">
        <v>57</v>
      </c>
      <c r="C5" s="3" t="s">
        <v>58</v>
      </c>
      <c r="D5" s="3">
        <v>60</v>
      </c>
      <c r="E5" s="3" t="s">
        <v>50</v>
      </c>
      <c r="F5" s="3" t="s">
        <v>10</v>
      </c>
      <c r="G5" s="3" t="s">
        <v>59</v>
      </c>
    </row>
    <row r="6" spans="1:7" ht="45" x14ac:dyDescent="0.25">
      <c r="A6" s="3" t="s">
        <v>8</v>
      </c>
      <c r="B6" s="3" t="s">
        <v>67</v>
      </c>
      <c r="C6" s="3" t="s">
        <v>47</v>
      </c>
      <c r="D6" s="3">
        <v>54</v>
      </c>
      <c r="E6" s="3" t="s">
        <v>50</v>
      </c>
      <c r="F6" s="3" t="s">
        <v>10</v>
      </c>
      <c r="G6" s="3" t="s">
        <v>68</v>
      </c>
    </row>
    <row r="7" spans="1:7" x14ac:dyDescent="0.25">
      <c r="A7" s="33" t="s">
        <v>109</v>
      </c>
      <c r="B7" s="33"/>
      <c r="C7" s="33"/>
      <c r="D7" s="33"/>
      <c r="E7" s="33"/>
      <c r="F7" s="33"/>
      <c r="G7" s="33"/>
    </row>
    <row r="8" spans="1:7" ht="30" x14ac:dyDescent="0.25">
      <c r="A8" s="3" t="s">
        <v>43</v>
      </c>
      <c r="B8" s="3" t="s">
        <v>45</v>
      </c>
      <c r="C8" s="3" t="s">
        <v>54</v>
      </c>
      <c r="D8" s="3">
        <v>60</v>
      </c>
      <c r="E8" s="3" t="s">
        <v>50</v>
      </c>
      <c r="F8" s="3" t="s">
        <v>10</v>
      </c>
      <c r="G8" s="3" t="s">
        <v>10</v>
      </c>
    </row>
    <row r="9" spans="1:7" ht="30" x14ac:dyDescent="0.25">
      <c r="A9" s="3" t="s">
        <v>12</v>
      </c>
      <c r="B9" s="3" t="s">
        <v>60</v>
      </c>
      <c r="C9" s="3" t="s">
        <v>61</v>
      </c>
      <c r="D9" s="3">
        <v>60</v>
      </c>
      <c r="E9" s="3" t="s">
        <v>50</v>
      </c>
      <c r="F9" s="3" t="s">
        <v>10</v>
      </c>
      <c r="G9" s="3" t="s">
        <v>10</v>
      </c>
    </row>
    <row r="10" spans="1:7" ht="30" x14ac:dyDescent="0.25">
      <c r="A10" s="3" t="s">
        <v>12</v>
      </c>
      <c r="B10" s="3" t="s">
        <v>62</v>
      </c>
      <c r="C10" s="3" t="s">
        <v>63</v>
      </c>
      <c r="D10" s="3">
        <v>60</v>
      </c>
      <c r="E10" s="3" t="s">
        <v>50</v>
      </c>
      <c r="F10" s="3" t="s">
        <v>10</v>
      </c>
      <c r="G10" s="3" t="s">
        <v>10</v>
      </c>
    </row>
    <row r="11" spans="1:7" ht="30" x14ac:dyDescent="0.25">
      <c r="A11" s="3" t="s">
        <v>12</v>
      </c>
      <c r="B11" s="3" t="s">
        <v>64</v>
      </c>
      <c r="C11" s="3" t="s">
        <v>65</v>
      </c>
      <c r="D11" s="3">
        <v>60</v>
      </c>
      <c r="E11" s="3" t="s">
        <v>50</v>
      </c>
      <c r="F11" s="3" t="s">
        <v>10</v>
      </c>
      <c r="G11" s="3" t="s">
        <v>10</v>
      </c>
    </row>
    <row r="12" spans="1:7" ht="30" x14ac:dyDescent="0.25">
      <c r="A12" s="3" t="s">
        <v>12</v>
      </c>
      <c r="B12" s="3" t="s">
        <v>15</v>
      </c>
      <c r="C12" s="3" t="s">
        <v>66</v>
      </c>
      <c r="D12" s="3">
        <v>60</v>
      </c>
      <c r="E12" s="3" t="s">
        <v>50</v>
      </c>
      <c r="F12" s="3" t="s">
        <v>10</v>
      </c>
      <c r="G12" s="3" t="s">
        <v>10</v>
      </c>
    </row>
    <row r="13" spans="1:7" ht="30" x14ac:dyDescent="0.25">
      <c r="A13" s="3" t="s">
        <v>7</v>
      </c>
      <c r="B13" s="3" t="s">
        <v>74</v>
      </c>
      <c r="C13" s="3" t="s">
        <v>76</v>
      </c>
      <c r="D13" s="3">
        <v>60</v>
      </c>
      <c r="E13" s="3" t="s">
        <v>50</v>
      </c>
      <c r="F13" s="3" t="s">
        <v>10</v>
      </c>
      <c r="G13" s="3" t="s">
        <v>10</v>
      </c>
    </row>
    <row r="14" spans="1:7" ht="30" x14ac:dyDescent="0.25">
      <c r="A14" s="3" t="s">
        <v>7</v>
      </c>
      <c r="B14" s="3" t="s">
        <v>77</v>
      </c>
      <c r="C14" s="3" t="s">
        <v>78</v>
      </c>
      <c r="D14" s="3">
        <v>60</v>
      </c>
      <c r="E14" s="3" t="s">
        <v>50</v>
      </c>
      <c r="F14" s="3" t="s">
        <v>10</v>
      </c>
      <c r="G14" s="3" t="s">
        <v>10</v>
      </c>
    </row>
    <row r="15" spans="1:7" ht="30" x14ac:dyDescent="0.25">
      <c r="A15" s="3" t="s">
        <v>7</v>
      </c>
      <c r="B15" s="3" t="s">
        <v>79</v>
      </c>
      <c r="C15" s="3" t="s">
        <v>80</v>
      </c>
      <c r="D15" s="3">
        <v>60</v>
      </c>
      <c r="E15" s="3" t="s">
        <v>50</v>
      </c>
      <c r="F15" s="3" t="s">
        <v>10</v>
      </c>
      <c r="G15" s="3" t="s">
        <v>10</v>
      </c>
    </row>
    <row r="16" spans="1:7" ht="30" x14ac:dyDescent="0.25">
      <c r="A16" s="3" t="s">
        <v>88</v>
      </c>
      <c r="B16" s="3" t="s">
        <v>82</v>
      </c>
      <c r="C16" s="3" t="s">
        <v>83</v>
      </c>
      <c r="D16" s="3">
        <v>54</v>
      </c>
      <c r="E16" s="3" t="s">
        <v>50</v>
      </c>
      <c r="F16" s="3" t="s">
        <v>10</v>
      </c>
      <c r="G16" s="3" t="s">
        <v>10</v>
      </c>
    </row>
    <row r="17" spans="1:7" ht="30" x14ac:dyDescent="0.25">
      <c r="A17" s="3" t="s">
        <v>9</v>
      </c>
      <c r="B17" s="3" t="s">
        <v>86</v>
      </c>
      <c r="C17" s="3" t="s">
        <v>87</v>
      </c>
      <c r="D17" s="3">
        <v>80</v>
      </c>
      <c r="E17" s="3" t="s">
        <v>50</v>
      </c>
      <c r="F17" s="3" t="s">
        <v>10</v>
      </c>
      <c r="G17" s="3" t="s">
        <v>10</v>
      </c>
    </row>
    <row r="18" spans="1:7" x14ac:dyDescent="0.25">
      <c r="A18" s="33" t="s">
        <v>110</v>
      </c>
      <c r="B18" s="33"/>
      <c r="C18" s="33"/>
      <c r="D18" s="33"/>
      <c r="E18" s="33"/>
      <c r="F18" s="33"/>
      <c r="G18" s="33"/>
    </row>
    <row r="19" spans="1:7" ht="30" x14ac:dyDescent="0.25">
      <c r="A19" s="3" t="s">
        <v>7</v>
      </c>
      <c r="B19" s="3" t="s">
        <v>69</v>
      </c>
      <c r="C19" s="3" t="s">
        <v>70</v>
      </c>
      <c r="D19" s="3">
        <v>80</v>
      </c>
      <c r="E19" s="3" t="s">
        <v>50</v>
      </c>
      <c r="F19" s="3" t="s">
        <v>10</v>
      </c>
      <c r="G19" s="3" t="s">
        <v>71</v>
      </c>
    </row>
    <row r="20" spans="1:7" ht="30" x14ac:dyDescent="0.25">
      <c r="A20" s="3" t="s">
        <v>7</v>
      </c>
      <c r="B20" s="3" t="s">
        <v>48</v>
      </c>
      <c r="C20" s="3" t="s">
        <v>72</v>
      </c>
      <c r="D20" s="3">
        <v>60</v>
      </c>
      <c r="E20" s="3" t="s">
        <v>50</v>
      </c>
      <c r="F20" s="3" t="s">
        <v>10</v>
      </c>
      <c r="G20" s="3" t="s">
        <v>71</v>
      </c>
    </row>
    <row r="21" spans="1:7" ht="30" x14ac:dyDescent="0.25">
      <c r="A21" s="3" t="s">
        <v>7</v>
      </c>
      <c r="B21" s="3" t="s">
        <v>73</v>
      </c>
      <c r="C21" s="3" t="s">
        <v>73</v>
      </c>
      <c r="D21" s="3">
        <v>80</v>
      </c>
      <c r="E21" s="3" t="s">
        <v>50</v>
      </c>
      <c r="F21" s="3" t="s">
        <v>10</v>
      </c>
      <c r="G21" s="3" t="s">
        <v>71</v>
      </c>
    </row>
    <row r="22" spans="1:7" ht="30" x14ac:dyDescent="0.25">
      <c r="A22" s="3" t="s">
        <v>7</v>
      </c>
      <c r="B22" s="3" t="s">
        <v>74</v>
      </c>
      <c r="C22" s="3" t="s">
        <v>75</v>
      </c>
      <c r="D22" s="3">
        <v>60</v>
      </c>
      <c r="E22" s="3" t="s">
        <v>50</v>
      </c>
      <c r="F22" s="3" t="s">
        <v>10</v>
      </c>
      <c r="G22" s="3" t="s">
        <v>71</v>
      </c>
    </row>
    <row r="23" spans="1:7" x14ac:dyDescent="0.25">
      <c r="A23" s="33" t="s">
        <v>111</v>
      </c>
      <c r="B23" s="33"/>
      <c r="C23" s="33"/>
      <c r="D23" s="33"/>
      <c r="E23" s="33"/>
      <c r="F23" s="33"/>
      <c r="G23" s="33"/>
    </row>
    <row r="24" spans="1:7" ht="60" x14ac:dyDescent="0.25">
      <c r="A24" s="3" t="s">
        <v>43</v>
      </c>
      <c r="B24" s="3" t="s">
        <v>44</v>
      </c>
      <c r="C24" s="3" t="s">
        <v>49</v>
      </c>
      <c r="D24" s="3">
        <v>60</v>
      </c>
      <c r="E24" s="3" t="s">
        <v>50</v>
      </c>
      <c r="F24" s="3" t="s">
        <v>10</v>
      </c>
      <c r="G24" s="3" t="s">
        <v>51</v>
      </c>
    </row>
    <row r="25" spans="1:7" ht="60" x14ac:dyDescent="0.25">
      <c r="A25" s="3" t="s">
        <v>43</v>
      </c>
      <c r="B25" s="3" t="s">
        <v>44</v>
      </c>
      <c r="C25" s="3" t="s">
        <v>52</v>
      </c>
      <c r="D25" s="3">
        <v>60</v>
      </c>
      <c r="E25" s="3" t="s">
        <v>50</v>
      </c>
      <c r="F25" s="3" t="s">
        <v>10</v>
      </c>
      <c r="G25" s="3" t="s">
        <v>51</v>
      </c>
    </row>
    <row r="26" spans="1:7" ht="60" x14ac:dyDescent="0.25">
      <c r="A26" s="3" t="s">
        <v>43</v>
      </c>
      <c r="B26" s="3" t="s">
        <v>44</v>
      </c>
      <c r="C26" s="3" t="s">
        <v>53</v>
      </c>
      <c r="D26" s="3">
        <v>60</v>
      </c>
      <c r="E26" s="3" t="s">
        <v>50</v>
      </c>
      <c r="F26" s="3" t="s">
        <v>10</v>
      </c>
      <c r="G26" s="3" t="s">
        <v>51</v>
      </c>
    </row>
    <row r="27" spans="1:7" ht="60" x14ac:dyDescent="0.25">
      <c r="A27" s="3" t="s">
        <v>88</v>
      </c>
      <c r="B27" s="3" t="s">
        <v>79</v>
      </c>
      <c r="C27" s="3" t="s">
        <v>81</v>
      </c>
      <c r="D27" s="3">
        <v>60</v>
      </c>
      <c r="E27" s="3" t="s">
        <v>50</v>
      </c>
      <c r="F27" s="3" t="s">
        <v>10</v>
      </c>
      <c r="G27" s="3" t="s">
        <v>51</v>
      </c>
    </row>
    <row r="28" spans="1:7" ht="60" x14ac:dyDescent="0.25">
      <c r="A28" s="3" t="s">
        <v>88</v>
      </c>
      <c r="B28" s="3" t="s">
        <v>84</v>
      </c>
      <c r="C28" s="3" t="s">
        <v>85</v>
      </c>
      <c r="D28" s="3">
        <v>80</v>
      </c>
      <c r="E28" s="3" t="s">
        <v>50</v>
      </c>
      <c r="F28" s="3" t="s">
        <v>10</v>
      </c>
      <c r="G28" s="3" t="s">
        <v>51</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ColWidth="10.85546875" defaultRowHeight="15" x14ac:dyDescent="0.25"/>
  <cols>
    <col min="1" max="1" width="25" bestFit="1" customWidth="1"/>
    <col min="4" max="4" width="35.85546875" customWidth="1"/>
  </cols>
  <sheetData>
    <row r="1" spans="1:5" x14ac:dyDescent="0.25">
      <c r="A1" s="7" t="s">
        <v>105</v>
      </c>
      <c r="B1" s="7" t="s">
        <v>106</v>
      </c>
    </row>
    <row r="2" spans="1:5" x14ac:dyDescent="0.25">
      <c r="A2" s="5" t="s">
        <v>34</v>
      </c>
      <c r="B2" s="5">
        <v>12</v>
      </c>
    </row>
    <row r="3" spans="1:5" x14ac:dyDescent="0.25">
      <c r="A3" s="5" t="s">
        <v>98</v>
      </c>
      <c r="B3" s="5">
        <v>9</v>
      </c>
    </row>
    <row r="4" spans="1:5" x14ac:dyDescent="0.25">
      <c r="A4" s="5" t="s">
        <v>99</v>
      </c>
      <c r="B4" s="5">
        <v>22</v>
      </c>
    </row>
    <row r="5" spans="1:5" x14ac:dyDescent="0.25">
      <c r="A5" s="5" t="s">
        <v>100</v>
      </c>
      <c r="B5" s="5">
        <v>5</v>
      </c>
    </row>
    <row r="6" spans="1:5" x14ac:dyDescent="0.25">
      <c r="A6" s="5" t="s">
        <v>101</v>
      </c>
      <c r="B6" s="5">
        <v>22</v>
      </c>
    </row>
    <row r="7" spans="1:5" x14ac:dyDescent="0.25">
      <c r="A7" s="5" t="s">
        <v>102</v>
      </c>
      <c r="B7" s="5">
        <v>2</v>
      </c>
      <c r="D7" s="37" t="s">
        <v>112</v>
      </c>
      <c r="E7" s="37"/>
    </row>
    <row r="8" spans="1:5" x14ac:dyDescent="0.25">
      <c r="A8" s="5"/>
      <c r="B8" s="5"/>
      <c r="D8" s="38" t="s">
        <v>113</v>
      </c>
      <c r="E8" s="38"/>
    </row>
    <row r="9" spans="1:5" x14ac:dyDescent="0.25">
      <c r="A9" s="5" t="s">
        <v>103</v>
      </c>
      <c r="B9" s="5">
        <v>19</v>
      </c>
      <c r="D9" s="10" t="s">
        <v>114</v>
      </c>
      <c r="E9" s="10">
        <v>28</v>
      </c>
    </row>
    <row r="10" spans="1:5" x14ac:dyDescent="0.25">
      <c r="A10" s="5" t="s">
        <v>104</v>
      </c>
      <c r="B10" s="5">
        <v>11</v>
      </c>
      <c r="D10" s="10" t="s">
        <v>115</v>
      </c>
      <c r="E10" s="10">
        <v>211</v>
      </c>
    </row>
    <row r="11" spans="1:5" x14ac:dyDescent="0.25">
      <c r="A11" s="5" t="s">
        <v>89</v>
      </c>
      <c r="B11" s="5">
        <v>1</v>
      </c>
      <c r="D11" s="39" t="s">
        <v>116</v>
      </c>
      <c r="E11" s="39"/>
    </row>
    <row r="12" spans="1:5" x14ac:dyDescent="0.25">
      <c r="D12" s="11" t="s">
        <v>117</v>
      </c>
      <c r="E12" s="11">
        <v>10</v>
      </c>
    </row>
    <row r="13" spans="1:5" x14ac:dyDescent="0.25">
      <c r="D13" s="11" t="s">
        <v>118</v>
      </c>
      <c r="E13" s="11">
        <v>16</v>
      </c>
    </row>
    <row r="14" spans="1:5" x14ac:dyDescent="0.25">
      <c r="D14" s="11" t="s">
        <v>119</v>
      </c>
      <c r="E14" s="11">
        <v>156</v>
      </c>
    </row>
    <row r="15" spans="1:5" x14ac:dyDescent="0.25">
      <c r="D15" s="11" t="s">
        <v>120</v>
      </c>
      <c r="E15" s="11">
        <v>2124</v>
      </c>
    </row>
    <row r="16" spans="1:5" ht="3" customHeight="1" x14ac:dyDescent="0.25">
      <c r="D16" s="5"/>
      <c r="E16" s="5"/>
    </row>
    <row r="17" spans="4:5" x14ac:dyDescent="0.25">
      <c r="D17" s="40" t="s">
        <v>100</v>
      </c>
      <c r="E17" s="40"/>
    </row>
    <row r="18" spans="4:5" x14ac:dyDescent="0.25">
      <c r="D18" s="41" t="s">
        <v>113</v>
      </c>
      <c r="E18" s="41"/>
    </row>
    <row r="19" spans="4:5" x14ac:dyDescent="0.25">
      <c r="D19" s="12" t="s">
        <v>115</v>
      </c>
      <c r="E19" s="12">
        <v>23</v>
      </c>
    </row>
    <row r="20" spans="4:5" x14ac:dyDescent="0.25">
      <c r="D20" s="12" t="s">
        <v>121</v>
      </c>
      <c r="E20" s="12">
        <v>856</v>
      </c>
    </row>
    <row r="21" spans="4:5" x14ac:dyDescent="0.25">
      <c r="D21" s="36" t="s">
        <v>116</v>
      </c>
      <c r="E21" s="36"/>
    </row>
    <row r="22" spans="4:5" x14ac:dyDescent="0.25">
      <c r="D22" s="13" t="s">
        <v>118</v>
      </c>
      <c r="E22" s="13">
        <v>22</v>
      </c>
    </row>
    <row r="23" spans="4:5" x14ac:dyDescent="0.25">
      <c r="D23" s="13" t="s">
        <v>119</v>
      </c>
      <c r="E23" s="13">
        <v>836</v>
      </c>
    </row>
    <row r="24" spans="4:5" x14ac:dyDescent="0.25">
      <c r="D24" s="13" t="s">
        <v>120</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Matriz</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Andrea Ospina Patiño</cp:lastModifiedBy>
  <cp:lastPrinted>2018-10-09T16:29:42Z</cp:lastPrinted>
  <dcterms:created xsi:type="dcterms:W3CDTF">2018-09-06T16:03:37Z</dcterms:created>
  <dcterms:modified xsi:type="dcterms:W3CDTF">2019-02-19T15:19:02Z</dcterms:modified>
</cp:coreProperties>
</file>