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IdentificacionNecesidades\Boyacá\Guateque\"/>
    </mc:Choice>
  </mc:AlternateContent>
  <xr:revisionPtr revIDLastSave="0" documentId="8_{F2E778AD-4BFA-4EE1-98A9-CC85C32A9758}" xr6:coauthVersionLast="40" xr6:coauthVersionMax="40" xr10:uidLastSave="{00000000-0000-0000-0000-000000000000}"/>
  <bookViews>
    <workbookView xWindow="-120" yWindow="-120" windowWidth="20730" windowHeight="11160" xr2:uid="{5ADF8E2E-824F-48AC-9927-3FB3DEE5FD46}"/>
  </bookViews>
  <sheets>
    <sheet name="FORMATO " sheetId="1" r:id="rId1"/>
  </sheets>
  <externalReferences>
    <externalReference r:id="rId2"/>
  </externalReferences>
  <definedNames>
    <definedName name="_xlnm._FilterDatabase" localSheetId="0" hidden="1">'FORMATO '!$A$30:$H$1225</definedName>
    <definedName name="_xlnm.Print_Area" localSheetId="0">'FORMATO '!$A$1:$H$297</definedName>
    <definedName name="Regional" localSheetId="0">'[1]INFORMACION BASE'!$N$2:$N$19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25" i="1" l="1"/>
  <c r="H1225" i="1" s="1"/>
  <c r="E1225" i="1"/>
  <c r="D1225" i="1"/>
  <c r="C1225" i="1"/>
  <c r="H1224" i="1"/>
  <c r="F1224" i="1"/>
  <c r="E1224" i="1"/>
  <c r="D1224" i="1"/>
  <c r="C1224" i="1"/>
  <c r="F1223" i="1"/>
  <c r="H1223" i="1" s="1"/>
  <c r="E1223" i="1"/>
  <c r="D1223" i="1"/>
  <c r="C1223" i="1"/>
  <c r="H1222" i="1"/>
  <c r="F1222" i="1"/>
  <c r="E1222" i="1"/>
  <c r="D1222" i="1"/>
  <c r="C1222" i="1"/>
  <c r="F1221" i="1"/>
  <c r="H1221" i="1" s="1"/>
  <c r="E1221" i="1"/>
  <c r="D1221" i="1"/>
  <c r="C1221" i="1"/>
  <c r="H1220" i="1"/>
  <c r="F1220" i="1"/>
  <c r="E1220" i="1"/>
  <c r="D1220" i="1"/>
  <c r="C1220" i="1"/>
  <c r="F1219" i="1"/>
  <c r="H1219" i="1" s="1"/>
  <c r="D1219" i="1"/>
  <c r="C1219" i="1"/>
  <c r="F1218" i="1"/>
  <c r="H1218" i="1" s="1"/>
  <c r="E1218" i="1"/>
  <c r="D1218" i="1"/>
  <c r="C1218" i="1"/>
  <c r="H1217" i="1"/>
  <c r="F1217" i="1"/>
  <c r="E1217" i="1"/>
  <c r="D1217" i="1"/>
  <c r="C1217" i="1"/>
  <c r="F1216" i="1"/>
  <c r="H1216" i="1" s="1"/>
  <c r="E1216" i="1"/>
  <c r="D1216" i="1"/>
  <c r="C1216" i="1"/>
  <c r="H1215" i="1"/>
  <c r="F1215" i="1"/>
  <c r="E1215" i="1"/>
  <c r="D1215" i="1"/>
  <c r="C1215" i="1"/>
  <c r="F1214" i="1"/>
  <c r="H1214" i="1" s="1"/>
  <c r="E1214" i="1"/>
  <c r="D1214" i="1"/>
  <c r="C1214" i="1"/>
  <c r="H1213" i="1"/>
  <c r="F1213" i="1"/>
  <c r="D1213" i="1"/>
  <c r="C1213" i="1"/>
  <c r="H1212" i="1"/>
  <c r="F1212" i="1"/>
  <c r="D1212" i="1"/>
  <c r="C1212" i="1"/>
  <c r="H1211" i="1"/>
  <c r="F1211" i="1"/>
  <c r="E1211" i="1"/>
  <c r="D1211" i="1"/>
  <c r="C1211" i="1"/>
  <c r="F1210" i="1"/>
  <c r="H1210" i="1" s="1"/>
  <c r="E1210" i="1"/>
  <c r="D1210" i="1"/>
  <c r="C1210" i="1"/>
  <c r="H1209" i="1"/>
  <c r="F1209" i="1"/>
  <c r="E1209" i="1"/>
  <c r="D1209" i="1"/>
  <c r="C1209" i="1"/>
  <c r="F1208" i="1"/>
  <c r="H1208" i="1" s="1"/>
  <c r="D1208" i="1"/>
  <c r="C1208" i="1"/>
  <c r="F1207" i="1"/>
  <c r="H1207" i="1" s="1"/>
  <c r="E1207" i="1"/>
  <c r="D1207" i="1"/>
  <c r="C1207" i="1"/>
  <c r="H1206" i="1"/>
  <c r="F1206" i="1"/>
  <c r="E1206" i="1"/>
  <c r="D1206" i="1"/>
  <c r="C1206" i="1"/>
  <c r="F1205" i="1"/>
  <c r="H1205" i="1" s="1"/>
  <c r="E1205" i="1"/>
  <c r="D1205" i="1"/>
  <c r="C1205" i="1"/>
  <c r="H1204" i="1"/>
  <c r="F1204" i="1"/>
  <c r="E1204" i="1"/>
  <c r="D1204" i="1"/>
  <c r="C1204" i="1"/>
  <c r="F1203" i="1"/>
  <c r="H1203" i="1" s="1"/>
  <c r="E1203" i="1"/>
  <c r="D1203" i="1"/>
  <c r="C1203" i="1"/>
  <c r="H1202" i="1"/>
  <c r="F1202" i="1"/>
  <c r="E1202" i="1"/>
  <c r="D1202" i="1"/>
  <c r="C1202" i="1"/>
  <c r="F1201" i="1"/>
  <c r="H1201" i="1" s="1"/>
  <c r="E1201" i="1"/>
  <c r="D1201" i="1"/>
  <c r="C1201" i="1"/>
  <c r="H1200" i="1"/>
  <c r="F1200" i="1"/>
  <c r="E1200" i="1"/>
  <c r="D1200" i="1"/>
  <c r="C1200" i="1"/>
  <c r="F1199" i="1"/>
  <c r="H1199" i="1" s="1"/>
  <c r="E1199" i="1"/>
  <c r="D1199" i="1"/>
  <c r="C1199" i="1"/>
  <c r="H1198" i="1"/>
  <c r="F1198" i="1"/>
  <c r="E1198" i="1"/>
  <c r="D1198" i="1"/>
  <c r="C1198" i="1"/>
  <c r="F1197" i="1"/>
  <c r="H1197" i="1" s="1"/>
  <c r="D1197" i="1"/>
  <c r="C1197" i="1"/>
  <c r="F1196" i="1"/>
  <c r="H1196" i="1" s="1"/>
  <c r="E1196" i="1"/>
  <c r="D1196" i="1"/>
  <c r="C1196" i="1"/>
  <c r="H1195" i="1"/>
  <c r="F1195" i="1"/>
  <c r="E1195" i="1"/>
  <c r="D1195" i="1"/>
  <c r="C1195" i="1"/>
  <c r="H1194" i="1"/>
  <c r="E1194" i="1"/>
  <c r="D1194" i="1"/>
  <c r="C1194" i="1"/>
  <c r="F1193" i="1"/>
  <c r="H1193" i="1" s="1"/>
  <c r="E1193" i="1"/>
  <c r="D1193" i="1"/>
  <c r="C1193" i="1"/>
  <c r="H1192" i="1"/>
  <c r="F1192" i="1"/>
  <c r="E1192" i="1"/>
  <c r="D1192" i="1"/>
  <c r="C1192" i="1"/>
  <c r="F1191" i="1"/>
  <c r="H1191" i="1" s="1"/>
  <c r="E1191" i="1"/>
  <c r="D1191" i="1"/>
  <c r="C1191" i="1"/>
  <c r="H1190" i="1"/>
  <c r="F1190" i="1"/>
  <c r="E1190" i="1"/>
  <c r="D1190" i="1"/>
  <c r="C1190" i="1"/>
  <c r="F1189" i="1"/>
  <c r="H1189" i="1" s="1"/>
  <c r="E1189" i="1"/>
  <c r="D1189" i="1"/>
  <c r="C1189" i="1"/>
  <c r="H1188" i="1"/>
  <c r="F1188" i="1"/>
  <c r="E1188" i="1"/>
  <c r="D1188" i="1"/>
  <c r="C1188" i="1"/>
  <c r="F1187" i="1"/>
  <c r="H1187" i="1" s="1"/>
  <c r="E1187" i="1"/>
  <c r="D1187" i="1"/>
  <c r="C1187" i="1"/>
  <c r="C1186" i="1"/>
  <c r="C1185" i="1"/>
  <c r="C1184" i="1"/>
  <c r="C1183" i="1"/>
  <c r="C1182" i="1"/>
  <c r="C1181" i="1"/>
  <c r="C1180" i="1"/>
  <c r="C1179" i="1"/>
  <c r="F1178" i="1"/>
  <c r="E1178" i="1"/>
  <c r="D1178" i="1"/>
  <c r="C1178" i="1"/>
  <c r="F1177" i="1"/>
  <c r="H1177" i="1" s="1"/>
  <c r="D1177" i="1"/>
  <c r="C1177" i="1"/>
  <c r="H1176" i="1"/>
  <c r="C1176" i="1"/>
  <c r="H1175" i="1"/>
  <c r="E1175" i="1"/>
  <c r="D1175" i="1"/>
  <c r="C1175" i="1"/>
  <c r="H1174" i="1"/>
  <c r="F1174" i="1"/>
  <c r="E1174" i="1"/>
  <c r="D1174" i="1"/>
  <c r="C1174" i="1"/>
  <c r="F1173" i="1"/>
  <c r="H1173" i="1" s="1"/>
  <c r="E1173" i="1"/>
  <c r="D1173" i="1"/>
  <c r="C1173" i="1"/>
  <c r="F1172" i="1"/>
  <c r="H1172" i="1" s="1"/>
  <c r="E1172" i="1"/>
  <c r="D1172" i="1"/>
  <c r="C1172" i="1"/>
  <c r="F1171" i="1"/>
  <c r="H1171" i="1" s="1"/>
  <c r="E1171" i="1"/>
  <c r="D1171" i="1"/>
  <c r="C1171" i="1"/>
  <c r="H1170" i="1"/>
  <c r="F1170" i="1"/>
  <c r="E1170" i="1"/>
  <c r="D1170" i="1"/>
  <c r="C1170" i="1"/>
  <c r="F1169" i="1"/>
  <c r="H1169" i="1" s="1"/>
  <c r="E1169" i="1"/>
  <c r="D1169" i="1"/>
  <c r="C1169" i="1"/>
  <c r="H1168" i="1"/>
  <c r="E1168" i="1"/>
  <c r="D1168" i="1"/>
  <c r="C1168" i="1"/>
  <c r="H1167" i="1"/>
  <c r="E1167" i="1"/>
  <c r="D1167" i="1"/>
  <c r="C1167" i="1"/>
  <c r="H1166" i="1"/>
  <c r="E1166" i="1"/>
  <c r="D1166" i="1"/>
  <c r="C1166" i="1"/>
  <c r="F1165" i="1"/>
  <c r="H1165" i="1" s="1"/>
  <c r="E1165" i="1"/>
  <c r="D1165" i="1"/>
  <c r="C1165" i="1"/>
  <c r="H1164" i="1"/>
  <c r="E1164" i="1"/>
  <c r="D1164" i="1"/>
  <c r="C1164" i="1"/>
  <c r="F1163" i="1"/>
  <c r="H1163" i="1" s="1"/>
  <c r="D1163" i="1"/>
  <c r="C1163" i="1"/>
  <c r="F1162" i="1"/>
  <c r="H1162" i="1" s="1"/>
  <c r="E1162" i="1"/>
  <c r="D1162" i="1"/>
  <c r="C1162" i="1"/>
  <c r="H1161" i="1"/>
  <c r="E1161" i="1"/>
  <c r="D1161" i="1"/>
  <c r="C1161" i="1"/>
  <c r="H1160" i="1"/>
  <c r="E1160" i="1"/>
  <c r="D1160" i="1"/>
  <c r="C1160" i="1"/>
  <c r="H1159" i="1"/>
  <c r="E1159" i="1"/>
  <c r="D1159" i="1"/>
  <c r="C1159" i="1"/>
  <c r="H1158" i="1"/>
  <c r="E1158" i="1"/>
  <c r="D1158" i="1"/>
  <c r="C1158" i="1"/>
  <c r="H1157" i="1"/>
  <c r="E1157" i="1"/>
  <c r="D1157" i="1"/>
  <c r="C1157" i="1"/>
  <c r="H1156" i="1"/>
  <c r="E1156" i="1"/>
  <c r="D1156" i="1"/>
  <c r="C1156" i="1"/>
  <c r="H1155" i="1"/>
  <c r="E1155" i="1"/>
  <c r="D1155" i="1"/>
  <c r="C1155" i="1"/>
  <c r="H1154" i="1"/>
  <c r="E1154" i="1"/>
  <c r="D1154" i="1"/>
  <c r="C1154" i="1"/>
  <c r="H1153" i="1"/>
  <c r="E1153" i="1"/>
  <c r="D1153" i="1"/>
  <c r="C1153" i="1"/>
  <c r="H1152" i="1"/>
  <c r="F1152" i="1"/>
  <c r="E1152" i="1"/>
  <c r="D1152" i="1"/>
  <c r="C1152" i="1"/>
  <c r="H1151" i="1"/>
  <c r="E1151" i="1"/>
  <c r="D1151" i="1"/>
  <c r="C1151" i="1"/>
  <c r="H1150" i="1"/>
  <c r="E1150" i="1"/>
  <c r="D1150" i="1"/>
  <c r="C1150" i="1"/>
  <c r="H1149" i="1"/>
  <c r="F1149" i="1"/>
  <c r="E1149" i="1"/>
  <c r="D1149" i="1"/>
  <c r="C1149" i="1"/>
  <c r="H1148" i="1"/>
  <c r="F1148" i="1"/>
  <c r="E1148" i="1"/>
  <c r="D1148" i="1"/>
  <c r="C1148" i="1"/>
  <c r="H1147" i="1"/>
  <c r="E1147" i="1"/>
  <c r="D1147" i="1"/>
  <c r="C1147" i="1"/>
  <c r="F1146" i="1"/>
  <c r="H1146" i="1" s="1"/>
  <c r="E1146" i="1"/>
  <c r="D1146" i="1"/>
  <c r="C1146" i="1"/>
  <c r="H1145" i="1"/>
  <c r="F1145" i="1"/>
  <c r="D1145" i="1"/>
  <c r="C1145" i="1"/>
  <c r="H1144" i="1"/>
  <c r="F1144" i="1"/>
  <c r="D1144" i="1"/>
  <c r="C1144" i="1"/>
  <c r="H1143" i="1"/>
  <c r="E1143" i="1"/>
  <c r="D1143" i="1"/>
  <c r="C1143" i="1"/>
  <c r="H1142" i="1"/>
  <c r="F1142" i="1"/>
  <c r="E1142" i="1"/>
  <c r="D1142" i="1"/>
  <c r="C1142" i="1"/>
  <c r="F1141" i="1"/>
  <c r="H1141" i="1" s="1"/>
  <c r="D1141" i="1"/>
  <c r="C1141" i="1"/>
  <c r="F1140" i="1"/>
  <c r="H1140" i="1" s="1"/>
  <c r="E1140" i="1"/>
  <c r="D1140" i="1"/>
  <c r="C1140" i="1"/>
  <c r="F1139" i="1"/>
  <c r="H1139" i="1" s="1"/>
  <c r="D1139" i="1"/>
  <c r="C1139" i="1"/>
  <c r="F1138" i="1"/>
  <c r="H1138" i="1" s="1"/>
  <c r="D1138" i="1"/>
  <c r="C1138" i="1"/>
  <c r="F1137" i="1"/>
  <c r="H1137" i="1" s="1"/>
  <c r="D1137" i="1"/>
  <c r="C1137" i="1"/>
  <c r="F1136" i="1"/>
  <c r="H1136" i="1" s="1"/>
  <c r="E1136" i="1"/>
  <c r="D1136" i="1"/>
  <c r="C1136" i="1"/>
  <c r="F1135" i="1"/>
  <c r="H1135" i="1" s="1"/>
  <c r="D1135" i="1"/>
  <c r="C1135" i="1"/>
  <c r="H1134" i="1"/>
  <c r="D1134" i="1"/>
  <c r="C1134" i="1"/>
  <c r="F1133" i="1"/>
  <c r="H1133" i="1" s="1"/>
  <c r="E1133" i="1"/>
  <c r="D1133" i="1"/>
  <c r="C1133" i="1"/>
  <c r="F1132" i="1"/>
  <c r="H1132" i="1" s="1"/>
  <c r="E1132" i="1"/>
  <c r="D1132" i="1"/>
  <c r="C1132" i="1"/>
  <c r="H1131" i="1"/>
  <c r="F1131" i="1"/>
  <c r="E1131" i="1"/>
  <c r="D1131" i="1"/>
  <c r="C1131" i="1"/>
  <c r="H1130" i="1"/>
  <c r="F1130" i="1"/>
  <c r="D1130" i="1"/>
  <c r="C1130" i="1"/>
  <c r="H1129" i="1"/>
  <c r="F1129" i="1"/>
  <c r="E1129" i="1"/>
  <c r="D1129" i="1"/>
  <c r="C1129" i="1"/>
  <c r="F1128" i="1"/>
  <c r="H1128" i="1" s="1"/>
  <c r="D1128" i="1"/>
  <c r="C1128" i="1"/>
  <c r="F1127" i="1"/>
  <c r="H1127" i="1" s="1"/>
  <c r="E1127" i="1"/>
  <c r="D1127" i="1"/>
  <c r="C1127" i="1"/>
  <c r="F1126" i="1"/>
  <c r="H1126" i="1" s="1"/>
  <c r="E1126" i="1"/>
  <c r="D1126" i="1"/>
  <c r="C1126" i="1"/>
  <c r="H1125" i="1"/>
  <c r="F1125" i="1"/>
  <c r="E1125" i="1"/>
  <c r="D1125" i="1"/>
  <c r="C1125" i="1"/>
  <c r="F1124" i="1"/>
  <c r="H1124" i="1" s="1"/>
  <c r="D1124" i="1"/>
  <c r="C1124" i="1"/>
  <c r="H1123" i="1"/>
  <c r="D1123" i="1"/>
  <c r="C1123" i="1"/>
  <c r="H1122" i="1"/>
  <c r="F1122" i="1"/>
  <c r="E1122" i="1"/>
  <c r="D1122" i="1"/>
  <c r="C1122" i="1"/>
  <c r="F1121" i="1"/>
  <c r="H1121" i="1" s="1"/>
  <c r="E1121" i="1"/>
  <c r="D1121" i="1"/>
  <c r="C1121" i="1"/>
  <c r="F1120" i="1"/>
  <c r="H1120" i="1" s="1"/>
  <c r="E1120" i="1"/>
  <c r="D1120" i="1"/>
  <c r="C1120" i="1"/>
  <c r="F1119" i="1"/>
  <c r="H1119" i="1" s="1"/>
  <c r="E1119" i="1"/>
  <c r="D1119" i="1"/>
  <c r="C1119" i="1"/>
  <c r="H1118" i="1"/>
  <c r="E1118" i="1"/>
  <c r="D1118" i="1"/>
  <c r="C1118" i="1"/>
  <c r="H1117" i="1"/>
  <c r="F1117" i="1"/>
  <c r="E1117" i="1"/>
  <c r="D1117" i="1"/>
  <c r="C1117" i="1"/>
  <c r="H1116" i="1"/>
  <c r="E1116" i="1"/>
  <c r="D1116" i="1"/>
  <c r="C1116" i="1"/>
  <c r="H1115" i="1"/>
  <c r="D1115" i="1"/>
  <c r="C1115" i="1"/>
  <c r="H1114" i="1"/>
  <c r="F1114" i="1"/>
  <c r="E1114" i="1"/>
  <c r="D1114" i="1"/>
  <c r="C1114" i="1"/>
  <c r="F1113" i="1"/>
  <c r="H1113" i="1" s="1"/>
  <c r="E1113" i="1"/>
  <c r="D1113" i="1"/>
  <c r="C1113" i="1"/>
  <c r="H1112" i="1"/>
  <c r="E1112" i="1"/>
  <c r="D1112" i="1"/>
  <c r="C1112" i="1"/>
  <c r="F1111" i="1"/>
  <c r="H1111" i="1" s="1"/>
  <c r="E1111" i="1"/>
  <c r="D1111" i="1"/>
  <c r="C1111" i="1"/>
  <c r="H1110" i="1"/>
  <c r="E1110" i="1"/>
  <c r="D1110" i="1"/>
  <c r="C1110" i="1"/>
  <c r="H1109" i="1"/>
  <c r="D1109" i="1"/>
  <c r="C1109" i="1"/>
  <c r="H1108" i="1"/>
  <c r="D1108" i="1"/>
  <c r="C1108" i="1"/>
  <c r="H1107" i="1"/>
  <c r="D1107" i="1"/>
  <c r="C1107" i="1"/>
  <c r="H1106" i="1"/>
  <c r="F1106" i="1"/>
  <c r="D1106" i="1"/>
  <c r="C1106" i="1"/>
  <c r="H1105" i="1"/>
  <c r="F1105" i="1"/>
  <c r="E1105" i="1"/>
  <c r="D1105" i="1"/>
  <c r="C1105" i="1"/>
  <c r="H1104" i="1"/>
  <c r="F1104" i="1"/>
  <c r="E1104" i="1"/>
  <c r="D1104" i="1"/>
  <c r="C1104" i="1"/>
  <c r="F1103" i="1"/>
  <c r="H1103" i="1" s="1"/>
  <c r="E1103" i="1"/>
  <c r="D1103" i="1"/>
  <c r="C1103" i="1"/>
  <c r="F1102" i="1"/>
  <c r="H1102" i="1" s="1"/>
  <c r="E1102" i="1"/>
  <c r="D1102" i="1"/>
  <c r="C1102" i="1"/>
  <c r="H1101" i="1"/>
  <c r="F1101" i="1"/>
  <c r="E1101" i="1"/>
  <c r="D1101" i="1"/>
  <c r="C1101" i="1"/>
  <c r="H1100" i="1"/>
  <c r="F1100" i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F1095" i="1"/>
  <c r="H1095" i="1" s="1"/>
  <c r="E1095" i="1"/>
  <c r="D1095" i="1"/>
  <c r="C1095" i="1"/>
  <c r="F1094" i="1"/>
  <c r="H1094" i="1" s="1"/>
  <c r="E1094" i="1"/>
  <c r="D1094" i="1"/>
  <c r="C1094" i="1"/>
  <c r="H1093" i="1"/>
  <c r="F1093" i="1"/>
  <c r="E1093" i="1"/>
  <c r="D1093" i="1"/>
  <c r="C1093" i="1"/>
  <c r="H1092" i="1"/>
  <c r="E1092" i="1"/>
  <c r="D1092" i="1"/>
  <c r="C1092" i="1"/>
  <c r="H1091" i="1"/>
  <c r="F1091" i="1"/>
  <c r="E1091" i="1"/>
  <c r="D1091" i="1"/>
  <c r="C1091" i="1"/>
  <c r="D1090" i="1"/>
  <c r="C1090" i="1"/>
  <c r="H1089" i="1"/>
  <c r="E1089" i="1"/>
  <c r="D1089" i="1"/>
  <c r="C1089" i="1"/>
  <c r="H1088" i="1"/>
  <c r="E1088" i="1"/>
  <c r="D1088" i="1"/>
  <c r="C1088" i="1"/>
  <c r="H1087" i="1"/>
  <c r="F1087" i="1"/>
  <c r="D1087" i="1"/>
  <c r="C1087" i="1"/>
  <c r="H1086" i="1"/>
  <c r="F1086" i="1"/>
  <c r="E1086" i="1"/>
  <c r="D1086" i="1"/>
  <c r="C1086" i="1"/>
  <c r="H1085" i="1"/>
  <c r="F1085" i="1"/>
  <c r="D1085" i="1"/>
  <c r="C1085" i="1"/>
  <c r="H1084" i="1"/>
  <c r="F1084" i="1"/>
  <c r="E1084" i="1"/>
  <c r="D1084" i="1"/>
  <c r="C1084" i="1"/>
  <c r="H1083" i="1"/>
  <c r="E1083" i="1"/>
  <c r="D1083" i="1"/>
  <c r="C1083" i="1"/>
  <c r="F1082" i="1"/>
  <c r="H1082" i="1" s="1"/>
  <c r="D1082" i="1"/>
  <c r="C1082" i="1"/>
  <c r="H1081" i="1"/>
  <c r="E1081" i="1"/>
  <c r="D1081" i="1"/>
  <c r="C1081" i="1"/>
  <c r="H1080" i="1"/>
  <c r="D1080" i="1"/>
  <c r="C1080" i="1"/>
  <c r="H1079" i="1"/>
  <c r="D1079" i="1"/>
  <c r="C1079" i="1"/>
  <c r="H1078" i="1"/>
  <c r="F1078" i="1"/>
  <c r="D1078" i="1"/>
  <c r="C1078" i="1"/>
  <c r="H1077" i="1"/>
  <c r="F1077" i="1"/>
  <c r="E1077" i="1"/>
  <c r="D1077" i="1"/>
  <c r="C1077" i="1"/>
  <c r="H1076" i="1"/>
  <c r="F1076" i="1"/>
  <c r="E1076" i="1"/>
  <c r="D1076" i="1"/>
  <c r="C1076" i="1"/>
  <c r="F1075" i="1"/>
  <c r="H1075" i="1" s="1"/>
  <c r="E1075" i="1"/>
  <c r="D1075" i="1"/>
  <c r="C1075" i="1"/>
  <c r="H1074" i="1"/>
  <c r="D1074" i="1"/>
  <c r="C1074" i="1"/>
  <c r="F1073" i="1"/>
  <c r="H1073" i="1" s="1"/>
  <c r="E1073" i="1"/>
  <c r="D1073" i="1"/>
  <c r="C1073" i="1"/>
  <c r="F1072" i="1"/>
  <c r="H1072" i="1" s="1"/>
  <c r="E1072" i="1"/>
  <c r="D1072" i="1"/>
  <c r="C1072" i="1"/>
  <c r="H1071" i="1"/>
  <c r="F1071" i="1"/>
  <c r="E1071" i="1"/>
  <c r="D1071" i="1"/>
  <c r="C1071" i="1"/>
  <c r="H1070" i="1"/>
  <c r="F1070" i="1"/>
  <c r="E1070" i="1"/>
  <c r="D1070" i="1"/>
  <c r="C1070" i="1"/>
  <c r="F1069" i="1"/>
  <c r="H1069" i="1" s="1"/>
  <c r="E1069" i="1"/>
  <c r="D1069" i="1"/>
  <c r="C1069" i="1"/>
  <c r="F1068" i="1"/>
  <c r="H1068" i="1" s="1"/>
  <c r="E1068" i="1"/>
  <c r="D1068" i="1"/>
  <c r="C1068" i="1"/>
  <c r="D1067" i="1"/>
  <c r="C1067" i="1"/>
  <c r="F1066" i="1"/>
  <c r="H1066" i="1" s="1"/>
  <c r="E1066" i="1"/>
  <c r="D1066" i="1"/>
  <c r="C1066" i="1"/>
  <c r="F1065" i="1"/>
  <c r="H1065" i="1" s="1"/>
  <c r="E1065" i="1"/>
  <c r="D1065" i="1"/>
  <c r="C1065" i="1"/>
  <c r="H1064" i="1"/>
  <c r="F1064" i="1"/>
  <c r="D1064" i="1"/>
  <c r="C1064" i="1"/>
  <c r="H1063" i="1"/>
  <c r="G1063" i="1"/>
  <c r="F1063" i="1"/>
  <c r="D1063" i="1"/>
  <c r="C1063" i="1"/>
  <c r="H1062" i="1"/>
  <c r="F1062" i="1"/>
  <c r="D1062" i="1"/>
  <c r="C1062" i="1"/>
  <c r="H1061" i="1"/>
  <c r="F1061" i="1"/>
  <c r="D1061" i="1"/>
  <c r="C1061" i="1"/>
  <c r="H1060" i="1"/>
  <c r="F1060" i="1"/>
  <c r="D1060" i="1"/>
  <c r="C1060" i="1"/>
  <c r="H1059" i="1"/>
  <c r="F1059" i="1"/>
  <c r="E1059" i="1"/>
  <c r="D1059" i="1"/>
  <c r="C1059" i="1"/>
  <c r="F1058" i="1"/>
  <c r="H1058" i="1" s="1"/>
  <c r="E1058" i="1"/>
  <c r="D1058" i="1"/>
  <c r="C1058" i="1"/>
  <c r="F1057" i="1"/>
  <c r="H1057" i="1" s="1"/>
  <c r="E1057" i="1"/>
  <c r="D1057" i="1"/>
  <c r="C1057" i="1"/>
  <c r="H1056" i="1"/>
  <c r="F1056" i="1"/>
  <c r="E1056" i="1"/>
  <c r="D1056" i="1"/>
  <c r="C1056" i="1"/>
  <c r="H1055" i="1"/>
  <c r="F1055" i="1"/>
  <c r="E1055" i="1"/>
  <c r="D1055" i="1"/>
  <c r="C1055" i="1"/>
  <c r="F1054" i="1"/>
  <c r="H1054" i="1" s="1"/>
  <c r="E1054" i="1"/>
  <c r="D1054" i="1"/>
  <c r="C1054" i="1"/>
  <c r="F1053" i="1"/>
  <c r="H1053" i="1" s="1"/>
  <c r="E1053" i="1"/>
  <c r="D1053" i="1"/>
  <c r="C1053" i="1"/>
  <c r="H1052" i="1"/>
  <c r="F1052" i="1"/>
  <c r="D1052" i="1"/>
  <c r="C1052" i="1"/>
  <c r="H1051" i="1"/>
  <c r="F1051" i="1"/>
  <c r="E1051" i="1"/>
  <c r="D1051" i="1"/>
  <c r="C1051" i="1"/>
  <c r="F1050" i="1"/>
  <c r="H1050" i="1" s="1"/>
  <c r="E1050" i="1"/>
  <c r="D1050" i="1"/>
  <c r="C1050" i="1"/>
  <c r="F1049" i="1"/>
  <c r="H1049" i="1" s="1"/>
  <c r="E1049" i="1"/>
  <c r="D1049" i="1"/>
  <c r="C1049" i="1"/>
  <c r="F1048" i="1"/>
  <c r="H1048" i="1" s="1"/>
  <c r="E1048" i="1"/>
  <c r="D1048" i="1"/>
  <c r="C1048" i="1"/>
  <c r="H1047" i="1"/>
  <c r="F1047" i="1"/>
  <c r="D1047" i="1"/>
  <c r="C1047" i="1"/>
  <c r="H1046" i="1"/>
  <c r="F1046" i="1"/>
  <c r="E1046" i="1"/>
  <c r="D1046" i="1"/>
  <c r="C1046" i="1"/>
  <c r="F1045" i="1"/>
  <c r="H1045" i="1" s="1"/>
  <c r="E1045" i="1"/>
  <c r="D1045" i="1"/>
  <c r="C1045" i="1"/>
  <c r="F1044" i="1"/>
  <c r="H1044" i="1" s="1"/>
  <c r="E1044" i="1"/>
  <c r="D1044" i="1"/>
  <c r="C1044" i="1"/>
  <c r="F1043" i="1"/>
  <c r="H1043" i="1" s="1"/>
  <c r="D1043" i="1"/>
  <c r="C1043" i="1"/>
  <c r="F1042" i="1"/>
  <c r="H1042" i="1" s="1"/>
  <c r="E1042" i="1"/>
  <c r="D1042" i="1"/>
  <c r="C1042" i="1"/>
  <c r="H1041" i="1"/>
  <c r="F1041" i="1"/>
  <c r="E1041" i="1"/>
  <c r="D1041" i="1"/>
  <c r="C1041" i="1"/>
  <c r="F1040" i="1"/>
  <c r="H1040" i="1" s="1"/>
  <c r="D1040" i="1"/>
  <c r="C1040" i="1"/>
  <c r="F1039" i="1"/>
  <c r="H1039" i="1" s="1"/>
  <c r="E1039" i="1"/>
  <c r="D1039" i="1"/>
  <c r="C1039" i="1"/>
  <c r="F1038" i="1"/>
  <c r="H1038" i="1" s="1"/>
  <c r="E1038" i="1"/>
  <c r="D1038" i="1"/>
  <c r="C1038" i="1"/>
  <c r="F1037" i="1"/>
  <c r="H1037" i="1" s="1"/>
  <c r="E1037" i="1"/>
  <c r="D1037" i="1"/>
  <c r="C1037" i="1"/>
  <c r="H1036" i="1"/>
  <c r="F1036" i="1"/>
  <c r="E1036" i="1"/>
  <c r="D1036" i="1"/>
  <c r="C1036" i="1"/>
  <c r="F1035" i="1"/>
  <c r="H1035" i="1" s="1"/>
  <c r="D1035" i="1"/>
  <c r="C1035" i="1"/>
  <c r="F1034" i="1"/>
  <c r="H1034" i="1" s="1"/>
  <c r="E1034" i="1"/>
  <c r="D1034" i="1"/>
  <c r="C1034" i="1"/>
  <c r="F1033" i="1"/>
  <c r="H1033" i="1" s="1"/>
  <c r="E1033" i="1"/>
  <c r="D1033" i="1"/>
  <c r="C1033" i="1"/>
  <c r="F1032" i="1"/>
  <c r="H1032" i="1" s="1"/>
  <c r="E1032" i="1"/>
  <c r="D1032" i="1"/>
  <c r="C1032" i="1"/>
  <c r="H1031" i="1"/>
  <c r="F1031" i="1"/>
  <c r="E1031" i="1"/>
  <c r="D1031" i="1"/>
  <c r="C1031" i="1"/>
  <c r="F1030" i="1"/>
  <c r="H1030" i="1" s="1"/>
  <c r="E1030" i="1"/>
  <c r="D1030" i="1"/>
  <c r="C1030" i="1"/>
  <c r="F1029" i="1"/>
  <c r="H1029" i="1" s="1"/>
  <c r="E1029" i="1"/>
  <c r="D1029" i="1"/>
  <c r="C1029" i="1"/>
  <c r="F1028" i="1"/>
  <c r="H1028" i="1" s="1"/>
  <c r="E1028" i="1"/>
  <c r="D1028" i="1"/>
  <c r="C1028" i="1"/>
  <c r="H1027" i="1"/>
  <c r="F1027" i="1"/>
  <c r="E1027" i="1"/>
  <c r="D1027" i="1"/>
  <c r="C1027" i="1"/>
  <c r="F1026" i="1"/>
  <c r="H1026" i="1" s="1"/>
  <c r="D1026" i="1"/>
  <c r="C1026" i="1"/>
  <c r="F1025" i="1"/>
  <c r="H1025" i="1" s="1"/>
  <c r="E1025" i="1"/>
  <c r="D1025" i="1"/>
  <c r="C1025" i="1"/>
  <c r="F1024" i="1"/>
  <c r="H1024" i="1" s="1"/>
  <c r="D1024" i="1"/>
  <c r="C1024" i="1"/>
  <c r="F1023" i="1"/>
  <c r="H1023" i="1" s="1"/>
  <c r="E1023" i="1"/>
  <c r="D1023" i="1"/>
  <c r="C1023" i="1"/>
  <c r="F1022" i="1"/>
  <c r="H1022" i="1" s="1"/>
  <c r="E1022" i="1"/>
  <c r="D1022" i="1"/>
  <c r="C1022" i="1"/>
  <c r="H1021" i="1"/>
  <c r="F1021" i="1"/>
  <c r="E1021" i="1"/>
  <c r="D1021" i="1"/>
  <c r="C1021" i="1"/>
  <c r="F1020" i="1"/>
  <c r="H1020" i="1" s="1"/>
  <c r="D1020" i="1"/>
  <c r="C1020" i="1"/>
  <c r="F1019" i="1"/>
  <c r="H1019" i="1" s="1"/>
  <c r="E1019" i="1"/>
  <c r="D1019" i="1"/>
  <c r="C1019" i="1"/>
  <c r="F1018" i="1"/>
  <c r="H1018" i="1" s="1"/>
  <c r="D1018" i="1"/>
  <c r="C1018" i="1"/>
  <c r="F1017" i="1"/>
  <c r="H1017" i="1" s="1"/>
  <c r="E1017" i="1"/>
  <c r="D1017" i="1"/>
  <c r="C1017" i="1"/>
  <c r="F1016" i="1"/>
  <c r="H1016" i="1" s="1"/>
  <c r="E1016" i="1"/>
  <c r="D1016" i="1"/>
  <c r="C1016" i="1"/>
  <c r="H1015" i="1"/>
  <c r="F1015" i="1"/>
  <c r="D1015" i="1"/>
  <c r="C1015" i="1"/>
  <c r="H1014" i="1"/>
  <c r="F1014" i="1"/>
  <c r="E1014" i="1"/>
  <c r="D1014" i="1"/>
  <c r="C1014" i="1"/>
  <c r="F1013" i="1"/>
  <c r="H1013" i="1" s="1"/>
  <c r="E1013" i="1"/>
  <c r="D1013" i="1"/>
  <c r="C1013" i="1"/>
  <c r="H1012" i="1"/>
  <c r="F1011" i="1"/>
  <c r="H1011" i="1" s="1"/>
  <c r="E1011" i="1"/>
  <c r="D1011" i="1"/>
  <c r="C1011" i="1"/>
  <c r="H1010" i="1"/>
  <c r="F1010" i="1"/>
  <c r="E1010" i="1"/>
  <c r="D1010" i="1"/>
  <c r="C1010" i="1"/>
  <c r="F1009" i="1"/>
  <c r="H1009" i="1" s="1"/>
  <c r="D1009" i="1"/>
  <c r="C1009" i="1"/>
  <c r="C1008" i="1"/>
  <c r="F1007" i="1"/>
  <c r="H1007" i="1" s="1"/>
  <c r="D1007" i="1"/>
  <c r="C1007" i="1"/>
  <c r="F1006" i="1"/>
  <c r="H1006" i="1" s="1"/>
  <c r="D1006" i="1"/>
  <c r="C1006" i="1"/>
  <c r="F1005" i="1"/>
  <c r="H1005" i="1" s="1"/>
  <c r="D1005" i="1"/>
  <c r="C1005" i="1"/>
  <c r="F1004" i="1"/>
  <c r="H1004" i="1" s="1"/>
  <c r="E1004" i="1"/>
  <c r="D1004" i="1"/>
  <c r="C1004" i="1"/>
  <c r="F1003" i="1"/>
  <c r="H1003" i="1" s="1"/>
  <c r="E1003" i="1"/>
  <c r="D1003" i="1"/>
  <c r="C1003" i="1"/>
  <c r="H1002" i="1"/>
  <c r="F1002" i="1"/>
  <c r="E1002" i="1"/>
  <c r="D1002" i="1"/>
  <c r="C1002" i="1"/>
  <c r="F1001" i="1"/>
  <c r="H1001" i="1" s="1"/>
  <c r="E1001" i="1"/>
  <c r="D1001" i="1"/>
  <c r="C1001" i="1"/>
  <c r="F1000" i="1"/>
  <c r="H1000" i="1" s="1"/>
  <c r="E1000" i="1"/>
  <c r="D1000" i="1"/>
  <c r="C1000" i="1"/>
  <c r="F999" i="1"/>
  <c r="H999" i="1" s="1"/>
  <c r="E999" i="1"/>
  <c r="D999" i="1"/>
  <c r="C999" i="1"/>
  <c r="H998" i="1"/>
  <c r="F998" i="1"/>
  <c r="E998" i="1"/>
  <c r="D998" i="1"/>
  <c r="C998" i="1"/>
  <c r="F997" i="1"/>
  <c r="H997" i="1" s="1"/>
  <c r="E997" i="1"/>
  <c r="D997" i="1"/>
  <c r="C997" i="1"/>
  <c r="F996" i="1"/>
  <c r="H996" i="1" s="1"/>
  <c r="E996" i="1"/>
  <c r="D996" i="1"/>
  <c r="C996" i="1"/>
  <c r="F995" i="1"/>
  <c r="H995" i="1" s="1"/>
  <c r="E995" i="1"/>
  <c r="D995" i="1"/>
  <c r="C995" i="1"/>
  <c r="H994" i="1"/>
  <c r="F994" i="1"/>
  <c r="E994" i="1"/>
  <c r="D994" i="1"/>
  <c r="C994" i="1"/>
  <c r="F993" i="1"/>
  <c r="H993" i="1" s="1"/>
  <c r="E993" i="1"/>
  <c r="D993" i="1"/>
  <c r="C993" i="1"/>
  <c r="H992" i="1"/>
  <c r="D992" i="1"/>
  <c r="C992" i="1"/>
  <c r="F991" i="1"/>
  <c r="H991" i="1" s="1"/>
  <c r="E991" i="1"/>
  <c r="D991" i="1"/>
  <c r="C991" i="1"/>
  <c r="F989" i="1"/>
  <c r="H989" i="1" s="1"/>
  <c r="E989" i="1"/>
  <c r="D989" i="1"/>
  <c r="C989" i="1"/>
  <c r="F988" i="1"/>
  <c r="H988" i="1" s="1"/>
  <c r="E988" i="1"/>
  <c r="D988" i="1"/>
  <c r="C988" i="1"/>
  <c r="H987" i="1"/>
  <c r="E987" i="1"/>
  <c r="D987" i="1"/>
  <c r="C987" i="1"/>
  <c r="H986" i="1"/>
  <c r="F986" i="1"/>
  <c r="E986" i="1"/>
  <c r="D986" i="1"/>
  <c r="C986" i="1"/>
  <c r="F985" i="1"/>
  <c r="H985" i="1" s="1"/>
  <c r="E985" i="1"/>
  <c r="D985" i="1"/>
  <c r="C985" i="1"/>
  <c r="F984" i="1"/>
  <c r="H984" i="1" s="1"/>
  <c r="E984" i="1"/>
  <c r="D984" i="1"/>
  <c r="C984" i="1"/>
  <c r="F983" i="1"/>
  <c r="H983" i="1" s="1"/>
  <c r="E983" i="1"/>
  <c r="D983" i="1"/>
  <c r="C983" i="1"/>
  <c r="H982" i="1"/>
  <c r="F982" i="1"/>
  <c r="E982" i="1"/>
  <c r="D982" i="1"/>
  <c r="C982" i="1"/>
  <c r="F981" i="1"/>
  <c r="H981" i="1" s="1"/>
  <c r="E981" i="1"/>
  <c r="D981" i="1"/>
  <c r="C981" i="1"/>
  <c r="F980" i="1"/>
  <c r="H980" i="1" s="1"/>
  <c r="D980" i="1"/>
  <c r="C980" i="1"/>
  <c r="F979" i="1"/>
  <c r="H979" i="1" s="1"/>
  <c r="E979" i="1"/>
  <c r="D979" i="1"/>
  <c r="C979" i="1"/>
  <c r="F978" i="1"/>
  <c r="H978" i="1" s="1"/>
  <c r="E978" i="1"/>
  <c r="D978" i="1"/>
  <c r="C978" i="1"/>
  <c r="H977" i="1"/>
  <c r="F977" i="1"/>
  <c r="E977" i="1"/>
  <c r="D977" i="1"/>
  <c r="C977" i="1"/>
  <c r="F976" i="1"/>
  <c r="H976" i="1" s="1"/>
  <c r="E976" i="1"/>
  <c r="D976" i="1"/>
  <c r="C976" i="1"/>
  <c r="F975" i="1"/>
  <c r="H975" i="1" s="1"/>
  <c r="E975" i="1"/>
  <c r="D975" i="1"/>
  <c r="C975" i="1"/>
  <c r="F974" i="1"/>
  <c r="H974" i="1" s="1"/>
  <c r="D974" i="1"/>
  <c r="C974" i="1"/>
  <c r="F973" i="1"/>
  <c r="H973" i="1" s="1"/>
  <c r="D973" i="1"/>
  <c r="C973" i="1"/>
  <c r="F972" i="1"/>
  <c r="H972" i="1" s="1"/>
  <c r="E972" i="1"/>
  <c r="D972" i="1"/>
  <c r="C972" i="1"/>
  <c r="H971" i="1"/>
  <c r="F971" i="1"/>
  <c r="E971" i="1"/>
  <c r="D971" i="1"/>
  <c r="C971" i="1"/>
  <c r="F970" i="1"/>
  <c r="H970" i="1" s="1"/>
  <c r="E970" i="1"/>
  <c r="D970" i="1"/>
  <c r="C970" i="1"/>
  <c r="F969" i="1"/>
  <c r="H969" i="1" s="1"/>
  <c r="D969" i="1"/>
  <c r="C969" i="1"/>
  <c r="F968" i="1"/>
  <c r="H968" i="1" s="1"/>
  <c r="E968" i="1"/>
  <c r="D968" i="1"/>
  <c r="C968" i="1"/>
  <c r="F967" i="1"/>
  <c r="H967" i="1" s="1"/>
  <c r="E967" i="1"/>
  <c r="D967" i="1"/>
  <c r="C967" i="1"/>
  <c r="H966" i="1"/>
  <c r="F966" i="1"/>
  <c r="E966" i="1"/>
  <c r="D966" i="1"/>
  <c r="C966" i="1"/>
  <c r="F965" i="1"/>
  <c r="H965" i="1" s="1"/>
  <c r="E965" i="1"/>
  <c r="D965" i="1"/>
  <c r="C965" i="1"/>
  <c r="F964" i="1"/>
  <c r="H964" i="1" s="1"/>
  <c r="E964" i="1"/>
  <c r="D964" i="1"/>
  <c r="C964" i="1"/>
  <c r="F963" i="1"/>
  <c r="H963" i="1" s="1"/>
  <c r="E963" i="1"/>
  <c r="D963" i="1"/>
  <c r="C963" i="1"/>
  <c r="H962" i="1"/>
  <c r="F962" i="1"/>
  <c r="E962" i="1"/>
  <c r="D962" i="1"/>
  <c r="C962" i="1"/>
  <c r="F961" i="1"/>
  <c r="H961" i="1" s="1"/>
  <c r="E961" i="1"/>
  <c r="D961" i="1"/>
  <c r="C961" i="1"/>
  <c r="F960" i="1"/>
  <c r="H960" i="1" s="1"/>
  <c r="E960" i="1"/>
  <c r="D960" i="1"/>
  <c r="C960" i="1"/>
  <c r="F959" i="1"/>
  <c r="H959" i="1" s="1"/>
  <c r="E959" i="1"/>
  <c r="D959" i="1"/>
  <c r="C959" i="1"/>
  <c r="H958" i="1"/>
  <c r="F958" i="1"/>
  <c r="D958" i="1"/>
  <c r="C958" i="1"/>
  <c r="H957" i="1"/>
  <c r="F957" i="1"/>
  <c r="E957" i="1"/>
  <c r="D957" i="1"/>
  <c r="C957" i="1"/>
  <c r="F956" i="1"/>
  <c r="H956" i="1" s="1"/>
  <c r="E956" i="1"/>
  <c r="D956" i="1"/>
  <c r="C956" i="1"/>
  <c r="H955" i="1"/>
  <c r="E955" i="1"/>
  <c r="D955" i="1"/>
  <c r="C955" i="1"/>
  <c r="F954" i="1"/>
  <c r="H954" i="1" s="1"/>
  <c r="E954" i="1"/>
  <c r="D954" i="1"/>
  <c r="C954" i="1"/>
  <c r="F953" i="1"/>
  <c r="H953" i="1" s="1"/>
  <c r="E953" i="1"/>
  <c r="D953" i="1"/>
  <c r="C953" i="1"/>
  <c r="H952" i="1"/>
  <c r="F952" i="1"/>
  <c r="E952" i="1"/>
  <c r="D952" i="1"/>
  <c r="C952" i="1"/>
  <c r="F951" i="1"/>
  <c r="H951" i="1" s="1"/>
  <c r="E951" i="1"/>
  <c r="D951" i="1"/>
  <c r="C951" i="1"/>
  <c r="F950" i="1"/>
  <c r="H950" i="1" s="1"/>
  <c r="E950" i="1"/>
  <c r="D950" i="1"/>
  <c r="C950" i="1"/>
  <c r="F949" i="1"/>
  <c r="H949" i="1" s="1"/>
  <c r="E949" i="1"/>
  <c r="D949" i="1"/>
  <c r="C949" i="1"/>
  <c r="H948" i="1"/>
  <c r="F948" i="1"/>
  <c r="E948" i="1"/>
  <c r="D948" i="1"/>
  <c r="C948" i="1"/>
  <c r="C947" i="1"/>
  <c r="C946" i="1"/>
  <c r="C945" i="1"/>
  <c r="C944" i="1"/>
  <c r="C943" i="1"/>
  <c r="C942" i="1"/>
  <c r="C941" i="1"/>
  <c r="C940" i="1"/>
  <c r="F939" i="1"/>
  <c r="E939" i="1"/>
  <c r="D939" i="1"/>
  <c r="C939" i="1"/>
  <c r="F938" i="1"/>
  <c r="H938" i="1" s="1"/>
  <c r="D938" i="1"/>
  <c r="C938" i="1"/>
  <c r="H937" i="1"/>
  <c r="C937" i="1"/>
  <c r="H936" i="1"/>
  <c r="E936" i="1"/>
  <c r="D936" i="1"/>
  <c r="C936" i="1"/>
  <c r="F935" i="1"/>
  <c r="H935" i="1" s="1"/>
  <c r="E935" i="1"/>
  <c r="D935" i="1"/>
  <c r="C935" i="1"/>
  <c r="H934" i="1"/>
  <c r="F934" i="1"/>
  <c r="E934" i="1"/>
  <c r="D934" i="1"/>
  <c r="C934" i="1"/>
  <c r="F933" i="1"/>
  <c r="H933" i="1" s="1"/>
  <c r="E933" i="1"/>
  <c r="D933" i="1"/>
  <c r="C933" i="1"/>
  <c r="F932" i="1"/>
  <c r="H932" i="1" s="1"/>
  <c r="E932" i="1"/>
  <c r="D932" i="1"/>
  <c r="C932" i="1"/>
  <c r="F931" i="1"/>
  <c r="H931" i="1" s="1"/>
  <c r="E931" i="1"/>
  <c r="D931" i="1"/>
  <c r="C931" i="1"/>
  <c r="H930" i="1"/>
  <c r="F930" i="1"/>
  <c r="E930" i="1"/>
  <c r="D930" i="1"/>
  <c r="C930" i="1"/>
  <c r="H929" i="1"/>
  <c r="E929" i="1"/>
  <c r="D929" i="1"/>
  <c r="C929" i="1"/>
  <c r="H928" i="1"/>
  <c r="E928" i="1"/>
  <c r="D928" i="1"/>
  <c r="C928" i="1"/>
  <c r="H927" i="1"/>
  <c r="E927" i="1"/>
  <c r="D927" i="1"/>
  <c r="C927" i="1"/>
  <c r="F926" i="1"/>
  <c r="H926" i="1" s="1"/>
  <c r="E926" i="1"/>
  <c r="D926" i="1"/>
  <c r="C926" i="1"/>
  <c r="H925" i="1"/>
  <c r="E925" i="1"/>
  <c r="D925" i="1"/>
  <c r="C925" i="1"/>
  <c r="F924" i="1"/>
  <c r="H924" i="1" s="1"/>
  <c r="D924" i="1"/>
  <c r="C924" i="1"/>
  <c r="F923" i="1"/>
  <c r="H923" i="1" s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914" i="1"/>
  <c r="F913" i="1"/>
  <c r="H913" i="1" s="1"/>
  <c r="E913" i="1"/>
  <c r="D913" i="1"/>
  <c r="C913" i="1"/>
  <c r="H912" i="1"/>
  <c r="E912" i="1"/>
  <c r="D912" i="1"/>
  <c r="C912" i="1"/>
  <c r="H911" i="1"/>
  <c r="E911" i="1"/>
  <c r="D911" i="1"/>
  <c r="C911" i="1"/>
  <c r="H910" i="1"/>
  <c r="F910" i="1"/>
  <c r="E910" i="1"/>
  <c r="D910" i="1"/>
  <c r="C910" i="1"/>
  <c r="F909" i="1"/>
  <c r="H909" i="1" s="1"/>
  <c r="E909" i="1"/>
  <c r="D909" i="1"/>
  <c r="C909" i="1"/>
  <c r="H908" i="1"/>
  <c r="E908" i="1"/>
  <c r="D908" i="1"/>
  <c r="C908" i="1"/>
  <c r="F907" i="1"/>
  <c r="H907" i="1" s="1"/>
  <c r="E907" i="1"/>
  <c r="D907" i="1"/>
  <c r="C907" i="1"/>
  <c r="F906" i="1"/>
  <c r="H906" i="1" s="1"/>
  <c r="D906" i="1"/>
  <c r="C906" i="1"/>
  <c r="F905" i="1"/>
  <c r="H905" i="1" s="1"/>
  <c r="D905" i="1"/>
  <c r="C905" i="1"/>
  <c r="H904" i="1"/>
  <c r="E904" i="1"/>
  <c r="D904" i="1"/>
  <c r="C904" i="1"/>
  <c r="F903" i="1"/>
  <c r="H903" i="1" s="1"/>
  <c r="E903" i="1"/>
  <c r="D903" i="1"/>
  <c r="C903" i="1"/>
  <c r="H902" i="1"/>
  <c r="F902" i="1"/>
  <c r="D902" i="1"/>
  <c r="C902" i="1"/>
  <c r="H901" i="1"/>
  <c r="F901" i="1"/>
  <c r="E901" i="1"/>
  <c r="D901" i="1"/>
  <c r="C901" i="1"/>
  <c r="F900" i="1"/>
  <c r="H900" i="1" s="1"/>
  <c r="D900" i="1"/>
  <c r="C900" i="1"/>
  <c r="F899" i="1"/>
  <c r="H899" i="1" s="1"/>
  <c r="D899" i="1"/>
  <c r="C899" i="1"/>
  <c r="F898" i="1"/>
  <c r="H898" i="1" s="1"/>
  <c r="D898" i="1"/>
  <c r="C898" i="1"/>
  <c r="F897" i="1"/>
  <c r="H897" i="1" s="1"/>
  <c r="E897" i="1"/>
  <c r="D897" i="1"/>
  <c r="C897" i="1"/>
  <c r="F896" i="1"/>
  <c r="H896" i="1" s="1"/>
  <c r="D896" i="1"/>
  <c r="C896" i="1"/>
  <c r="H895" i="1"/>
  <c r="D895" i="1"/>
  <c r="C895" i="1"/>
  <c r="F894" i="1"/>
  <c r="H894" i="1" s="1"/>
  <c r="E894" i="1"/>
  <c r="D894" i="1"/>
  <c r="C894" i="1"/>
  <c r="F893" i="1"/>
  <c r="H893" i="1" s="1"/>
  <c r="E893" i="1"/>
  <c r="D893" i="1"/>
  <c r="C893" i="1"/>
  <c r="F892" i="1"/>
  <c r="H892" i="1" s="1"/>
  <c r="E892" i="1"/>
  <c r="D892" i="1"/>
  <c r="C892" i="1"/>
  <c r="H891" i="1"/>
  <c r="F891" i="1"/>
  <c r="D891" i="1"/>
  <c r="C891" i="1"/>
  <c r="H890" i="1"/>
  <c r="F890" i="1"/>
  <c r="E890" i="1"/>
  <c r="D890" i="1"/>
  <c r="C890" i="1"/>
  <c r="F889" i="1"/>
  <c r="H889" i="1" s="1"/>
  <c r="D889" i="1"/>
  <c r="C889" i="1"/>
  <c r="F888" i="1"/>
  <c r="H888" i="1" s="1"/>
  <c r="E888" i="1"/>
  <c r="D888" i="1"/>
  <c r="C888" i="1"/>
  <c r="F887" i="1"/>
  <c r="H887" i="1" s="1"/>
  <c r="E887" i="1"/>
  <c r="D887" i="1"/>
  <c r="C887" i="1"/>
  <c r="F886" i="1"/>
  <c r="H886" i="1" s="1"/>
  <c r="E886" i="1"/>
  <c r="D886" i="1"/>
  <c r="C886" i="1"/>
  <c r="H885" i="1"/>
  <c r="F885" i="1"/>
  <c r="D885" i="1"/>
  <c r="C885" i="1"/>
  <c r="H884" i="1"/>
  <c r="D884" i="1"/>
  <c r="C884" i="1"/>
  <c r="F883" i="1"/>
  <c r="H883" i="1" s="1"/>
  <c r="E883" i="1"/>
  <c r="D883" i="1"/>
  <c r="C883" i="1"/>
  <c r="H882" i="1"/>
  <c r="F882" i="1"/>
  <c r="E882" i="1"/>
  <c r="D882" i="1"/>
  <c r="C882" i="1"/>
  <c r="F881" i="1"/>
  <c r="H881" i="1" s="1"/>
  <c r="E881" i="1"/>
  <c r="D881" i="1"/>
  <c r="C881" i="1"/>
  <c r="F880" i="1"/>
  <c r="H880" i="1" s="1"/>
  <c r="E880" i="1"/>
  <c r="D880" i="1"/>
  <c r="C880" i="1"/>
  <c r="H879" i="1"/>
  <c r="E879" i="1"/>
  <c r="D879" i="1"/>
  <c r="C879" i="1"/>
  <c r="F878" i="1"/>
  <c r="H878" i="1" s="1"/>
  <c r="E878" i="1"/>
  <c r="D878" i="1"/>
  <c r="C878" i="1"/>
  <c r="H877" i="1"/>
  <c r="E877" i="1"/>
  <c r="D877" i="1"/>
  <c r="C877" i="1"/>
  <c r="H876" i="1"/>
  <c r="D876" i="1"/>
  <c r="C876" i="1"/>
  <c r="F875" i="1"/>
  <c r="H875" i="1" s="1"/>
  <c r="E875" i="1"/>
  <c r="D875" i="1"/>
  <c r="C875" i="1"/>
  <c r="H874" i="1"/>
  <c r="F874" i="1"/>
  <c r="E874" i="1"/>
  <c r="D874" i="1"/>
  <c r="C874" i="1"/>
  <c r="H873" i="1"/>
  <c r="E873" i="1"/>
  <c r="D873" i="1"/>
  <c r="C873" i="1"/>
  <c r="F872" i="1"/>
  <c r="H872" i="1" s="1"/>
  <c r="E872" i="1"/>
  <c r="D872" i="1"/>
  <c r="C872" i="1"/>
  <c r="H871" i="1"/>
  <c r="E871" i="1"/>
  <c r="D871" i="1"/>
  <c r="C871" i="1"/>
  <c r="H870" i="1"/>
  <c r="D870" i="1"/>
  <c r="C870" i="1"/>
  <c r="H869" i="1"/>
  <c r="D869" i="1"/>
  <c r="C869" i="1"/>
  <c r="H868" i="1"/>
  <c r="D868" i="1"/>
  <c r="C868" i="1"/>
  <c r="F867" i="1"/>
  <c r="H867" i="1" s="1"/>
  <c r="D867" i="1"/>
  <c r="C867" i="1"/>
  <c r="F866" i="1"/>
  <c r="H866" i="1" s="1"/>
  <c r="E866" i="1"/>
  <c r="D866" i="1"/>
  <c r="C866" i="1"/>
  <c r="H865" i="1"/>
  <c r="F865" i="1"/>
  <c r="E865" i="1"/>
  <c r="D865" i="1"/>
  <c r="C865" i="1"/>
  <c r="F864" i="1"/>
  <c r="H864" i="1" s="1"/>
  <c r="E864" i="1"/>
  <c r="D864" i="1"/>
  <c r="C864" i="1"/>
  <c r="F863" i="1"/>
  <c r="H863" i="1" s="1"/>
  <c r="E863" i="1"/>
  <c r="D863" i="1"/>
  <c r="C863" i="1"/>
  <c r="F862" i="1"/>
  <c r="H862" i="1" s="1"/>
  <c r="E862" i="1"/>
  <c r="D862" i="1"/>
  <c r="C862" i="1"/>
  <c r="H861" i="1"/>
  <c r="F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F856" i="1"/>
  <c r="H856" i="1" s="1"/>
  <c r="E856" i="1"/>
  <c r="D856" i="1"/>
  <c r="C856" i="1"/>
  <c r="F855" i="1"/>
  <c r="H855" i="1" s="1"/>
  <c r="E855" i="1"/>
  <c r="D855" i="1"/>
  <c r="C855" i="1"/>
  <c r="F854" i="1"/>
  <c r="H854" i="1" s="1"/>
  <c r="E854" i="1"/>
  <c r="D854" i="1"/>
  <c r="C854" i="1"/>
  <c r="H853" i="1"/>
  <c r="E853" i="1"/>
  <c r="D853" i="1"/>
  <c r="C853" i="1"/>
  <c r="H852" i="1"/>
  <c r="F852" i="1"/>
  <c r="E852" i="1"/>
  <c r="D852" i="1"/>
  <c r="C852" i="1"/>
  <c r="D851" i="1"/>
  <c r="C851" i="1"/>
  <c r="H850" i="1"/>
  <c r="E850" i="1"/>
  <c r="D850" i="1"/>
  <c r="C850" i="1"/>
  <c r="H849" i="1"/>
  <c r="E849" i="1"/>
  <c r="D849" i="1"/>
  <c r="C849" i="1"/>
  <c r="F848" i="1"/>
  <c r="H848" i="1" s="1"/>
  <c r="D848" i="1"/>
  <c r="C848" i="1"/>
  <c r="F847" i="1"/>
  <c r="H847" i="1" s="1"/>
  <c r="E847" i="1"/>
  <c r="D847" i="1"/>
  <c r="C847" i="1"/>
  <c r="H846" i="1"/>
  <c r="F846" i="1"/>
  <c r="D846" i="1"/>
  <c r="C846" i="1"/>
  <c r="H845" i="1"/>
  <c r="F845" i="1"/>
  <c r="E845" i="1"/>
  <c r="D845" i="1"/>
  <c r="C845" i="1"/>
  <c r="H844" i="1"/>
  <c r="E844" i="1"/>
  <c r="D844" i="1"/>
  <c r="C844" i="1"/>
  <c r="F843" i="1"/>
  <c r="H843" i="1" s="1"/>
  <c r="D843" i="1"/>
  <c r="C843" i="1"/>
  <c r="H842" i="1"/>
  <c r="E842" i="1"/>
  <c r="D842" i="1"/>
  <c r="C842" i="1"/>
  <c r="H841" i="1"/>
  <c r="D841" i="1"/>
  <c r="C841" i="1"/>
  <c r="H840" i="1"/>
  <c r="D840" i="1"/>
  <c r="C840" i="1"/>
  <c r="F839" i="1"/>
  <c r="H839" i="1" s="1"/>
  <c r="D839" i="1"/>
  <c r="C839" i="1"/>
  <c r="F838" i="1"/>
  <c r="H838" i="1" s="1"/>
  <c r="E838" i="1"/>
  <c r="D838" i="1"/>
  <c r="C838" i="1"/>
  <c r="H837" i="1"/>
  <c r="F837" i="1"/>
  <c r="E837" i="1"/>
  <c r="D837" i="1"/>
  <c r="C837" i="1"/>
  <c r="H836" i="1"/>
  <c r="F836" i="1"/>
  <c r="E836" i="1"/>
  <c r="D836" i="1"/>
  <c r="C836" i="1"/>
  <c r="H835" i="1"/>
  <c r="D835" i="1"/>
  <c r="C835" i="1"/>
  <c r="H834" i="1"/>
  <c r="F834" i="1"/>
  <c r="E834" i="1"/>
  <c r="D834" i="1"/>
  <c r="C834" i="1"/>
  <c r="F833" i="1"/>
  <c r="H833" i="1" s="1"/>
  <c r="E833" i="1"/>
  <c r="D833" i="1"/>
  <c r="C833" i="1"/>
  <c r="F832" i="1"/>
  <c r="H832" i="1" s="1"/>
  <c r="E832" i="1"/>
  <c r="D832" i="1"/>
  <c r="C832" i="1"/>
  <c r="H831" i="1"/>
  <c r="F831" i="1"/>
  <c r="E831" i="1"/>
  <c r="D831" i="1"/>
  <c r="C831" i="1"/>
  <c r="H830" i="1"/>
  <c r="F830" i="1"/>
  <c r="E830" i="1"/>
  <c r="D830" i="1"/>
  <c r="C830" i="1"/>
  <c r="F829" i="1"/>
  <c r="H829" i="1" s="1"/>
  <c r="E829" i="1"/>
  <c r="D829" i="1"/>
  <c r="C829" i="1"/>
  <c r="D828" i="1"/>
  <c r="C828" i="1"/>
  <c r="H827" i="1"/>
  <c r="F827" i="1"/>
  <c r="E827" i="1"/>
  <c r="D827" i="1"/>
  <c r="C827" i="1"/>
  <c r="F826" i="1"/>
  <c r="H826" i="1" s="1"/>
  <c r="E826" i="1"/>
  <c r="D826" i="1"/>
  <c r="C826" i="1"/>
  <c r="F825" i="1"/>
  <c r="H825" i="1" s="1"/>
  <c r="D825" i="1"/>
  <c r="C825" i="1"/>
  <c r="G824" i="1"/>
  <c r="F824" i="1"/>
  <c r="D824" i="1"/>
  <c r="C824" i="1"/>
  <c r="H823" i="1"/>
  <c r="F823" i="1"/>
  <c r="D823" i="1"/>
  <c r="C823" i="1"/>
  <c r="H822" i="1"/>
  <c r="F822" i="1"/>
  <c r="D822" i="1"/>
  <c r="C822" i="1"/>
  <c r="H821" i="1"/>
  <c r="F821" i="1"/>
  <c r="D821" i="1"/>
  <c r="C821" i="1"/>
  <c r="H820" i="1"/>
  <c r="F820" i="1"/>
  <c r="E820" i="1"/>
  <c r="D820" i="1"/>
  <c r="C820" i="1"/>
  <c r="H819" i="1"/>
  <c r="F819" i="1"/>
  <c r="E819" i="1"/>
  <c r="D819" i="1"/>
  <c r="C819" i="1"/>
  <c r="F818" i="1"/>
  <c r="H818" i="1" s="1"/>
  <c r="E818" i="1"/>
  <c r="D818" i="1"/>
  <c r="C818" i="1"/>
  <c r="F817" i="1"/>
  <c r="H817" i="1" s="1"/>
  <c r="E817" i="1"/>
  <c r="D817" i="1"/>
  <c r="C817" i="1"/>
  <c r="F816" i="1"/>
  <c r="H816" i="1" s="1"/>
  <c r="E816" i="1"/>
  <c r="D816" i="1"/>
  <c r="C816" i="1"/>
  <c r="H815" i="1"/>
  <c r="F815" i="1"/>
  <c r="E815" i="1"/>
  <c r="D815" i="1"/>
  <c r="C815" i="1"/>
  <c r="H814" i="1"/>
  <c r="F814" i="1"/>
  <c r="E814" i="1"/>
  <c r="D814" i="1"/>
  <c r="C814" i="1"/>
  <c r="F813" i="1"/>
  <c r="H813" i="1" s="1"/>
  <c r="D813" i="1"/>
  <c r="C813" i="1"/>
  <c r="F812" i="1"/>
  <c r="H812" i="1" s="1"/>
  <c r="E812" i="1"/>
  <c r="D812" i="1"/>
  <c r="C812" i="1"/>
  <c r="H811" i="1"/>
  <c r="F811" i="1"/>
  <c r="E811" i="1"/>
  <c r="D811" i="1"/>
  <c r="C811" i="1"/>
  <c r="H810" i="1"/>
  <c r="F810" i="1"/>
  <c r="E810" i="1"/>
  <c r="D810" i="1"/>
  <c r="C810" i="1"/>
  <c r="H809" i="1"/>
  <c r="F809" i="1"/>
  <c r="E809" i="1"/>
  <c r="D809" i="1"/>
  <c r="C809" i="1"/>
  <c r="F808" i="1"/>
  <c r="H808" i="1" s="1"/>
  <c r="D808" i="1"/>
  <c r="C808" i="1"/>
  <c r="F807" i="1"/>
  <c r="H807" i="1" s="1"/>
  <c r="E807" i="1"/>
  <c r="D807" i="1"/>
  <c r="C807" i="1"/>
  <c r="F806" i="1"/>
  <c r="H806" i="1" s="1"/>
  <c r="E806" i="1"/>
  <c r="D806" i="1"/>
  <c r="C806" i="1"/>
  <c r="H805" i="1"/>
  <c r="F805" i="1"/>
  <c r="E805" i="1"/>
  <c r="D805" i="1"/>
  <c r="C805" i="1"/>
  <c r="H804" i="1"/>
  <c r="F804" i="1"/>
  <c r="D804" i="1"/>
  <c r="C804" i="1"/>
  <c r="H803" i="1"/>
  <c r="F803" i="1"/>
  <c r="E803" i="1"/>
  <c r="D803" i="1"/>
  <c r="C803" i="1"/>
  <c r="F802" i="1"/>
  <c r="H802" i="1" s="1"/>
  <c r="E802" i="1"/>
  <c r="D802" i="1"/>
  <c r="C802" i="1"/>
  <c r="F801" i="1"/>
  <c r="H801" i="1" s="1"/>
  <c r="D801" i="1"/>
  <c r="C801" i="1"/>
  <c r="F800" i="1"/>
  <c r="H800" i="1" s="1"/>
  <c r="E800" i="1"/>
  <c r="D800" i="1"/>
  <c r="C800" i="1"/>
  <c r="H799" i="1"/>
  <c r="F799" i="1"/>
  <c r="E799" i="1"/>
  <c r="D799" i="1"/>
  <c r="C799" i="1"/>
  <c r="H798" i="1"/>
  <c r="F798" i="1"/>
  <c r="E798" i="1"/>
  <c r="D798" i="1"/>
  <c r="C798" i="1"/>
  <c r="F797" i="1"/>
  <c r="H797" i="1" s="1"/>
  <c r="E797" i="1"/>
  <c r="D797" i="1"/>
  <c r="C797" i="1"/>
  <c r="H796" i="1"/>
  <c r="F796" i="1"/>
  <c r="D796" i="1"/>
  <c r="C796" i="1"/>
  <c r="H795" i="1"/>
  <c r="F795" i="1"/>
  <c r="E795" i="1"/>
  <c r="D795" i="1"/>
  <c r="C795" i="1"/>
  <c r="H794" i="1"/>
  <c r="F794" i="1"/>
  <c r="E794" i="1"/>
  <c r="D794" i="1"/>
  <c r="C794" i="1"/>
  <c r="H793" i="1"/>
  <c r="F793" i="1"/>
  <c r="E793" i="1"/>
  <c r="D793" i="1"/>
  <c r="C793" i="1"/>
  <c r="F792" i="1"/>
  <c r="H792" i="1" s="1"/>
  <c r="E792" i="1"/>
  <c r="D792" i="1"/>
  <c r="C792" i="1"/>
  <c r="F791" i="1"/>
  <c r="H791" i="1" s="1"/>
  <c r="E791" i="1"/>
  <c r="D791" i="1"/>
  <c r="C791" i="1"/>
  <c r="H790" i="1"/>
  <c r="F790" i="1"/>
  <c r="E790" i="1"/>
  <c r="D790" i="1"/>
  <c r="C790" i="1"/>
  <c r="H789" i="1"/>
  <c r="F789" i="1"/>
  <c r="E789" i="1"/>
  <c r="D789" i="1"/>
  <c r="C789" i="1"/>
  <c r="F788" i="1"/>
  <c r="H788" i="1" s="1"/>
  <c r="E788" i="1"/>
  <c r="D788" i="1"/>
  <c r="C788" i="1"/>
  <c r="F787" i="1"/>
  <c r="H787" i="1" s="1"/>
  <c r="D787" i="1"/>
  <c r="C787" i="1"/>
  <c r="F786" i="1"/>
  <c r="H786" i="1" s="1"/>
  <c r="E786" i="1"/>
  <c r="D786" i="1"/>
  <c r="C786" i="1"/>
  <c r="H785" i="1"/>
  <c r="F785" i="1"/>
  <c r="D785" i="1"/>
  <c r="C785" i="1"/>
  <c r="H784" i="1"/>
  <c r="F784" i="1"/>
  <c r="E784" i="1"/>
  <c r="D784" i="1"/>
  <c r="C784" i="1"/>
  <c r="H783" i="1"/>
  <c r="F783" i="1"/>
  <c r="E783" i="1"/>
  <c r="D783" i="1"/>
  <c r="C783" i="1"/>
  <c r="F782" i="1"/>
  <c r="H782" i="1" s="1"/>
  <c r="E782" i="1"/>
  <c r="D782" i="1"/>
  <c r="C782" i="1"/>
  <c r="F781" i="1"/>
  <c r="H781" i="1" s="1"/>
  <c r="D781" i="1"/>
  <c r="C781" i="1"/>
  <c r="F780" i="1"/>
  <c r="H780" i="1" s="1"/>
  <c r="E780" i="1"/>
  <c r="D780" i="1"/>
  <c r="C780" i="1"/>
  <c r="H779" i="1"/>
  <c r="F779" i="1"/>
  <c r="D779" i="1"/>
  <c r="C779" i="1"/>
  <c r="H778" i="1"/>
  <c r="F778" i="1"/>
  <c r="E778" i="1"/>
  <c r="D778" i="1"/>
  <c r="C778" i="1"/>
  <c r="H777" i="1"/>
  <c r="F777" i="1"/>
  <c r="E777" i="1"/>
  <c r="D777" i="1"/>
  <c r="C777" i="1"/>
  <c r="F776" i="1"/>
  <c r="H776" i="1" s="1"/>
  <c r="D776" i="1"/>
  <c r="C776" i="1"/>
  <c r="F775" i="1"/>
  <c r="H775" i="1" s="1"/>
  <c r="E775" i="1"/>
  <c r="D775" i="1"/>
  <c r="C775" i="1"/>
  <c r="F774" i="1"/>
  <c r="H774" i="1" s="1"/>
  <c r="E774" i="1"/>
  <c r="D774" i="1"/>
  <c r="C774" i="1"/>
  <c r="H773" i="1"/>
  <c r="H772" i="1"/>
  <c r="F772" i="1"/>
  <c r="E772" i="1"/>
  <c r="D772" i="1"/>
  <c r="C772" i="1"/>
  <c r="F771" i="1"/>
  <c r="H771" i="1" s="1"/>
  <c r="E771" i="1"/>
  <c r="D771" i="1"/>
  <c r="C771" i="1"/>
  <c r="H770" i="1"/>
  <c r="F770" i="1"/>
  <c r="D770" i="1"/>
  <c r="C770" i="1"/>
  <c r="C769" i="1"/>
  <c r="F768" i="1"/>
  <c r="H768" i="1" s="1"/>
  <c r="D768" i="1"/>
  <c r="C768" i="1"/>
  <c r="F767" i="1"/>
  <c r="H767" i="1" s="1"/>
  <c r="D767" i="1"/>
  <c r="C767" i="1"/>
  <c r="F766" i="1"/>
  <c r="H766" i="1" s="1"/>
  <c r="D766" i="1"/>
  <c r="C766" i="1"/>
  <c r="F765" i="1"/>
  <c r="H765" i="1" s="1"/>
  <c r="E765" i="1"/>
  <c r="D765" i="1"/>
  <c r="C765" i="1"/>
  <c r="H764" i="1"/>
  <c r="F764" i="1"/>
  <c r="E764" i="1"/>
  <c r="D764" i="1"/>
  <c r="C764" i="1"/>
  <c r="F763" i="1"/>
  <c r="H763" i="1" s="1"/>
  <c r="E763" i="1"/>
  <c r="D763" i="1"/>
  <c r="C763" i="1"/>
  <c r="F762" i="1"/>
  <c r="H762" i="1" s="1"/>
  <c r="E762" i="1"/>
  <c r="D762" i="1"/>
  <c r="C762" i="1"/>
  <c r="H761" i="1"/>
  <c r="F761" i="1"/>
  <c r="E761" i="1"/>
  <c r="D761" i="1"/>
  <c r="C761" i="1"/>
  <c r="H760" i="1"/>
  <c r="F760" i="1"/>
  <c r="E760" i="1"/>
  <c r="D760" i="1"/>
  <c r="C760" i="1"/>
  <c r="F759" i="1"/>
  <c r="H759" i="1" s="1"/>
  <c r="E759" i="1"/>
  <c r="D759" i="1"/>
  <c r="C759" i="1"/>
  <c r="H758" i="1"/>
  <c r="F758" i="1"/>
  <c r="E758" i="1"/>
  <c r="D758" i="1"/>
  <c r="C758" i="1"/>
  <c r="F757" i="1"/>
  <c r="H757" i="1" s="1"/>
  <c r="E757" i="1"/>
  <c r="D757" i="1"/>
  <c r="C757" i="1"/>
  <c r="H756" i="1"/>
  <c r="F756" i="1"/>
  <c r="E756" i="1"/>
  <c r="D756" i="1"/>
  <c r="C756" i="1"/>
  <c r="F755" i="1"/>
  <c r="H755" i="1" s="1"/>
  <c r="E755" i="1"/>
  <c r="D755" i="1"/>
  <c r="C755" i="1"/>
  <c r="H754" i="1"/>
  <c r="F754" i="1"/>
  <c r="E754" i="1"/>
  <c r="D754" i="1"/>
  <c r="C754" i="1"/>
  <c r="H753" i="1"/>
  <c r="D753" i="1"/>
  <c r="C753" i="1"/>
  <c r="H752" i="1"/>
  <c r="F752" i="1"/>
  <c r="E752" i="1"/>
  <c r="D752" i="1"/>
  <c r="C752" i="1"/>
  <c r="F750" i="1"/>
  <c r="H750" i="1" s="1"/>
  <c r="E750" i="1"/>
  <c r="D750" i="1"/>
  <c r="C750" i="1"/>
  <c r="H749" i="1"/>
  <c r="F749" i="1"/>
  <c r="E749" i="1"/>
  <c r="D749" i="1"/>
  <c r="C749" i="1"/>
  <c r="H748" i="1"/>
  <c r="E748" i="1"/>
  <c r="D748" i="1"/>
  <c r="C748" i="1"/>
  <c r="F747" i="1"/>
  <c r="H747" i="1" s="1"/>
  <c r="E747" i="1"/>
  <c r="D747" i="1"/>
  <c r="C747" i="1"/>
  <c r="H746" i="1"/>
  <c r="F746" i="1"/>
  <c r="E746" i="1"/>
  <c r="D746" i="1"/>
  <c r="C746" i="1"/>
  <c r="F745" i="1"/>
  <c r="H745" i="1" s="1"/>
  <c r="E745" i="1"/>
  <c r="D745" i="1"/>
  <c r="C745" i="1"/>
  <c r="H744" i="1"/>
  <c r="F744" i="1"/>
  <c r="E744" i="1"/>
  <c r="D744" i="1"/>
  <c r="C744" i="1"/>
  <c r="F743" i="1"/>
  <c r="H743" i="1" s="1"/>
  <c r="E743" i="1"/>
  <c r="D743" i="1"/>
  <c r="C743" i="1"/>
  <c r="H742" i="1"/>
  <c r="F742" i="1"/>
  <c r="E742" i="1"/>
  <c r="D742" i="1"/>
  <c r="C742" i="1"/>
  <c r="F741" i="1"/>
  <c r="H741" i="1" s="1"/>
  <c r="D741" i="1"/>
  <c r="C741" i="1"/>
  <c r="F740" i="1"/>
  <c r="H740" i="1" s="1"/>
  <c r="E740" i="1"/>
  <c r="D740" i="1"/>
  <c r="C740" i="1"/>
  <c r="H739" i="1"/>
  <c r="F739" i="1"/>
  <c r="E739" i="1"/>
  <c r="D739" i="1"/>
  <c r="C739" i="1"/>
  <c r="F738" i="1"/>
  <c r="H738" i="1" s="1"/>
  <c r="E738" i="1"/>
  <c r="D738" i="1"/>
  <c r="C738" i="1"/>
  <c r="H737" i="1"/>
  <c r="F737" i="1"/>
  <c r="E737" i="1"/>
  <c r="D737" i="1"/>
  <c r="C737" i="1"/>
  <c r="F736" i="1"/>
  <c r="H736" i="1" s="1"/>
  <c r="E736" i="1"/>
  <c r="D736" i="1"/>
  <c r="C736" i="1"/>
  <c r="H735" i="1"/>
  <c r="F735" i="1"/>
  <c r="D735" i="1"/>
  <c r="C735" i="1"/>
  <c r="H734" i="1"/>
  <c r="F734" i="1"/>
  <c r="D734" i="1"/>
  <c r="C734" i="1"/>
  <c r="H733" i="1"/>
  <c r="F733" i="1"/>
  <c r="E733" i="1"/>
  <c r="D733" i="1"/>
  <c r="C733" i="1"/>
  <c r="F732" i="1"/>
  <c r="H732" i="1" s="1"/>
  <c r="E732" i="1"/>
  <c r="D732" i="1"/>
  <c r="C732" i="1"/>
  <c r="H731" i="1"/>
  <c r="F731" i="1"/>
  <c r="E731" i="1"/>
  <c r="D731" i="1"/>
  <c r="C731" i="1"/>
  <c r="F730" i="1"/>
  <c r="H730" i="1" s="1"/>
  <c r="D730" i="1"/>
  <c r="C730" i="1"/>
  <c r="F729" i="1"/>
  <c r="H729" i="1" s="1"/>
  <c r="E729" i="1"/>
  <c r="D729" i="1"/>
  <c r="C729" i="1"/>
  <c r="H728" i="1"/>
  <c r="F728" i="1"/>
  <c r="E728" i="1"/>
  <c r="D728" i="1"/>
  <c r="C728" i="1"/>
  <c r="F727" i="1"/>
  <c r="H727" i="1" s="1"/>
  <c r="E727" i="1"/>
  <c r="D727" i="1"/>
  <c r="C727" i="1"/>
  <c r="H726" i="1"/>
  <c r="F726" i="1"/>
  <c r="E726" i="1"/>
  <c r="D726" i="1"/>
  <c r="C726" i="1"/>
  <c r="F725" i="1"/>
  <c r="H725" i="1" s="1"/>
  <c r="E725" i="1"/>
  <c r="D725" i="1"/>
  <c r="C725" i="1"/>
  <c r="H724" i="1"/>
  <c r="F724" i="1"/>
  <c r="E724" i="1"/>
  <c r="D724" i="1"/>
  <c r="C724" i="1"/>
  <c r="F723" i="1"/>
  <c r="H723" i="1" s="1"/>
  <c r="E723" i="1"/>
  <c r="D723" i="1"/>
  <c r="C723" i="1"/>
  <c r="H722" i="1"/>
  <c r="F722" i="1"/>
  <c r="E722" i="1"/>
  <c r="D722" i="1"/>
  <c r="C722" i="1"/>
  <c r="F721" i="1"/>
  <c r="H721" i="1" s="1"/>
  <c r="E721" i="1"/>
  <c r="D721" i="1"/>
  <c r="C721" i="1"/>
  <c r="H720" i="1"/>
  <c r="F720" i="1"/>
  <c r="E720" i="1"/>
  <c r="D720" i="1"/>
  <c r="C720" i="1"/>
  <c r="F719" i="1"/>
  <c r="H719" i="1" s="1"/>
  <c r="D719" i="1"/>
  <c r="C719" i="1"/>
  <c r="F718" i="1"/>
  <c r="H718" i="1" s="1"/>
  <c r="E718" i="1"/>
  <c r="D718" i="1"/>
  <c r="C718" i="1"/>
  <c r="H717" i="1"/>
  <c r="F717" i="1"/>
  <c r="E717" i="1"/>
  <c r="D717" i="1"/>
  <c r="C717" i="1"/>
  <c r="H716" i="1"/>
  <c r="E716" i="1"/>
  <c r="D716" i="1"/>
  <c r="C716" i="1"/>
  <c r="F715" i="1"/>
  <c r="H715" i="1" s="1"/>
  <c r="E715" i="1"/>
  <c r="D715" i="1"/>
  <c r="C715" i="1"/>
  <c r="H714" i="1"/>
  <c r="F714" i="1"/>
  <c r="E714" i="1"/>
  <c r="D714" i="1"/>
  <c r="C714" i="1"/>
  <c r="F713" i="1"/>
  <c r="H713" i="1" s="1"/>
  <c r="E713" i="1"/>
  <c r="D713" i="1"/>
  <c r="C713" i="1"/>
  <c r="H712" i="1"/>
  <c r="F712" i="1"/>
  <c r="E712" i="1"/>
  <c r="D712" i="1"/>
  <c r="C712" i="1"/>
  <c r="F711" i="1"/>
  <c r="H711" i="1" s="1"/>
  <c r="E711" i="1"/>
  <c r="D711" i="1"/>
  <c r="C711" i="1"/>
  <c r="H710" i="1"/>
  <c r="F710" i="1"/>
  <c r="E710" i="1"/>
  <c r="D710" i="1"/>
  <c r="C710" i="1"/>
  <c r="F709" i="1"/>
  <c r="H709" i="1" s="1"/>
  <c r="E709" i="1"/>
  <c r="D709" i="1"/>
  <c r="C709" i="1"/>
  <c r="C708" i="1"/>
  <c r="C707" i="1"/>
  <c r="C706" i="1"/>
  <c r="C705" i="1"/>
  <c r="C704" i="1"/>
  <c r="C703" i="1"/>
  <c r="C702" i="1"/>
  <c r="C701" i="1"/>
  <c r="F700" i="1"/>
  <c r="E700" i="1"/>
  <c r="D700" i="1"/>
  <c r="C700" i="1"/>
  <c r="H699" i="1"/>
  <c r="F699" i="1"/>
  <c r="D699" i="1"/>
  <c r="C699" i="1"/>
  <c r="H698" i="1"/>
  <c r="C698" i="1"/>
  <c r="H697" i="1"/>
  <c r="E697" i="1"/>
  <c r="D697" i="1"/>
  <c r="C697" i="1"/>
  <c r="H696" i="1"/>
  <c r="F696" i="1"/>
  <c r="E696" i="1"/>
  <c r="D696" i="1"/>
  <c r="C696" i="1"/>
  <c r="F695" i="1"/>
  <c r="H695" i="1" s="1"/>
  <c r="E695" i="1"/>
  <c r="D695" i="1"/>
  <c r="C695" i="1"/>
  <c r="H694" i="1"/>
  <c r="F694" i="1"/>
  <c r="E694" i="1"/>
  <c r="D694" i="1"/>
  <c r="C694" i="1"/>
  <c r="F693" i="1"/>
  <c r="H693" i="1" s="1"/>
  <c r="E693" i="1"/>
  <c r="D693" i="1"/>
  <c r="C693" i="1"/>
  <c r="H692" i="1"/>
  <c r="F692" i="1"/>
  <c r="E692" i="1"/>
  <c r="D692" i="1"/>
  <c r="C692" i="1"/>
  <c r="F691" i="1"/>
  <c r="H691" i="1" s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H687" i="1"/>
  <c r="F687" i="1"/>
  <c r="E687" i="1"/>
  <c r="D687" i="1"/>
  <c r="C687" i="1"/>
  <c r="H686" i="1"/>
  <c r="E686" i="1"/>
  <c r="D686" i="1"/>
  <c r="C686" i="1"/>
  <c r="F685" i="1"/>
  <c r="H685" i="1" s="1"/>
  <c r="D685" i="1"/>
  <c r="C685" i="1"/>
  <c r="F684" i="1"/>
  <c r="H684" i="1" s="1"/>
  <c r="E684" i="1"/>
  <c r="D684" i="1"/>
  <c r="C684" i="1"/>
  <c r="H683" i="1"/>
  <c r="E683" i="1"/>
  <c r="D683" i="1"/>
  <c r="C683" i="1"/>
  <c r="H682" i="1"/>
  <c r="E682" i="1"/>
  <c r="D682" i="1"/>
  <c r="C682" i="1"/>
  <c r="H681" i="1"/>
  <c r="E681" i="1"/>
  <c r="D681" i="1"/>
  <c r="C681" i="1"/>
  <c r="H680" i="1"/>
  <c r="E680" i="1"/>
  <c r="D680" i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H674" i="1"/>
  <c r="F674" i="1"/>
  <c r="E674" i="1"/>
  <c r="D674" i="1"/>
  <c r="C674" i="1"/>
  <c r="H673" i="1"/>
  <c r="E673" i="1"/>
  <c r="D673" i="1"/>
  <c r="C673" i="1"/>
  <c r="H672" i="1"/>
  <c r="E672" i="1"/>
  <c r="D672" i="1"/>
  <c r="C672" i="1"/>
  <c r="F671" i="1"/>
  <c r="H671" i="1" s="1"/>
  <c r="E671" i="1"/>
  <c r="D671" i="1"/>
  <c r="C671" i="1"/>
  <c r="H670" i="1"/>
  <c r="F670" i="1"/>
  <c r="E670" i="1"/>
  <c r="D670" i="1"/>
  <c r="C670" i="1"/>
  <c r="H669" i="1"/>
  <c r="E669" i="1"/>
  <c r="D669" i="1"/>
  <c r="C669" i="1"/>
  <c r="F668" i="1"/>
  <c r="H668" i="1" s="1"/>
  <c r="E668" i="1"/>
  <c r="D668" i="1"/>
  <c r="C668" i="1"/>
  <c r="H667" i="1"/>
  <c r="F667" i="1"/>
  <c r="D667" i="1"/>
  <c r="C667" i="1"/>
  <c r="H666" i="1"/>
  <c r="F666" i="1"/>
  <c r="D666" i="1"/>
  <c r="C666" i="1"/>
  <c r="H665" i="1"/>
  <c r="E665" i="1"/>
  <c r="D665" i="1"/>
  <c r="C665" i="1"/>
  <c r="H664" i="1"/>
  <c r="F664" i="1"/>
  <c r="E664" i="1"/>
  <c r="D664" i="1"/>
  <c r="C664" i="1"/>
  <c r="F663" i="1"/>
  <c r="H663" i="1" s="1"/>
  <c r="D663" i="1"/>
  <c r="C663" i="1"/>
  <c r="F662" i="1"/>
  <c r="H662" i="1" s="1"/>
  <c r="E662" i="1"/>
  <c r="D662" i="1"/>
  <c r="C662" i="1"/>
  <c r="H661" i="1"/>
  <c r="F661" i="1"/>
  <c r="D661" i="1"/>
  <c r="C661" i="1"/>
  <c r="H660" i="1"/>
  <c r="F660" i="1"/>
  <c r="D660" i="1"/>
  <c r="C660" i="1"/>
  <c r="H659" i="1"/>
  <c r="F659" i="1"/>
  <c r="D659" i="1"/>
  <c r="C659" i="1"/>
  <c r="H658" i="1"/>
  <c r="F658" i="1"/>
  <c r="E658" i="1"/>
  <c r="D658" i="1"/>
  <c r="C658" i="1"/>
  <c r="F657" i="1"/>
  <c r="H657" i="1" s="1"/>
  <c r="D657" i="1"/>
  <c r="C657" i="1"/>
  <c r="H656" i="1"/>
  <c r="D656" i="1"/>
  <c r="C656" i="1"/>
  <c r="H655" i="1"/>
  <c r="F655" i="1"/>
  <c r="E655" i="1"/>
  <c r="D655" i="1"/>
  <c r="C655" i="1"/>
  <c r="F654" i="1"/>
  <c r="H654" i="1" s="1"/>
  <c r="E654" i="1"/>
  <c r="D654" i="1"/>
  <c r="C654" i="1"/>
  <c r="H653" i="1"/>
  <c r="F653" i="1"/>
  <c r="E653" i="1"/>
  <c r="D653" i="1"/>
  <c r="C653" i="1"/>
  <c r="F652" i="1"/>
  <c r="H652" i="1" s="1"/>
  <c r="D652" i="1"/>
  <c r="C652" i="1"/>
  <c r="F651" i="1"/>
  <c r="H651" i="1" s="1"/>
  <c r="E651" i="1"/>
  <c r="D651" i="1"/>
  <c r="C651" i="1"/>
  <c r="H650" i="1"/>
  <c r="F650" i="1"/>
  <c r="D650" i="1"/>
  <c r="C650" i="1"/>
  <c r="H649" i="1"/>
  <c r="F649" i="1"/>
  <c r="E649" i="1"/>
  <c r="D649" i="1"/>
  <c r="C649" i="1"/>
  <c r="F648" i="1"/>
  <c r="H648" i="1" s="1"/>
  <c r="E648" i="1"/>
  <c r="D648" i="1"/>
  <c r="C648" i="1"/>
  <c r="H647" i="1"/>
  <c r="F647" i="1"/>
  <c r="E647" i="1"/>
  <c r="D647" i="1"/>
  <c r="C647" i="1"/>
  <c r="F646" i="1"/>
  <c r="H646" i="1" s="1"/>
  <c r="D646" i="1"/>
  <c r="C646" i="1"/>
  <c r="H645" i="1"/>
  <c r="D645" i="1"/>
  <c r="C645" i="1"/>
  <c r="H644" i="1"/>
  <c r="F644" i="1"/>
  <c r="E644" i="1"/>
  <c r="D644" i="1"/>
  <c r="C644" i="1"/>
  <c r="F643" i="1"/>
  <c r="H643" i="1" s="1"/>
  <c r="E643" i="1"/>
  <c r="D643" i="1"/>
  <c r="C643" i="1"/>
  <c r="H642" i="1"/>
  <c r="F642" i="1"/>
  <c r="E642" i="1"/>
  <c r="D642" i="1"/>
  <c r="C642" i="1"/>
  <c r="F641" i="1"/>
  <c r="H641" i="1" s="1"/>
  <c r="E641" i="1"/>
  <c r="D641" i="1"/>
  <c r="C641" i="1"/>
  <c r="H640" i="1"/>
  <c r="E640" i="1"/>
  <c r="D640" i="1"/>
  <c r="C640" i="1"/>
  <c r="H639" i="1"/>
  <c r="F639" i="1"/>
  <c r="E639" i="1"/>
  <c r="D639" i="1"/>
  <c r="C639" i="1"/>
  <c r="H638" i="1"/>
  <c r="E638" i="1"/>
  <c r="D638" i="1"/>
  <c r="C638" i="1"/>
  <c r="H637" i="1"/>
  <c r="D637" i="1"/>
  <c r="C637" i="1"/>
  <c r="H636" i="1"/>
  <c r="F636" i="1"/>
  <c r="E636" i="1"/>
  <c r="D636" i="1"/>
  <c r="C636" i="1"/>
  <c r="F635" i="1"/>
  <c r="H635" i="1" s="1"/>
  <c r="E635" i="1"/>
  <c r="D635" i="1"/>
  <c r="C635" i="1"/>
  <c r="H634" i="1"/>
  <c r="E634" i="1"/>
  <c r="D634" i="1"/>
  <c r="C634" i="1"/>
  <c r="H633" i="1"/>
  <c r="F633" i="1"/>
  <c r="E633" i="1"/>
  <c r="D633" i="1"/>
  <c r="C633" i="1"/>
  <c r="H632" i="1"/>
  <c r="E632" i="1"/>
  <c r="D632" i="1"/>
  <c r="C632" i="1"/>
  <c r="H631" i="1"/>
  <c r="D631" i="1"/>
  <c r="C631" i="1"/>
  <c r="H630" i="1"/>
  <c r="D630" i="1"/>
  <c r="C630" i="1"/>
  <c r="H629" i="1"/>
  <c r="D629" i="1"/>
  <c r="C629" i="1"/>
  <c r="H628" i="1"/>
  <c r="F628" i="1"/>
  <c r="D628" i="1"/>
  <c r="C628" i="1"/>
  <c r="H627" i="1"/>
  <c r="F627" i="1"/>
  <c r="E627" i="1"/>
  <c r="D627" i="1"/>
  <c r="C627" i="1"/>
  <c r="F626" i="1"/>
  <c r="H626" i="1" s="1"/>
  <c r="E626" i="1"/>
  <c r="D626" i="1"/>
  <c r="C626" i="1"/>
  <c r="H625" i="1"/>
  <c r="F625" i="1"/>
  <c r="E625" i="1"/>
  <c r="D625" i="1"/>
  <c r="C625" i="1"/>
  <c r="F624" i="1"/>
  <c r="H624" i="1" s="1"/>
  <c r="E624" i="1"/>
  <c r="D624" i="1"/>
  <c r="C624" i="1"/>
  <c r="H623" i="1"/>
  <c r="F623" i="1"/>
  <c r="E623" i="1"/>
  <c r="D623" i="1"/>
  <c r="C623" i="1"/>
  <c r="F622" i="1"/>
  <c r="H622" i="1" s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618" i="1"/>
  <c r="H617" i="1"/>
  <c r="F617" i="1"/>
  <c r="E617" i="1"/>
  <c r="D617" i="1"/>
  <c r="C617" i="1"/>
  <c r="F616" i="1"/>
  <c r="H616" i="1" s="1"/>
  <c r="E616" i="1"/>
  <c r="D616" i="1"/>
  <c r="C616" i="1"/>
  <c r="H615" i="1"/>
  <c r="F615" i="1"/>
  <c r="E615" i="1"/>
  <c r="D615" i="1"/>
  <c r="C615" i="1"/>
  <c r="H614" i="1"/>
  <c r="E614" i="1"/>
  <c r="D614" i="1"/>
  <c r="C614" i="1"/>
  <c r="F613" i="1"/>
  <c r="H613" i="1" s="1"/>
  <c r="E613" i="1"/>
  <c r="D613" i="1"/>
  <c r="C613" i="1"/>
  <c r="D612" i="1"/>
  <c r="C612" i="1"/>
  <c r="H611" i="1"/>
  <c r="E611" i="1"/>
  <c r="D611" i="1"/>
  <c r="C611" i="1"/>
  <c r="H610" i="1"/>
  <c r="E610" i="1"/>
  <c r="D610" i="1"/>
  <c r="C610" i="1"/>
  <c r="H609" i="1"/>
  <c r="F609" i="1"/>
  <c r="D609" i="1"/>
  <c r="C609" i="1"/>
  <c r="H608" i="1"/>
  <c r="F608" i="1"/>
  <c r="E608" i="1"/>
  <c r="D608" i="1"/>
  <c r="C608" i="1"/>
  <c r="F607" i="1"/>
  <c r="H607" i="1" s="1"/>
  <c r="D607" i="1"/>
  <c r="C607" i="1"/>
  <c r="F606" i="1"/>
  <c r="H606" i="1" s="1"/>
  <c r="E606" i="1"/>
  <c r="D606" i="1"/>
  <c r="C606" i="1"/>
  <c r="H605" i="1"/>
  <c r="E605" i="1"/>
  <c r="D605" i="1"/>
  <c r="C605" i="1"/>
  <c r="H604" i="1"/>
  <c r="F604" i="1"/>
  <c r="D604" i="1"/>
  <c r="C604" i="1"/>
  <c r="H603" i="1"/>
  <c r="E603" i="1"/>
  <c r="D603" i="1"/>
  <c r="C603" i="1"/>
  <c r="H602" i="1"/>
  <c r="D602" i="1"/>
  <c r="C602" i="1"/>
  <c r="H601" i="1"/>
  <c r="D601" i="1"/>
  <c r="C601" i="1"/>
  <c r="H600" i="1"/>
  <c r="F600" i="1"/>
  <c r="D600" i="1"/>
  <c r="C600" i="1"/>
  <c r="H599" i="1"/>
  <c r="F599" i="1"/>
  <c r="E599" i="1"/>
  <c r="D599" i="1"/>
  <c r="C599" i="1"/>
  <c r="F598" i="1"/>
  <c r="H598" i="1" s="1"/>
  <c r="E598" i="1"/>
  <c r="D598" i="1"/>
  <c r="C598" i="1"/>
  <c r="H597" i="1"/>
  <c r="F597" i="1"/>
  <c r="E597" i="1"/>
  <c r="D597" i="1"/>
  <c r="C597" i="1"/>
  <c r="H596" i="1"/>
  <c r="D596" i="1"/>
  <c r="C596" i="1"/>
  <c r="H595" i="1"/>
  <c r="F595" i="1"/>
  <c r="E595" i="1"/>
  <c r="D595" i="1"/>
  <c r="C595" i="1"/>
  <c r="F594" i="1"/>
  <c r="H594" i="1" s="1"/>
  <c r="E594" i="1"/>
  <c r="D594" i="1"/>
  <c r="C594" i="1"/>
  <c r="H593" i="1"/>
  <c r="F593" i="1"/>
  <c r="E593" i="1"/>
  <c r="D593" i="1"/>
  <c r="C593" i="1"/>
  <c r="F592" i="1"/>
  <c r="H592" i="1" s="1"/>
  <c r="E592" i="1"/>
  <c r="D592" i="1"/>
  <c r="C592" i="1"/>
  <c r="H591" i="1"/>
  <c r="F591" i="1"/>
  <c r="E591" i="1"/>
  <c r="D591" i="1"/>
  <c r="C591" i="1"/>
  <c r="F590" i="1"/>
  <c r="H590" i="1" s="1"/>
  <c r="E590" i="1"/>
  <c r="D590" i="1"/>
  <c r="C590" i="1"/>
  <c r="D589" i="1"/>
  <c r="C589" i="1"/>
  <c r="H588" i="1"/>
  <c r="F588" i="1"/>
  <c r="E588" i="1"/>
  <c r="D588" i="1"/>
  <c r="C588" i="1"/>
  <c r="F587" i="1"/>
  <c r="H587" i="1" s="1"/>
  <c r="E587" i="1"/>
  <c r="D587" i="1"/>
  <c r="C587" i="1"/>
  <c r="H586" i="1"/>
  <c r="F586" i="1"/>
  <c r="D586" i="1"/>
  <c r="C586" i="1"/>
  <c r="G585" i="1"/>
  <c r="F585" i="1"/>
  <c r="H585" i="1" s="1"/>
  <c r="D585" i="1"/>
  <c r="C585" i="1"/>
  <c r="F584" i="1"/>
  <c r="H584" i="1" s="1"/>
  <c r="D584" i="1"/>
  <c r="C584" i="1"/>
  <c r="F583" i="1"/>
  <c r="H583" i="1" s="1"/>
  <c r="D583" i="1"/>
  <c r="C583" i="1"/>
  <c r="F582" i="1"/>
  <c r="H582" i="1" s="1"/>
  <c r="D582" i="1"/>
  <c r="C582" i="1"/>
  <c r="F581" i="1"/>
  <c r="H581" i="1" s="1"/>
  <c r="E581" i="1"/>
  <c r="D581" i="1"/>
  <c r="C581" i="1"/>
  <c r="H580" i="1"/>
  <c r="F580" i="1"/>
  <c r="E580" i="1"/>
  <c r="D580" i="1"/>
  <c r="C580" i="1"/>
  <c r="F579" i="1"/>
  <c r="H579" i="1" s="1"/>
  <c r="E579" i="1"/>
  <c r="D579" i="1"/>
  <c r="C579" i="1"/>
  <c r="H578" i="1"/>
  <c r="F578" i="1"/>
  <c r="E578" i="1"/>
  <c r="D578" i="1"/>
  <c r="C578" i="1"/>
  <c r="F577" i="1"/>
  <c r="H577" i="1" s="1"/>
  <c r="E577" i="1"/>
  <c r="D577" i="1"/>
  <c r="C577" i="1"/>
  <c r="H576" i="1"/>
  <c r="F576" i="1"/>
  <c r="E576" i="1"/>
  <c r="D576" i="1"/>
  <c r="C576" i="1"/>
  <c r="F575" i="1"/>
  <c r="H575" i="1" s="1"/>
  <c r="E575" i="1"/>
  <c r="D575" i="1"/>
  <c r="C575" i="1"/>
  <c r="H574" i="1"/>
  <c r="F574" i="1"/>
  <c r="D574" i="1"/>
  <c r="C574" i="1"/>
  <c r="H573" i="1"/>
  <c r="F573" i="1"/>
  <c r="E573" i="1"/>
  <c r="D573" i="1"/>
  <c r="C573" i="1"/>
  <c r="F572" i="1"/>
  <c r="H572" i="1" s="1"/>
  <c r="E572" i="1"/>
  <c r="D572" i="1"/>
  <c r="C572" i="1"/>
  <c r="H571" i="1"/>
  <c r="F571" i="1"/>
  <c r="E571" i="1"/>
  <c r="D571" i="1"/>
  <c r="C571" i="1"/>
  <c r="F570" i="1"/>
  <c r="H570" i="1" s="1"/>
  <c r="E570" i="1"/>
  <c r="D570" i="1"/>
  <c r="C570" i="1"/>
  <c r="H569" i="1"/>
  <c r="F569" i="1"/>
  <c r="D569" i="1"/>
  <c r="C569" i="1"/>
  <c r="H568" i="1"/>
  <c r="F568" i="1"/>
  <c r="E568" i="1"/>
  <c r="D568" i="1"/>
  <c r="C568" i="1"/>
  <c r="F567" i="1"/>
  <c r="H567" i="1" s="1"/>
  <c r="E567" i="1"/>
  <c r="D567" i="1"/>
  <c r="C567" i="1"/>
  <c r="H566" i="1"/>
  <c r="F566" i="1"/>
  <c r="E566" i="1"/>
  <c r="D566" i="1"/>
  <c r="C566" i="1"/>
  <c r="F565" i="1"/>
  <c r="H565" i="1" s="1"/>
  <c r="D565" i="1"/>
  <c r="C565" i="1"/>
  <c r="F564" i="1"/>
  <c r="H564" i="1" s="1"/>
  <c r="E564" i="1"/>
  <c r="D564" i="1"/>
  <c r="C564" i="1"/>
  <c r="H563" i="1"/>
  <c r="F563" i="1"/>
  <c r="E563" i="1"/>
  <c r="D563" i="1"/>
  <c r="C563" i="1"/>
  <c r="F562" i="1"/>
  <c r="H562" i="1" s="1"/>
  <c r="D562" i="1"/>
  <c r="C562" i="1"/>
  <c r="F561" i="1"/>
  <c r="H561" i="1" s="1"/>
  <c r="E561" i="1"/>
  <c r="D561" i="1"/>
  <c r="C561" i="1"/>
  <c r="H560" i="1"/>
  <c r="F560" i="1"/>
  <c r="E560" i="1"/>
  <c r="D560" i="1"/>
  <c r="C560" i="1"/>
  <c r="F559" i="1"/>
  <c r="H559" i="1" s="1"/>
  <c r="E559" i="1"/>
  <c r="D559" i="1"/>
  <c r="C559" i="1"/>
  <c r="H558" i="1"/>
  <c r="F558" i="1"/>
  <c r="E558" i="1"/>
  <c r="D558" i="1"/>
  <c r="C558" i="1"/>
  <c r="F557" i="1"/>
  <c r="H557" i="1" s="1"/>
  <c r="D557" i="1"/>
  <c r="C557" i="1"/>
  <c r="F556" i="1"/>
  <c r="H556" i="1" s="1"/>
  <c r="E556" i="1"/>
  <c r="D556" i="1"/>
  <c r="C556" i="1"/>
  <c r="H555" i="1"/>
  <c r="F555" i="1"/>
  <c r="E555" i="1"/>
  <c r="D555" i="1"/>
  <c r="C555" i="1"/>
  <c r="F554" i="1"/>
  <c r="H554" i="1" s="1"/>
  <c r="E554" i="1"/>
  <c r="D554" i="1"/>
  <c r="C554" i="1"/>
  <c r="H553" i="1"/>
  <c r="F553" i="1"/>
  <c r="E553" i="1"/>
  <c r="D553" i="1"/>
  <c r="C553" i="1"/>
  <c r="F552" i="1"/>
  <c r="H552" i="1" s="1"/>
  <c r="E552" i="1"/>
  <c r="D552" i="1"/>
  <c r="C552" i="1"/>
  <c r="H551" i="1"/>
  <c r="F551" i="1"/>
  <c r="E551" i="1"/>
  <c r="D551" i="1"/>
  <c r="C551" i="1"/>
  <c r="F550" i="1"/>
  <c r="H550" i="1" s="1"/>
  <c r="E550" i="1"/>
  <c r="D550" i="1"/>
  <c r="C550" i="1"/>
  <c r="H549" i="1"/>
  <c r="F549" i="1"/>
  <c r="E549" i="1"/>
  <c r="D549" i="1"/>
  <c r="C549" i="1"/>
  <c r="F548" i="1"/>
  <c r="H548" i="1" s="1"/>
  <c r="D548" i="1"/>
  <c r="C548" i="1"/>
  <c r="F547" i="1"/>
  <c r="H547" i="1" s="1"/>
  <c r="E547" i="1"/>
  <c r="D547" i="1"/>
  <c r="C547" i="1"/>
  <c r="H546" i="1"/>
  <c r="F546" i="1"/>
  <c r="D546" i="1"/>
  <c r="C546" i="1"/>
  <c r="H545" i="1"/>
  <c r="F545" i="1"/>
  <c r="E545" i="1"/>
  <c r="D545" i="1"/>
  <c r="C545" i="1"/>
  <c r="F544" i="1"/>
  <c r="H544" i="1" s="1"/>
  <c r="E544" i="1"/>
  <c r="D544" i="1"/>
  <c r="C544" i="1"/>
  <c r="H543" i="1"/>
  <c r="F543" i="1"/>
  <c r="E543" i="1"/>
  <c r="D543" i="1"/>
  <c r="C543" i="1"/>
  <c r="F542" i="1"/>
  <c r="H542" i="1" s="1"/>
  <c r="D542" i="1"/>
  <c r="C542" i="1"/>
  <c r="F541" i="1"/>
  <c r="H541" i="1" s="1"/>
  <c r="E541" i="1"/>
  <c r="D541" i="1"/>
  <c r="C541" i="1"/>
  <c r="H540" i="1"/>
  <c r="F540" i="1"/>
  <c r="D540" i="1"/>
  <c r="C540" i="1"/>
  <c r="H539" i="1"/>
  <c r="F539" i="1"/>
  <c r="E539" i="1"/>
  <c r="D539" i="1"/>
  <c r="C539" i="1"/>
  <c r="F538" i="1"/>
  <c r="H538" i="1" s="1"/>
  <c r="E538" i="1"/>
  <c r="D538" i="1"/>
  <c r="C538" i="1"/>
  <c r="H537" i="1"/>
  <c r="F537" i="1"/>
  <c r="D537" i="1"/>
  <c r="C537" i="1"/>
  <c r="H536" i="1"/>
  <c r="F536" i="1"/>
  <c r="E536" i="1"/>
  <c r="D536" i="1"/>
  <c r="C536" i="1"/>
  <c r="F535" i="1"/>
  <c r="H535" i="1" s="1"/>
  <c r="E535" i="1"/>
  <c r="D535" i="1"/>
  <c r="C535" i="1"/>
  <c r="H534" i="1"/>
  <c r="F533" i="1"/>
  <c r="H533" i="1" s="1"/>
  <c r="E533" i="1"/>
  <c r="D533" i="1"/>
  <c r="C533" i="1"/>
  <c r="H532" i="1"/>
  <c r="F532" i="1"/>
  <c r="E532" i="1"/>
  <c r="D532" i="1"/>
  <c r="C532" i="1"/>
  <c r="F531" i="1"/>
  <c r="H531" i="1" s="1"/>
  <c r="D531" i="1"/>
  <c r="C531" i="1"/>
  <c r="C530" i="1"/>
  <c r="H529" i="1"/>
  <c r="F529" i="1"/>
  <c r="D529" i="1"/>
  <c r="C529" i="1"/>
  <c r="H528" i="1"/>
  <c r="F528" i="1"/>
  <c r="D528" i="1"/>
  <c r="C528" i="1"/>
  <c r="H527" i="1"/>
  <c r="F527" i="1"/>
  <c r="D527" i="1"/>
  <c r="C527" i="1"/>
  <c r="H526" i="1"/>
  <c r="F526" i="1"/>
  <c r="E526" i="1"/>
  <c r="D526" i="1"/>
  <c r="C526" i="1"/>
  <c r="F525" i="1"/>
  <c r="H525" i="1" s="1"/>
  <c r="E525" i="1"/>
  <c r="D525" i="1"/>
  <c r="C525" i="1"/>
  <c r="H524" i="1"/>
  <c r="F524" i="1"/>
  <c r="E524" i="1"/>
  <c r="D524" i="1"/>
  <c r="C524" i="1"/>
  <c r="F523" i="1"/>
  <c r="H523" i="1" s="1"/>
  <c r="E523" i="1"/>
  <c r="D523" i="1"/>
  <c r="C523" i="1"/>
  <c r="H522" i="1"/>
  <c r="F522" i="1"/>
  <c r="E522" i="1"/>
  <c r="D522" i="1"/>
  <c r="C522" i="1"/>
  <c r="F521" i="1"/>
  <c r="H521" i="1" s="1"/>
  <c r="E521" i="1"/>
  <c r="D521" i="1"/>
  <c r="C521" i="1"/>
  <c r="H520" i="1"/>
  <c r="F520" i="1"/>
  <c r="E520" i="1"/>
  <c r="D520" i="1"/>
  <c r="C520" i="1"/>
  <c r="F519" i="1"/>
  <c r="H519" i="1" s="1"/>
  <c r="E519" i="1"/>
  <c r="D519" i="1"/>
  <c r="C519" i="1"/>
  <c r="H518" i="1"/>
  <c r="F518" i="1"/>
  <c r="E518" i="1"/>
  <c r="D518" i="1"/>
  <c r="C518" i="1"/>
  <c r="F517" i="1"/>
  <c r="H517" i="1" s="1"/>
  <c r="E517" i="1"/>
  <c r="D517" i="1"/>
  <c r="C517" i="1"/>
  <c r="H516" i="1"/>
  <c r="F516" i="1"/>
  <c r="E516" i="1"/>
  <c r="D516" i="1"/>
  <c r="C516" i="1"/>
  <c r="F515" i="1"/>
  <c r="H515" i="1" s="1"/>
  <c r="E515" i="1"/>
  <c r="D515" i="1"/>
  <c r="C515" i="1"/>
  <c r="H514" i="1"/>
  <c r="D514" i="1"/>
  <c r="C514" i="1"/>
  <c r="F513" i="1"/>
  <c r="H513" i="1" s="1"/>
  <c r="E513" i="1"/>
  <c r="D513" i="1"/>
  <c r="C513" i="1"/>
  <c r="H511" i="1"/>
  <c r="F511" i="1"/>
  <c r="D511" i="1"/>
  <c r="C511" i="1"/>
  <c r="H510" i="1"/>
  <c r="F510" i="1"/>
  <c r="D510" i="1"/>
  <c r="C510" i="1"/>
  <c r="H509" i="1"/>
  <c r="D509" i="1"/>
  <c r="C509" i="1"/>
  <c r="F508" i="1"/>
  <c r="H508" i="1" s="1"/>
  <c r="D508" i="1"/>
  <c r="C508" i="1"/>
  <c r="F507" i="1"/>
  <c r="H507" i="1" s="1"/>
  <c r="D507" i="1"/>
  <c r="C507" i="1"/>
  <c r="F506" i="1"/>
  <c r="H506" i="1" s="1"/>
  <c r="D506" i="1"/>
  <c r="C506" i="1"/>
  <c r="F505" i="1"/>
  <c r="H505" i="1" s="1"/>
  <c r="D505" i="1"/>
  <c r="C505" i="1"/>
  <c r="F504" i="1"/>
  <c r="H504" i="1" s="1"/>
  <c r="D504" i="1"/>
  <c r="C504" i="1"/>
  <c r="F503" i="1"/>
  <c r="H503" i="1" s="1"/>
  <c r="D503" i="1"/>
  <c r="C503" i="1"/>
  <c r="F502" i="1"/>
  <c r="H502" i="1" s="1"/>
  <c r="D502" i="1"/>
  <c r="C502" i="1"/>
  <c r="F501" i="1"/>
  <c r="H501" i="1" s="1"/>
  <c r="D501" i="1"/>
  <c r="C501" i="1"/>
  <c r="F500" i="1"/>
  <c r="H500" i="1" s="1"/>
  <c r="D500" i="1"/>
  <c r="C500" i="1"/>
  <c r="F499" i="1"/>
  <c r="H499" i="1" s="1"/>
  <c r="D499" i="1"/>
  <c r="C499" i="1"/>
  <c r="F498" i="1"/>
  <c r="H498" i="1" s="1"/>
  <c r="D498" i="1"/>
  <c r="C498" i="1"/>
  <c r="F497" i="1"/>
  <c r="H497" i="1" s="1"/>
  <c r="D497" i="1"/>
  <c r="C497" i="1"/>
  <c r="F496" i="1"/>
  <c r="H496" i="1" s="1"/>
  <c r="D496" i="1"/>
  <c r="C496" i="1"/>
  <c r="F495" i="1"/>
  <c r="H495" i="1" s="1"/>
  <c r="D495" i="1"/>
  <c r="C495" i="1"/>
  <c r="F494" i="1"/>
  <c r="H494" i="1" s="1"/>
  <c r="D494" i="1"/>
  <c r="C494" i="1"/>
  <c r="F493" i="1"/>
  <c r="H493" i="1" s="1"/>
  <c r="D493" i="1"/>
  <c r="C493" i="1"/>
  <c r="F492" i="1"/>
  <c r="H492" i="1" s="1"/>
  <c r="D492" i="1"/>
  <c r="C492" i="1"/>
  <c r="F491" i="1"/>
  <c r="H491" i="1" s="1"/>
  <c r="D491" i="1"/>
  <c r="C491" i="1"/>
  <c r="F490" i="1"/>
  <c r="H490" i="1" s="1"/>
  <c r="D490" i="1"/>
  <c r="C490" i="1"/>
  <c r="F489" i="1"/>
  <c r="H489" i="1" s="1"/>
  <c r="D489" i="1"/>
  <c r="C489" i="1"/>
  <c r="F488" i="1"/>
  <c r="H488" i="1" s="1"/>
  <c r="D488" i="1"/>
  <c r="C488" i="1"/>
  <c r="F487" i="1"/>
  <c r="H487" i="1" s="1"/>
  <c r="D487" i="1"/>
  <c r="C487" i="1"/>
  <c r="F486" i="1"/>
  <c r="H486" i="1" s="1"/>
  <c r="D486" i="1"/>
  <c r="C486" i="1"/>
  <c r="F485" i="1"/>
  <c r="H485" i="1" s="1"/>
  <c r="D485" i="1"/>
  <c r="C485" i="1"/>
  <c r="F484" i="1"/>
  <c r="H484" i="1" s="1"/>
  <c r="D484" i="1"/>
  <c r="C484" i="1"/>
  <c r="F483" i="1"/>
  <c r="H483" i="1" s="1"/>
  <c r="D483" i="1"/>
  <c r="C483" i="1"/>
  <c r="F482" i="1"/>
  <c r="H482" i="1" s="1"/>
  <c r="D482" i="1"/>
  <c r="C482" i="1"/>
  <c r="F481" i="1"/>
  <c r="H481" i="1" s="1"/>
  <c r="D481" i="1"/>
  <c r="C481" i="1"/>
  <c r="F480" i="1"/>
  <c r="H480" i="1" s="1"/>
  <c r="D480" i="1"/>
  <c r="C480" i="1"/>
  <c r="F479" i="1"/>
  <c r="H479" i="1" s="1"/>
  <c r="D479" i="1"/>
  <c r="C479" i="1"/>
  <c r="F478" i="1"/>
  <c r="H478" i="1" s="1"/>
  <c r="D478" i="1"/>
  <c r="C478" i="1"/>
  <c r="H477" i="1"/>
  <c r="D477" i="1"/>
  <c r="C477" i="1"/>
  <c r="H476" i="1"/>
  <c r="F476" i="1"/>
  <c r="D476" i="1"/>
  <c r="C476" i="1"/>
  <c r="H475" i="1"/>
  <c r="F475" i="1"/>
  <c r="D475" i="1"/>
  <c r="C475" i="1"/>
  <c r="H474" i="1"/>
  <c r="F474" i="1"/>
  <c r="D474" i="1"/>
  <c r="C474" i="1"/>
  <c r="H473" i="1"/>
  <c r="F473" i="1"/>
  <c r="D473" i="1"/>
  <c r="C473" i="1"/>
  <c r="H472" i="1"/>
  <c r="F472" i="1"/>
  <c r="D472" i="1"/>
  <c r="C472" i="1"/>
  <c r="H471" i="1"/>
  <c r="F471" i="1"/>
  <c r="D471" i="1"/>
  <c r="C471" i="1"/>
  <c r="H470" i="1"/>
  <c r="F470" i="1"/>
  <c r="D470" i="1"/>
  <c r="C470" i="1"/>
  <c r="C469" i="1"/>
  <c r="C468" i="1"/>
  <c r="C467" i="1"/>
  <c r="C466" i="1"/>
  <c r="C465" i="1"/>
  <c r="C464" i="1"/>
  <c r="C463" i="1"/>
  <c r="C462" i="1"/>
  <c r="F461" i="1"/>
  <c r="D461" i="1"/>
  <c r="C461" i="1"/>
  <c r="F460" i="1"/>
  <c r="H460" i="1" s="1"/>
  <c r="D460" i="1"/>
  <c r="C460" i="1"/>
  <c r="H459" i="1"/>
  <c r="C459" i="1"/>
  <c r="H458" i="1"/>
  <c r="D458" i="1"/>
  <c r="C458" i="1"/>
  <c r="H457" i="1"/>
  <c r="F457" i="1"/>
  <c r="D457" i="1"/>
  <c r="C457" i="1"/>
  <c r="H456" i="1"/>
  <c r="F456" i="1"/>
  <c r="D456" i="1"/>
  <c r="C456" i="1"/>
  <c r="H455" i="1"/>
  <c r="F455" i="1"/>
  <c r="D455" i="1"/>
  <c r="C455" i="1"/>
  <c r="H454" i="1"/>
  <c r="F454" i="1"/>
  <c r="D454" i="1"/>
  <c r="C454" i="1"/>
  <c r="H453" i="1"/>
  <c r="F453" i="1"/>
  <c r="D453" i="1"/>
  <c r="C453" i="1"/>
  <c r="H452" i="1"/>
  <c r="F452" i="1"/>
  <c r="D452" i="1"/>
  <c r="C452" i="1"/>
  <c r="H451" i="1"/>
  <c r="D451" i="1"/>
  <c r="C451" i="1"/>
  <c r="H450" i="1"/>
  <c r="D450" i="1"/>
  <c r="C450" i="1"/>
  <c r="H449" i="1"/>
  <c r="D449" i="1"/>
  <c r="C449" i="1"/>
  <c r="F448" i="1"/>
  <c r="H448" i="1" s="1"/>
  <c r="D448" i="1"/>
  <c r="C448" i="1"/>
  <c r="H447" i="1"/>
  <c r="D447" i="1"/>
  <c r="C447" i="1"/>
  <c r="H446" i="1"/>
  <c r="F446" i="1"/>
  <c r="D446" i="1"/>
  <c r="C446" i="1"/>
  <c r="H445" i="1"/>
  <c r="F445" i="1"/>
  <c r="D445" i="1"/>
  <c r="C445" i="1"/>
  <c r="H444" i="1"/>
  <c r="D444" i="1"/>
  <c r="C444" i="1"/>
  <c r="H443" i="1"/>
  <c r="D443" i="1"/>
  <c r="C443" i="1"/>
  <c r="H442" i="1"/>
  <c r="D442" i="1"/>
  <c r="C442" i="1"/>
  <c r="H441" i="1"/>
  <c r="D441" i="1"/>
  <c r="C441" i="1"/>
  <c r="H440" i="1"/>
  <c r="D440" i="1"/>
  <c r="C440" i="1"/>
  <c r="H439" i="1"/>
  <c r="D439" i="1"/>
  <c r="C439" i="1"/>
  <c r="H438" i="1"/>
  <c r="D438" i="1"/>
  <c r="C438" i="1"/>
  <c r="H437" i="1"/>
  <c r="D437" i="1"/>
  <c r="C437" i="1"/>
  <c r="H436" i="1"/>
  <c r="D436" i="1"/>
  <c r="C436" i="1"/>
  <c r="F435" i="1"/>
  <c r="H435" i="1" s="1"/>
  <c r="D435" i="1"/>
  <c r="C435" i="1"/>
  <c r="H434" i="1"/>
  <c r="D434" i="1"/>
  <c r="C434" i="1"/>
  <c r="H433" i="1"/>
  <c r="D433" i="1"/>
  <c r="C433" i="1"/>
  <c r="F432" i="1"/>
  <c r="H432" i="1" s="1"/>
  <c r="D432" i="1"/>
  <c r="C432" i="1"/>
  <c r="F431" i="1"/>
  <c r="H431" i="1" s="1"/>
  <c r="D431" i="1"/>
  <c r="C431" i="1"/>
  <c r="H430" i="1"/>
  <c r="D430" i="1"/>
  <c r="C430" i="1"/>
  <c r="H429" i="1"/>
  <c r="F429" i="1"/>
  <c r="D429" i="1"/>
  <c r="C429" i="1"/>
  <c r="H428" i="1"/>
  <c r="F428" i="1"/>
  <c r="D428" i="1"/>
  <c r="C428" i="1"/>
  <c r="H427" i="1"/>
  <c r="F427" i="1"/>
  <c r="D427" i="1"/>
  <c r="C427" i="1"/>
  <c r="H426" i="1"/>
  <c r="D426" i="1"/>
  <c r="C426" i="1"/>
  <c r="F425" i="1"/>
  <c r="H425" i="1" s="1"/>
  <c r="D425" i="1"/>
  <c r="C425" i="1"/>
  <c r="F424" i="1"/>
  <c r="H424" i="1" s="1"/>
  <c r="D424" i="1"/>
  <c r="C424" i="1"/>
  <c r="F423" i="1"/>
  <c r="H423" i="1" s="1"/>
  <c r="D423" i="1"/>
  <c r="C423" i="1"/>
  <c r="F422" i="1"/>
  <c r="H422" i="1" s="1"/>
  <c r="D422" i="1"/>
  <c r="C422" i="1"/>
  <c r="F421" i="1"/>
  <c r="H421" i="1" s="1"/>
  <c r="D421" i="1"/>
  <c r="C421" i="1"/>
  <c r="F420" i="1"/>
  <c r="H420" i="1" s="1"/>
  <c r="D420" i="1"/>
  <c r="C420" i="1"/>
  <c r="F419" i="1"/>
  <c r="H419" i="1" s="1"/>
  <c r="D419" i="1"/>
  <c r="C419" i="1"/>
  <c r="F418" i="1"/>
  <c r="H418" i="1" s="1"/>
  <c r="D418" i="1"/>
  <c r="C418" i="1"/>
  <c r="H417" i="1"/>
  <c r="D417" i="1"/>
  <c r="C417" i="1"/>
  <c r="H416" i="1"/>
  <c r="F416" i="1"/>
  <c r="D416" i="1"/>
  <c r="C416" i="1"/>
  <c r="H415" i="1"/>
  <c r="F415" i="1"/>
  <c r="D415" i="1"/>
  <c r="C415" i="1"/>
  <c r="H414" i="1"/>
  <c r="F414" i="1"/>
  <c r="D414" i="1"/>
  <c r="C414" i="1"/>
  <c r="H413" i="1"/>
  <c r="F413" i="1"/>
  <c r="D413" i="1"/>
  <c r="C413" i="1"/>
  <c r="H412" i="1"/>
  <c r="F412" i="1"/>
  <c r="D412" i="1"/>
  <c r="C412" i="1"/>
  <c r="H411" i="1"/>
  <c r="F411" i="1"/>
  <c r="D411" i="1"/>
  <c r="C411" i="1"/>
  <c r="H410" i="1"/>
  <c r="F410" i="1"/>
  <c r="D410" i="1"/>
  <c r="C410" i="1"/>
  <c r="H409" i="1"/>
  <c r="F409" i="1"/>
  <c r="D409" i="1"/>
  <c r="C409" i="1"/>
  <c r="H408" i="1"/>
  <c r="F408" i="1"/>
  <c r="D408" i="1"/>
  <c r="C408" i="1"/>
  <c r="H407" i="1"/>
  <c r="F407" i="1"/>
  <c r="D407" i="1"/>
  <c r="C407" i="1"/>
  <c r="H406" i="1"/>
  <c r="D406" i="1"/>
  <c r="C406" i="1"/>
  <c r="F405" i="1"/>
  <c r="H405" i="1" s="1"/>
  <c r="D405" i="1"/>
  <c r="C405" i="1"/>
  <c r="F404" i="1"/>
  <c r="H404" i="1" s="1"/>
  <c r="D404" i="1"/>
  <c r="C404" i="1"/>
  <c r="F403" i="1"/>
  <c r="H403" i="1" s="1"/>
  <c r="D403" i="1"/>
  <c r="C403" i="1"/>
  <c r="F402" i="1"/>
  <c r="H402" i="1" s="1"/>
  <c r="D402" i="1"/>
  <c r="C402" i="1"/>
  <c r="H401" i="1"/>
  <c r="D401" i="1"/>
  <c r="C401" i="1"/>
  <c r="H400" i="1"/>
  <c r="F400" i="1"/>
  <c r="D400" i="1"/>
  <c r="C400" i="1"/>
  <c r="H399" i="1"/>
  <c r="D399" i="1"/>
  <c r="C399" i="1"/>
  <c r="H398" i="1"/>
  <c r="D398" i="1"/>
  <c r="C398" i="1"/>
  <c r="H397" i="1"/>
  <c r="F397" i="1"/>
  <c r="D397" i="1"/>
  <c r="C397" i="1"/>
  <c r="H396" i="1"/>
  <c r="F396" i="1"/>
  <c r="D396" i="1"/>
  <c r="C396" i="1"/>
  <c r="H395" i="1"/>
  <c r="D395" i="1"/>
  <c r="C395" i="1"/>
  <c r="F394" i="1"/>
  <c r="H394" i="1" s="1"/>
  <c r="D394" i="1"/>
  <c r="C394" i="1"/>
  <c r="H393" i="1"/>
  <c r="D393" i="1"/>
  <c r="C393" i="1"/>
  <c r="H392" i="1"/>
  <c r="D392" i="1"/>
  <c r="C392" i="1"/>
  <c r="H391" i="1"/>
  <c r="D391" i="1"/>
  <c r="C391" i="1"/>
  <c r="H390" i="1"/>
  <c r="D390" i="1"/>
  <c r="C390" i="1"/>
  <c r="F389" i="1"/>
  <c r="H389" i="1" s="1"/>
  <c r="D389" i="1"/>
  <c r="C389" i="1"/>
  <c r="F388" i="1"/>
  <c r="H388" i="1" s="1"/>
  <c r="D388" i="1"/>
  <c r="C388" i="1"/>
  <c r="F387" i="1"/>
  <c r="H387" i="1" s="1"/>
  <c r="D387" i="1"/>
  <c r="C387" i="1"/>
  <c r="F386" i="1"/>
  <c r="H386" i="1" s="1"/>
  <c r="D386" i="1"/>
  <c r="C386" i="1"/>
  <c r="F385" i="1"/>
  <c r="H385" i="1" s="1"/>
  <c r="D385" i="1"/>
  <c r="C385" i="1"/>
  <c r="F384" i="1"/>
  <c r="H384" i="1" s="1"/>
  <c r="D384" i="1"/>
  <c r="C384" i="1"/>
  <c r="F383" i="1"/>
  <c r="H383" i="1" s="1"/>
  <c r="D383" i="1"/>
  <c r="C383" i="1"/>
  <c r="H382" i="1"/>
  <c r="D382" i="1"/>
  <c r="C382" i="1"/>
  <c r="H381" i="1"/>
  <c r="D381" i="1"/>
  <c r="C381" i="1"/>
  <c r="H380" i="1"/>
  <c r="D380" i="1"/>
  <c r="C380" i="1"/>
  <c r="H379" i="1"/>
  <c r="D379" i="1"/>
  <c r="C379" i="1"/>
  <c r="F378" i="1"/>
  <c r="H378" i="1" s="1"/>
  <c r="D378" i="1"/>
  <c r="C378" i="1"/>
  <c r="F377" i="1"/>
  <c r="H377" i="1" s="1"/>
  <c r="D377" i="1"/>
  <c r="C377" i="1"/>
  <c r="F376" i="1"/>
  <c r="H376" i="1" s="1"/>
  <c r="D376" i="1"/>
  <c r="C376" i="1"/>
  <c r="H375" i="1"/>
  <c r="D375" i="1"/>
  <c r="C375" i="1"/>
  <c r="H374" i="1"/>
  <c r="F374" i="1"/>
  <c r="D374" i="1"/>
  <c r="C374" i="1"/>
  <c r="D373" i="1"/>
  <c r="C373" i="1"/>
  <c r="H372" i="1"/>
  <c r="D372" i="1"/>
  <c r="C372" i="1"/>
  <c r="H371" i="1"/>
  <c r="D371" i="1"/>
  <c r="C371" i="1"/>
  <c r="H370" i="1"/>
  <c r="F370" i="1"/>
  <c r="D370" i="1"/>
  <c r="C370" i="1"/>
  <c r="H369" i="1"/>
  <c r="F369" i="1"/>
  <c r="D369" i="1"/>
  <c r="C369" i="1"/>
  <c r="H368" i="1"/>
  <c r="F368" i="1"/>
  <c r="D368" i="1"/>
  <c r="C368" i="1"/>
  <c r="H367" i="1"/>
  <c r="F367" i="1"/>
  <c r="D367" i="1"/>
  <c r="C367" i="1"/>
  <c r="H366" i="1"/>
  <c r="D366" i="1"/>
  <c r="C366" i="1"/>
  <c r="F365" i="1"/>
  <c r="H365" i="1" s="1"/>
  <c r="D365" i="1"/>
  <c r="C365" i="1"/>
  <c r="H364" i="1"/>
  <c r="D364" i="1"/>
  <c r="C364" i="1"/>
  <c r="H363" i="1"/>
  <c r="D363" i="1"/>
  <c r="C363" i="1"/>
  <c r="H362" i="1"/>
  <c r="D362" i="1"/>
  <c r="C362" i="1"/>
  <c r="H361" i="1"/>
  <c r="F361" i="1"/>
  <c r="D361" i="1"/>
  <c r="C361" i="1"/>
  <c r="H360" i="1"/>
  <c r="F360" i="1"/>
  <c r="D360" i="1"/>
  <c r="C360" i="1"/>
  <c r="H359" i="1"/>
  <c r="F359" i="1"/>
  <c r="D359" i="1"/>
  <c r="C359" i="1"/>
  <c r="H358" i="1"/>
  <c r="F358" i="1"/>
  <c r="D358" i="1"/>
  <c r="C358" i="1"/>
  <c r="H357" i="1"/>
  <c r="D357" i="1"/>
  <c r="C357" i="1"/>
  <c r="F356" i="1"/>
  <c r="H356" i="1" s="1"/>
  <c r="D356" i="1"/>
  <c r="C356" i="1"/>
  <c r="F355" i="1"/>
  <c r="H355" i="1" s="1"/>
  <c r="D355" i="1"/>
  <c r="C355" i="1"/>
  <c r="F354" i="1"/>
  <c r="H354" i="1" s="1"/>
  <c r="D354" i="1"/>
  <c r="C354" i="1"/>
  <c r="F353" i="1"/>
  <c r="H353" i="1" s="1"/>
  <c r="D353" i="1"/>
  <c r="C353" i="1"/>
  <c r="F352" i="1"/>
  <c r="H352" i="1" s="1"/>
  <c r="D352" i="1"/>
  <c r="C352" i="1"/>
  <c r="F351" i="1"/>
  <c r="H351" i="1" s="1"/>
  <c r="D351" i="1"/>
  <c r="C351" i="1"/>
  <c r="D350" i="1"/>
  <c r="C350" i="1"/>
  <c r="F349" i="1"/>
  <c r="H349" i="1" s="1"/>
  <c r="D349" i="1"/>
  <c r="C349" i="1"/>
  <c r="F348" i="1"/>
  <c r="H348" i="1" s="1"/>
  <c r="D348" i="1"/>
  <c r="C348" i="1"/>
  <c r="F347" i="1"/>
  <c r="H347" i="1" s="1"/>
  <c r="D347" i="1"/>
  <c r="C347" i="1"/>
  <c r="G346" i="1"/>
  <c r="F346" i="1"/>
  <c r="H346" i="1" s="1"/>
  <c r="D346" i="1"/>
  <c r="C346" i="1"/>
  <c r="H345" i="1"/>
  <c r="F345" i="1"/>
  <c r="D345" i="1"/>
  <c r="C345" i="1"/>
  <c r="H344" i="1"/>
  <c r="F344" i="1"/>
  <c r="D344" i="1"/>
  <c r="C344" i="1"/>
  <c r="H343" i="1"/>
  <c r="F343" i="1"/>
  <c r="D343" i="1"/>
  <c r="C343" i="1"/>
  <c r="H342" i="1"/>
  <c r="F342" i="1"/>
  <c r="D342" i="1"/>
  <c r="C342" i="1"/>
  <c r="H341" i="1"/>
  <c r="F341" i="1"/>
  <c r="D341" i="1"/>
  <c r="C341" i="1"/>
  <c r="H340" i="1"/>
  <c r="F340" i="1"/>
  <c r="D340" i="1"/>
  <c r="C340" i="1"/>
  <c r="H339" i="1"/>
  <c r="F339" i="1"/>
  <c r="D339" i="1"/>
  <c r="C339" i="1"/>
  <c r="H338" i="1"/>
  <c r="F338" i="1"/>
  <c r="D338" i="1"/>
  <c r="C338" i="1"/>
  <c r="H337" i="1"/>
  <c r="F337" i="1"/>
  <c r="D337" i="1"/>
  <c r="C337" i="1"/>
  <c r="H336" i="1"/>
  <c r="F336" i="1"/>
  <c r="D336" i="1"/>
  <c r="C336" i="1"/>
  <c r="H335" i="1"/>
  <c r="F335" i="1"/>
  <c r="D335" i="1"/>
  <c r="C335" i="1"/>
  <c r="H334" i="1"/>
  <c r="F334" i="1"/>
  <c r="D334" i="1"/>
  <c r="C334" i="1"/>
  <c r="H333" i="1"/>
  <c r="F333" i="1"/>
  <c r="D333" i="1"/>
  <c r="C333" i="1"/>
  <c r="H332" i="1"/>
  <c r="F332" i="1"/>
  <c r="D332" i="1"/>
  <c r="C332" i="1"/>
  <c r="H331" i="1"/>
  <c r="F331" i="1"/>
  <c r="D331" i="1"/>
  <c r="C331" i="1"/>
  <c r="H330" i="1"/>
  <c r="F330" i="1"/>
  <c r="D330" i="1"/>
  <c r="C330" i="1"/>
  <c r="H329" i="1"/>
  <c r="F329" i="1"/>
  <c r="D329" i="1"/>
  <c r="C329" i="1"/>
  <c r="H328" i="1"/>
  <c r="F328" i="1"/>
  <c r="D328" i="1"/>
  <c r="C328" i="1"/>
  <c r="H327" i="1"/>
  <c r="F327" i="1"/>
  <c r="D327" i="1"/>
  <c r="C327" i="1"/>
  <c r="H326" i="1"/>
  <c r="F326" i="1"/>
  <c r="D326" i="1"/>
  <c r="C326" i="1"/>
  <c r="H325" i="1"/>
  <c r="F325" i="1"/>
  <c r="D325" i="1"/>
  <c r="C325" i="1"/>
  <c r="H324" i="1"/>
  <c r="F324" i="1"/>
  <c r="D324" i="1"/>
  <c r="C324" i="1"/>
  <c r="H323" i="1"/>
  <c r="F323" i="1"/>
  <c r="D323" i="1"/>
  <c r="C323" i="1"/>
  <c r="H322" i="1"/>
  <c r="F322" i="1"/>
  <c r="D322" i="1"/>
  <c r="C322" i="1"/>
  <c r="H321" i="1"/>
  <c r="F321" i="1"/>
  <c r="D321" i="1"/>
  <c r="C321" i="1"/>
  <c r="H320" i="1"/>
  <c r="F320" i="1"/>
  <c r="D320" i="1"/>
  <c r="C320" i="1"/>
  <c r="H319" i="1"/>
  <c r="F319" i="1"/>
  <c r="D319" i="1"/>
  <c r="C319" i="1"/>
  <c r="H318" i="1"/>
  <c r="F318" i="1"/>
  <c r="D318" i="1"/>
  <c r="C318" i="1"/>
  <c r="H317" i="1"/>
  <c r="F317" i="1"/>
  <c r="D317" i="1"/>
  <c r="C317" i="1"/>
  <c r="H316" i="1"/>
  <c r="F316" i="1"/>
  <c r="D316" i="1"/>
  <c r="C316" i="1"/>
  <c r="H315" i="1"/>
  <c r="F315" i="1"/>
  <c r="D315" i="1"/>
  <c r="C315" i="1"/>
  <c r="H314" i="1"/>
  <c r="F314" i="1"/>
  <c r="D314" i="1"/>
  <c r="C314" i="1"/>
  <c r="H313" i="1"/>
  <c r="F313" i="1"/>
  <c r="D313" i="1"/>
  <c r="C313" i="1"/>
  <c r="H312" i="1"/>
  <c r="F312" i="1"/>
  <c r="D312" i="1"/>
  <c r="C312" i="1"/>
  <c r="H311" i="1"/>
  <c r="F311" i="1"/>
  <c r="D311" i="1"/>
  <c r="C311" i="1"/>
  <c r="H310" i="1"/>
  <c r="F310" i="1"/>
  <c r="D310" i="1"/>
  <c r="C310" i="1"/>
  <c r="H309" i="1"/>
  <c r="F309" i="1"/>
  <c r="D309" i="1"/>
  <c r="C309" i="1"/>
  <c r="H308" i="1"/>
  <c r="F308" i="1"/>
  <c r="D308" i="1"/>
  <c r="C308" i="1"/>
  <c r="H307" i="1"/>
  <c r="F307" i="1"/>
  <c r="D307" i="1"/>
  <c r="C307" i="1"/>
  <c r="H306" i="1"/>
  <c r="F306" i="1"/>
  <c r="D306" i="1"/>
  <c r="C306" i="1"/>
  <c r="H305" i="1"/>
  <c r="F305" i="1"/>
  <c r="D305" i="1"/>
  <c r="C305" i="1"/>
  <c r="H304" i="1"/>
  <c r="F304" i="1"/>
  <c r="D304" i="1"/>
  <c r="C304" i="1"/>
  <c r="H303" i="1"/>
  <c r="F303" i="1"/>
  <c r="D303" i="1"/>
  <c r="C303" i="1"/>
  <c r="H302" i="1"/>
  <c r="F302" i="1"/>
  <c r="D302" i="1"/>
  <c r="C302" i="1"/>
  <c r="H301" i="1"/>
  <c r="F301" i="1"/>
  <c r="D301" i="1"/>
  <c r="C301" i="1"/>
  <c r="H300" i="1"/>
  <c r="F300" i="1"/>
  <c r="D300" i="1"/>
  <c r="C300" i="1"/>
  <c r="H299" i="1"/>
  <c r="F299" i="1"/>
  <c r="D299" i="1"/>
  <c r="C299" i="1"/>
  <c r="H298" i="1"/>
  <c r="F298" i="1"/>
  <c r="D298" i="1"/>
  <c r="C298" i="1"/>
  <c r="H297" i="1"/>
  <c r="F297" i="1"/>
  <c r="D297" i="1"/>
  <c r="C297" i="1"/>
  <c r="H296" i="1"/>
  <c r="F296" i="1"/>
  <c r="D296" i="1"/>
  <c r="C296" i="1"/>
  <c r="H295" i="1"/>
  <c r="F294" i="1"/>
  <c r="H294" i="1" s="1"/>
  <c r="D294" i="1"/>
  <c r="C294" i="1"/>
  <c r="F293" i="1"/>
  <c r="H293" i="1" s="1"/>
  <c r="D293" i="1"/>
  <c r="C293" i="1"/>
  <c r="F292" i="1"/>
  <c r="H292" i="1" s="1"/>
  <c r="D292" i="1"/>
  <c r="C292" i="1"/>
  <c r="C291" i="1"/>
  <c r="H290" i="1"/>
  <c r="F290" i="1"/>
  <c r="D290" i="1"/>
  <c r="C290" i="1"/>
  <c r="H289" i="1"/>
  <c r="F289" i="1"/>
  <c r="D289" i="1"/>
  <c r="C289" i="1"/>
  <c r="H288" i="1"/>
  <c r="F288" i="1"/>
  <c r="D288" i="1"/>
  <c r="C288" i="1"/>
  <c r="H287" i="1"/>
  <c r="F287" i="1"/>
  <c r="D287" i="1"/>
  <c r="C287" i="1"/>
  <c r="H286" i="1"/>
  <c r="F286" i="1"/>
  <c r="D286" i="1"/>
  <c r="C286" i="1"/>
  <c r="H285" i="1"/>
  <c r="F285" i="1"/>
  <c r="D285" i="1"/>
  <c r="C285" i="1"/>
  <c r="H284" i="1"/>
  <c r="F284" i="1"/>
  <c r="D284" i="1"/>
  <c r="C284" i="1"/>
  <c r="H283" i="1"/>
  <c r="F283" i="1"/>
  <c r="D283" i="1"/>
  <c r="C283" i="1"/>
  <c r="H282" i="1"/>
  <c r="F282" i="1"/>
  <c r="D282" i="1"/>
  <c r="C282" i="1"/>
  <c r="H281" i="1"/>
  <c r="F281" i="1"/>
  <c r="D281" i="1"/>
  <c r="C281" i="1"/>
  <c r="H280" i="1"/>
  <c r="F280" i="1"/>
  <c r="D280" i="1"/>
  <c r="C280" i="1"/>
  <c r="H279" i="1"/>
  <c r="F279" i="1"/>
  <c r="D279" i="1"/>
  <c r="C279" i="1"/>
  <c r="H278" i="1"/>
  <c r="F278" i="1"/>
  <c r="D278" i="1"/>
  <c r="C278" i="1"/>
  <c r="H277" i="1"/>
  <c r="F277" i="1"/>
  <c r="D277" i="1"/>
  <c r="C277" i="1"/>
  <c r="H276" i="1"/>
  <c r="F276" i="1"/>
  <c r="D276" i="1"/>
  <c r="C276" i="1"/>
  <c r="H275" i="1"/>
  <c r="D275" i="1"/>
  <c r="C275" i="1"/>
  <c r="F274" i="1"/>
  <c r="H274" i="1" s="1"/>
  <c r="D274" i="1"/>
  <c r="C274" i="1"/>
  <c r="F272" i="1"/>
  <c r="H272" i="1" s="1"/>
  <c r="D272" i="1"/>
  <c r="C272" i="1"/>
  <c r="F271" i="1"/>
  <c r="H271" i="1" s="1"/>
  <c r="H270" i="1"/>
  <c r="F270" i="1"/>
  <c r="F269" i="1"/>
  <c r="H269" i="1" s="1"/>
  <c r="H268" i="1"/>
  <c r="F268" i="1"/>
  <c r="F267" i="1"/>
  <c r="H267" i="1" s="1"/>
  <c r="H266" i="1"/>
  <c r="F266" i="1"/>
  <c r="F265" i="1"/>
  <c r="H265" i="1" s="1"/>
  <c r="F264" i="1"/>
  <c r="H264" i="1" s="1"/>
  <c r="F263" i="1"/>
  <c r="H263" i="1" s="1"/>
  <c r="H262" i="1"/>
  <c r="F262" i="1"/>
  <c r="F261" i="1"/>
  <c r="H261" i="1" s="1"/>
  <c r="H260" i="1"/>
  <c r="F260" i="1"/>
  <c r="F259" i="1"/>
  <c r="H259" i="1" s="1"/>
  <c r="H258" i="1"/>
  <c r="F258" i="1"/>
  <c r="F257" i="1"/>
  <c r="H257" i="1" s="1"/>
  <c r="F256" i="1"/>
  <c r="H256" i="1" s="1"/>
  <c r="F255" i="1"/>
  <c r="H255" i="1" s="1"/>
  <c r="H254" i="1"/>
  <c r="F254" i="1"/>
  <c r="F253" i="1"/>
  <c r="H253" i="1" s="1"/>
  <c r="H252" i="1"/>
  <c r="F252" i="1"/>
  <c r="F251" i="1"/>
  <c r="H251" i="1" s="1"/>
  <c r="H250" i="1"/>
  <c r="F250" i="1"/>
  <c r="F249" i="1"/>
  <c r="H249" i="1" s="1"/>
  <c r="F248" i="1"/>
  <c r="H248" i="1" s="1"/>
  <c r="F247" i="1"/>
  <c r="H247" i="1" s="1"/>
  <c r="H246" i="1"/>
  <c r="F246" i="1"/>
  <c r="F245" i="1"/>
  <c r="H245" i="1" s="1"/>
  <c r="H244" i="1"/>
  <c r="F244" i="1"/>
  <c r="F243" i="1"/>
  <c r="H243" i="1" s="1"/>
  <c r="H242" i="1"/>
  <c r="F242" i="1"/>
  <c r="F241" i="1"/>
  <c r="H241" i="1" s="1"/>
  <c r="F240" i="1"/>
  <c r="H240" i="1" s="1"/>
  <c r="F239" i="1"/>
  <c r="H239" i="1" s="1"/>
  <c r="H238" i="1"/>
  <c r="F238" i="1"/>
  <c r="F237" i="1"/>
  <c r="H237" i="1" s="1"/>
  <c r="H236" i="1"/>
  <c r="F236" i="1"/>
  <c r="F235" i="1"/>
  <c r="H235" i="1" s="1"/>
  <c r="H234" i="1"/>
  <c r="F234" i="1"/>
  <c r="F233" i="1"/>
  <c r="H233" i="1" s="1"/>
  <c r="H232" i="1"/>
  <c r="F232" i="1"/>
  <c r="F231" i="1"/>
  <c r="H231" i="1" s="1"/>
  <c r="F230" i="1"/>
  <c r="F229" i="1"/>
  <c r="F228" i="1"/>
  <c r="F227" i="1"/>
  <c r="F226" i="1"/>
  <c r="F225" i="1"/>
  <c r="F224" i="1"/>
  <c r="F223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E25" i="1" s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F134" i="1"/>
  <c r="H133" i="1"/>
  <c r="F133" i="1"/>
  <c r="F132" i="1"/>
  <c r="H132" i="1" s="1"/>
  <c r="H131" i="1"/>
  <c r="F131" i="1"/>
  <c r="F130" i="1"/>
  <c r="H130" i="1" s="1"/>
  <c r="H129" i="1"/>
  <c r="F129" i="1"/>
  <c r="F128" i="1"/>
  <c r="H128" i="1" s="1"/>
  <c r="H127" i="1"/>
  <c r="F127" i="1"/>
  <c r="F126" i="1"/>
  <c r="H126" i="1" s="1"/>
  <c r="H125" i="1"/>
  <c r="F125" i="1"/>
  <c r="F124" i="1"/>
  <c r="H124" i="1" s="1"/>
  <c r="H123" i="1"/>
  <c r="F123" i="1"/>
  <c r="F122" i="1"/>
  <c r="H122" i="1" s="1"/>
  <c r="H121" i="1"/>
  <c r="F121" i="1"/>
  <c r="E26" i="1" s="1"/>
  <c r="F120" i="1"/>
  <c r="H120" i="1" s="1"/>
  <c r="H119" i="1"/>
  <c r="F119" i="1"/>
  <c r="F118" i="1"/>
  <c r="H118" i="1" s="1"/>
  <c r="H117" i="1"/>
  <c r="F117" i="1"/>
  <c r="F116" i="1"/>
  <c r="H116" i="1" s="1"/>
  <c r="H115" i="1"/>
  <c r="F115" i="1"/>
  <c r="F114" i="1"/>
  <c r="H114" i="1" s="1"/>
  <c r="H113" i="1"/>
  <c r="F113" i="1"/>
  <c r="F112" i="1"/>
  <c r="H112" i="1" s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F52" i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J35" i="1"/>
  <c r="H35" i="1"/>
  <c r="F35" i="1"/>
  <c r="F34" i="1"/>
  <c r="F33" i="1"/>
  <c r="H33" i="1" s="1"/>
  <c r="F32" i="1"/>
  <c r="F31" i="1"/>
  <c r="I27" i="1"/>
  <c r="E27" i="1"/>
  <c r="E24" i="1"/>
  <c r="I23" i="1"/>
  <c r="K23" i="1" s="1"/>
  <c r="M23" i="1" s="1"/>
  <c r="E23" i="1"/>
  <c r="E22" i="1"/>
  <c r="E20" i="1"/>
  <c r="H17" i="1"/>
  <c r="J23" i="1" s="1"/>
  <c r="G17" i="1"/>
  <c r="D17" i="1"/>
  <c r="H16" i="1"/>
  <c r="G16" i="1"/>
  <c r="D16" i="1"/>
  <c r="I26" i="1" s="1"/>
  <c r="H15" i="1"/>
  <c r="G15" i="1"/>
  <c r="D15" i="1"/>
  <c r="I25" i="1" s="1"/>
  <c r="H14" i="1"/>
  <c r="G14" i="1"/>
  <c r="D14" i="1"/>
  <c r="I14" i="1" s="1"/>
  <c r="H13" i="1"/>
  <c r="G13" i="1"/>
  <c r="D13" i="1"/>
  <c r="I13" i="1" s="1"/>
  <c r="H12" i="1"/>
  <c r="G12" i="1"/>
  <c r="D12" i="1"/>
  <c r="I12" i="1" s="1"/>
  <c r="H11" i="1"/>
  <c r="G11" i="1"/>
  <c r="D11" i="1"/>
  <c r="I11" i="1" s="1"/>
  <c r="D10" i="1"/>
  <c r="I10" i="1" s="1"/>
  <c r="K10" i="1" s="1"/>
  <c r="M10" i="1" s="1"/>
  <c r="C8" i="1"/>
  <c r="K25" i="1" l="1"/>
  <c r="M25" i="1" s="1"/>
  <c r="O10" i="1" s="1"/>
  <c r="E21" i="1"/>
  <c r="E28" i="1" s="1"/>
  <c r="H824" i="1"/>
</calcChain>
</file>

<file path=xl/sharedStrings.xml><?xml version="1.0" encoding="utf-8"?>
<sst xmlns="http://schemas.openxmlformats.org/spreadsheetml/2006/main" count="2425" uniqueCount="354">
  <si>
    <t>INSTITUTO COLOMBIANO DE BIENESTAR FAMILIAR</t>
  </si>
  <si>
    <t>Dirección de Primera Infancia</t>
  </si>
  <si>
    <t>Guía Orientadora para la compra de dotación para las modalidades de Educación Inicial en el marco de una Atención Integral. Versión 4</t>
  </si>
  <si>
    <t>Formato Listado de mínimos de dotación requeridos por UDS</t>
  </si>
  <si>
    <t>CUMPLE CADA VALOR</t>
  </si>
  <si>
    <t>CUMPLE GRUPO</t>
  </si>
  <si>
    <t>DATOS COMPLETOS</t>
  </si>
  <si>
    <t>TOTAL</t>
  </si>
  <si>
    <t>FECHA:</t>
  </si>
  <si>
    <t>1. INFORMACION GENERAL</t>
  </si>
  <si>
    <t>2. INFORMACION CUPOS Y AULAS</t>
  </si>
  <si>
    <t>Regional:</t>
  </si>
  <si>
    <t>Grupo de edad</t>
  </si>
  <si>
    <t>Cupos</t>
  </si>
  <si>
    <t>N° Aulas</t>
  </si>
  <si>
    <t>Municipio/Localidad:</t>
  </si>
  <si>
    <t>0 a 1 año</t>
  </si>
  <si>
    <t>Nombre Entidad Administradora del Servicio (EAS):</t>
  </si>
  <si>
    <t>1 a 2 años</t>
  </si>
  <si>
    <t>Nombre de la Unidad de Servicio (UDS):</t>
  </si>
  <si>
    <t>2 a 3 años</t>
  </si>
  <si>
    <t>Codigo de UDS:</t>
  </si>
  <si>
    <t>3 a 4 años</t>
  </si>
  <si>
    <t>Tipo de clima:</t>
  </si>
  <si>
    <t>4 a 5 años</t>
  </si>
  <si>
    <t>Área recreativa exterior (m²):</t>
  </si>
  <si>
    <t>5 a menores 6 años</t>
  </si>
  <si>
    <t>Área construida total UDS (m²):</t>
  </si>
  <si>
    <t>Total</t>
  </si>
  <si>
    <t>3. INFORMACIÓN DOTACIÓN</t>
  </si>
  <si>
    <t>CATEGORIA</t>
  </si>
  <si>
    <t>CANTIDAD</t>
  </si>
  <si>
    <t>Subtotal - Aseo</t>
  </si>
  <si>
    <t>Subtotal - Cocina</t>
  </si>
  <si>
    <t>Subtotal - Equipos Antropométricos</t>
  </si>
  <si>
    <t>Subtotal - Equipos de apoyo</t>
  </si>
  <si>
    <t>Subtotal - Lencería</t>
  </si>
  <si>
    <t>Subtotal - Material Pedagógico</t>
  </si>
  <si>
    <t>Subtotal - Mobiliario</t>
  </si>
  <si>
    <t>Subtotal - Recursos para la emergencia</t>
  </si>
  <si>
    <t>4. LISTADO DE MÍNIMOS DE DOTACIÓN REQUERIDOS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</si>
  <si>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</si>
  <si>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</si>
  <si>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</si>
  <si>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</si>
  <si>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</si>
  <si>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</si>
  <si>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</si>
  <si>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</si>
  <si>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</si>
  <si>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</si>
  <si>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</si>
  <si>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</si>
  <si>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</si>
  <si>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</si>
  <si>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</si>
  <si>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</si>
  <si>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</si>
  <si>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</si>
  <si>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</si>
  <si>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</si>
  <si>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</si>
  <si>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</si>
  <si>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</si>
  <si>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</si>
  <si>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</si>
  <si>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</si>
  <si>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</si>
  <si>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</si>
  <si>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</si>
  <si>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</si>
  <si>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</si>
  <si>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</si>
  <si>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</si>
  <si>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</si>
  <si>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ENANA 1 PUESTO</t>
  </si>
  <si>
    <t>ESTUFA INDUSTRIAL 4 PUESTO, PLANCHA Y HORNO A GAS</t>
  </si>
  <si>
    <t xml:space="preserve">ESTUFA INDUSTRIAL 6 PUESTO, PLANCHA Y HORNO A GAS </t>
  </si>
  <si>
    <t>CONGELADOR VERTICAL</t>
  </si>
  <si>
    <t>EQUIPO DE REFRIGERACIÓN MIXTO</t>
  </si>
  <si>
    <t>NEVERA TIPO BAR (ZONA DE LACTANCIA)</t>
  </si>
  <si>
    <t xml:space="preserve">NEVERA VERTICAL </t>
  </si>
  <si>
    <t>NO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</si>
  <si>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</si>
  <si>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</si>
  <si>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</si>
  <si>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</si>
  <si>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</si>
  <si>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</si>
  <si>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</si>
  <si>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</si>
  <si>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</si>
  <si>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</si>
  <si>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</si>
  <si>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</si>
  <si>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</si>
  <si>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</si>
  <si>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</si>
  <si>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</si>
  <si>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</si>
  <si>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</si>
  <si>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</si>
  <si>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</si>
  <si>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</si>
  <si>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</si>
  <si>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 xml:space="preserve">JUEGO DE TAZAS DOSIFICADORAS 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</si>
  <si>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</si>
  <si>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</si>
  <si>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</si>
  <si>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</si>
  <si>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</si>
  <si>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</si>
  <si>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</si>
  <si>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</si>
  <si>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</si>
  <si>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</si>
  <si>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</si>
  <si>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</si>
  <si>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</si>
  <si>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</si>
  <si>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</si>
  <si>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</si>
  <si>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</si>
  <si>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</si>
  <si>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</si>
  <si>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</si>
  <si>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</si>
  <si>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</si>
  <si>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</si>
  <si>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 xml:space="preserve">TELEVISOR </t>
  </si>
  <si>
    <t xml:space="preserve">VENTILADOR DE PARED DE 3 VELOCIDADES 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</si>
  <si>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</si>
  <si>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</si>
  <si>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</si>
  <si>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</si>
  <si>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</si>
  <si>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</si>
  <si>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</si>
  <si>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</si>
  <si>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</si>
  <si>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</si>
  <si>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</si>
  <si>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</si>
  <si>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</si>
  <si>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</si>
  <si>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</si>
  <si>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</si>
  <si>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</si>
  <si>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</si>
  <si>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</si>
  <si>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</si>
  <si>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 xml:space="preserve">MUEBLE VERTICAL DE ALMACENAMIENTO CON PUERTAS 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</si>
  <si>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</si>
  <si>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</si>
  <si>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</si>
  <si>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</si>
  <si>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</si>
  <si>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 xml:space="preserve">ESTIBAS PLÁSTICAS </t>
  </si>
  <si>
    <t>MESA DE TRABAJO EN ACERO INOXIDABLE</t>
  </si>
  <si>
    <t>MESA PLÁSTICA DE CUATRO CUPOS PARA ADULTOS</t>
  </si>
  <si>
    <t xml:space="preserve">MESA PLÁSTICA INFANTILES TIPO KÍNDER 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</si>
  <si>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</si>
  <si>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</si>
  <si>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</si>
  <si>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</si>
  <si>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</si>
  <si>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</si>
  <si>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</si>
  <si>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</si>
  <si>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</si>
  <si>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</si>
  <si>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</si>
  <si>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</si>
  <si>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</si>
  <si>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</si>
  <si>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</si>
  <si>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</si>
  <si>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</si>
  <si>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</si>
  <si>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</si>
  <si>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</si>
  <si>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</si>
  <si>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</si>
  <si>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</si>
  <si>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</si>
  <si>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</si>
  <si>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</si>
  <si>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</si>
  <si>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</si>
  <si>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</si>
  <si>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</si>
  <si>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</si>
  <si>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</si>
  <si>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</si>
  <si>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</si>
  <si>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</si>
  <si>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</si>
  <si>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</si>
  <si>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</si>
  <si>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</si>
  <si>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</si>
  <si>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</si>
  <si>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</si>
  <si>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</si>
  <si>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</si>
  <si>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</si>
  <si>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</si>
  <si>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</si>
  <si>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</si>
  <si>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</si>
  <si>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</si>
  <si>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</si>
  <si>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</si>
  <si>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</si>
  <si>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</si>
  <si>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</si>
  <si>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</si>
  <si>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</si>
  <si>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</si>
  <si>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</si>
  <si>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</si>
  <si>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</si>
  <si>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</si>
  <si>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</si>
  <si>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</si>
  <si>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</si>
  <si>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</si>
  <si>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</si>
  <si>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</si>
  <si>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</si>
  <si>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</si>
  <si>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</si>
  <si>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</si>
  <si>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</si>
  <si>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</si>
  <si>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</si>
  <si>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</si>
  <si>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</si>
  <si>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</si>
  <si>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</si>
  <si>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</si>
  <si>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</si>
  <si>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</si>
  <si>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</si>
  <si>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</si>
  <si>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</si>
  <si>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</si>
  <si>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</si>
  <si>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</si>
  <si>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</si>
  <si>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</si>
  <si>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</si>
  <si>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</si>
  <si>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</si>
  <si>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</si>
  <si>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</si>
  <si>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</si>
  <si>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</si>
  <si>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</si>
  <si>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</si>
  <si>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</si>
  <si>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</si>
  <si>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</si>
  <si>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</si>
  <si>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</si>
  <si>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</si>
  <si>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</si>
  <si>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</si>
  <si>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</si>
  <si>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</si>
  <si>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</si>
  <si>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</si>
  <si>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</si>
  <si>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</si>
  <si>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</si>
  <si>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</si>
  <si>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</si>
  <si>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</si>
  <si>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</si>
  <si>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</si>
  <si>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</si>
  <si>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</si>
  <si>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</si>
  <si>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</si>
  <si>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</si>
  <si>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</si>
  <si>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</si>
  <si>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</si>
  <si>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</si>
  <si>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</si>
  <si>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</si>
  <si>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</si>
  <si>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</si>
  <si>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</si>
  <si>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</si>
  <si>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</si>
  <si>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</si>
  <si>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</si>
  <si>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COMUNITARIA 14-42</t>
  </si>
  <si>
    <t>BALANZA PARA ALIMENTOS</t>
  </si>
  <si>
    <t>LIMPIEZA Y DESINFECCION</t>
  </si>
  <si>
    <t>PAPELERA PARA SANITARIO</t>
  </si>
  <si>
    <t>CUBERTERIA</t>
  </si>
  <si>
    <t>EQUIPO DE COCCION</t>
  </si>
  <si>
    <t>CALDERO</t>
  </si>
  <si>
    <t>COBIJA TÉRMICA PARA CAMA APILABLE</t>
  </si>
  <si>
    <t>BOMBA  PARA INFLAR</t>
  </si>
  <si>
    <t>EQUIPO PSICOMOTOR X 92 PIEZAS</t>
  </si>
  <si>
    <t>COMPILADO DVD MUSICAL</t>
  </si>
  <si>
    <t xml:space="preserve">COMPILADO MUSICAL </t>
  </si>
  <si>
    <t>JUEGO DE BALONES EN  ESPUMA</t>
  </si>
  <si>
    <t xml:space="preserve">SET DE CORREPASILLO - ANDADOR </t>
  </si>
  <si>
    <t xml:space="preserve">RANA </t>
  </si>
  <si>
    <t>XILOFONO PEQUEÑO</t>
  </si>
  <si>
    <t xml:space="preserve">BLOQUES GRANDES  DE CONSTRUCCION </t>
  </si>
  <si>
    <t xml:space="preserve">JUEGO DE ARO HULA HULA REDONDO </t>
  </si>
  <si>
    <t>MATERIAL AUDIO-VISUAL</t>
  </si>
  <si>
    <t>ROMPECABEZAS DE TRES NIVELES PROGRESIVOS</t>
  </si>
  <si>
    <t>ACCESORIOS PARA DISFRACES</t>
  </si>
  <si>
    <t>DISFRACES DE VESTIDO-TRAJES TIPICOS</t>
  </si>
  <si>
    <t>MUÑECASS DE TRAPO DE VESTIR</t>
  </si>
  <si>
    <t xml:space="preserve">PALO DE LLUVIA </t>
  </si>
  <si>
    <t xml:space="preserve">PANDERETA </t>
  </si>
  <si>
    <t xml:space="preserve">TAMBOR </t>
  </si>
  <si>
    <t xml:space="preserve">TRIANGULO </t>
  </si>
  <si>
    <t xml:space="preserve">XILOFONO </t>
  </si>
  <si>
    <t xml:space="preserve"> JUEGO DE HABILIDAD 1</t>
  </si>
  <si>
    <t>BLOQUES DE MADERA GRANDES</t>
  </si>
  <si>
    <t xml:space="preserve">COMUNITARIA 43-84 </t>
  </si>
  <si>
    <t>TÍTERES</t>
  </si>
  <si>
    <t>COMUNITARIA 43-84</t>
  </si>
  <si>
    <t>JUEGO DE PUNTERÍA</t>
  </si>
  <si>
    <t>BALDE PLÁSTICO  CON ESCURRIDOR  12LTS</t>
  </si>
  <si>
    <t>CUCHARA SOPERA EN ACERO INOXIDABLE PARA NIÑOS</t>
  </si>
  <si>
    <t xml:space="preserve">CUCHARA SILICONA PARA BEBE </t>
  </si>
  <si>
    <t>ESTUFA ELECTRICA DE 1 PUESTO</t>
  </si>
  <si>
    <t>NEVERA VERTICAL</t>
  </si>
  <si>
    <t>LICUADORA PEQUEÑA 1.5 LITROS</t>
  </si>
  <si>
    <t>JUEGO DE TAZAS DOSIFICADORAS</t>
  </si>
  <si>
    <t>SET DE CUCHILLOSPARA COCINA</t>
  </si>
  <si>
    <t>TELEVISOR</t>
  </si>
  <si>
    <t>VENTILADOR DE PARED 3 VELOCIDADES</t>
  </si>
  <si>
    <t>COBIJA TÉRMICA PARA CUNA Y NIDO</t>
  </si>
  <si>
    <t xml:space="preserve">JUEGO DE ARO HULA HULA </t>
  </si>
  <si>
    <t xml:space="preserve">JUEGO DE BALONES EN ESPUMA </t>
  </si>
  <si>
    <t>SET DE CORREPASILLO-ANDADOR</t>
  </si>
  <si>
    <t>SET DE MESA DE LUZ</t>
  </si>
  <si>
    <t>TRIANGULO</t>
  </si>
  <si>
    <t>BLOQUES GRANDES DE CONSTRUCCIÓN</t>
  </si>
  <si>
    <t>MUÑECAS DE TRAPO PARA VESTIR</t>
  </si>
  <si>
    <t>CASILLERO DE TRES CUERPOS CON NUEVE PUERTAS</t>
  </si>
  <si>
    <t>BOTIQUIN PORTATIL</t>
  </si>
  <si>
    <t>FAMILIAR</t>
  </si>
  <si>
    <t>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</si>
</sst>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7" xfId="0" applyFont="1" applyFill="1" applyBorder="1" applyAlignment="1">
      <alignment horizontal="left"/>
    </xf>
    <xf numFmtId="0" fontId="7" fillId="3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7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" fontId="7" fillId="3" borderId="18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" fontId="2" fillId="6" borderId="23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6" borderId="2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17" xfId="0" applyFont="1" applyFill="1" applyBorder="1" applyAlignment="1">
      <alignment horizontal="left"/>
    </xf>
    <xf numFmtId="1" fontId="1" fillId="7" borderId="25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64" fontId="1" fillId="7" borderId="25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1" fontId="2" fillId="6" borderId="23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24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left" wrapText="1"/>
    </xf>
    <xf numFmtId="1" fontId="8" fillId="5" borderId="31" xfId="0" applyNumberFormat="1" applyFont="1" applyFill="1" applyBorder="1" applyAlignment="1">
      <alignment horizontal="center" vertical="center" wrapText="1"/>
    </xf>
    <xf numFmtId="1" fontId="8" fillId="5" borderId="32" xfId="0" applyNumberFormat="1" applyFont="1" applyFill="1" applyBorder="1" applyAlignment="1">
      <alignment horizontal="center" vertical="center" wrapText="1"/>
    </xf>
    <xf numFmtId="1" fontId="8" fillId="5" borderId="33" xfId="0" applyNumberFormat="1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left" wrapText="1"/>
    </xf>
    <xf numFmtId="1" fontId="8" fillId="10" borderId="31" xfId="0" applyNumberFormat="1" applyFont="1" applyFill="1" applyBorder="1" applyAlignment="1">
      <alignment horizontal="center" vertical="center" wrapText="1"/>
    </xf>
    <xf numFmtId="1" fontId="8" fillId="10" borderId="32" xfId="0" applyNumberFormat="1" applyFont="1" applyFill="1" applyBorder="1" applyAlignment="1">
      <alignment horizontal="center" vertical="center" wrapText="1"/>
    </xf>
    <xf numFmtId="1" fontId="8" fillId="10" borderId="33" xfId="0" applyNumberFormat="1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left" vertical="center" wrapText="1"/>
    </xf>
    <xf numFmtId="0" fontId="9" fillId="12" borderId="30" xfId="0" applyFont="1" applyFill="1" applyBorder="1" applyAlignment="1">
      <alignment horizontal="left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left" wrapText="1"/>
    </xf>
    <xf numFmtId="1" fontId="10" fillId="10" borderId="31" xfId="0" applyNumberFormat="1" applyFont="1" applyFill="1" applyBorder="1" applyAlignment="1">
      <alignment horizontal="center" vertical="center" wrapText="1"/>
    </xf>
    <xf numFmtId="1" fontId="10" fillId="10" borderId="32" xfId="0" applyNumberFormat="1" applyFont="1" applyFill="1" applyBorder="1" applyAlignment="1">
      <alignment horizontal="center" vertical="center" wrapText="1"/>
    </xf>
    <xf numFmtId="1" fontId="10" fillId="10" borderId="33" xfId="0" applyNumberFormat="1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left" wrapText="1"/>
    </xf>
    <xf numFmtId="1" fontId="8" fillId="13" borderId="31" xfId="0" applyNumberFormat="1" applyFont="1" applyFill="1" applyBorder="1" applyAlignment="1">
      <alignment horizontal="center" vertical="center" wrapText="1"/>
    </xf>
    <xf numFmtId="1" fontId="8" fillId="13" borderId="32" xfId="0" applyNumberFormat="1" applyFont="1" applyFill="1" applyBorder="1" applyAlignment="1">
      <alignment horizontal="center" vertical="center" wrapText="1"/>
    </xf>
    <xf numFmtId="1" fontId="8" fillId="13" borderId="33" xfId="0" applyNumberFormat="1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left" wrapText="1"/>
    </xf>
    <xf numFmtId="1" fontId="8" fillId="14" borderId="31" xfId="0" applyNumberFormat="1" applyFont="1" applyFill="1" applyBorder="1" applyAlignment="1">
      <alignment horizontal="center" vertical="center" wrapText="1"/>
    </xf>
    <xf numFmtId="1" fontId="8" fillId="14" borderId="32" xfId="0" applyNumberFormat="1" applyFont="1" applyFill="1" applyBorder="1" applyAlignment="1">
      <alignment horizontal="center" vertical="center" wrapText="1"/>
    </xf>
    <xf numFmtId="1" fontId="8" fillId="14" borderId="33" xfId="0" applyNumberFormat="1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left" wrapText="1"/>
    </xf>
    <xf numFmtId="1" fontId="8" fillId="15" borderId="31" xfId="0" applyNumberFormat="1" applyFont="1" applyFill="1" applyBorder="1" applyAlignment="1">
      <alignment horizontal="center" vertical="center" wrapText="1"/>
    </xf>
    <xf numFmtId="1" fontId="8" fillId="15" borderId="32" xfId="0" applyNumberFormat="1" applyFont="1" applyFill="1" applyBorder="1" applyAlignment="1">
      <alignment horizontal="center" vertical="center" wrapText="1"/>
    </xf>
    <xf numFmtId="1" fontId="8" fillId="15" borderId="33" xfId="0" applyNumberFormat="1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left" wrapText="1"/>
    </xf>
    <xf numFmtId="0" fontId="8" fillId="16" borderId="30" xfId="0" applyFont="1" applyFill="1" applyBorder="1" applyAlignment="1">
      <alignment horizontal="center" vertical="center" wrapText="1"/>
    </xf>
    <xf numFmtId="0" fontId="8" fillId="16" borderId="30" xfId="0" applyFont="1" applyFill="1" applyBorder="1" applyAlignment="1">
      <alignment horizontal="left" wrapText="1"/>
    </xf>
    <xf numFmtId="1" fontId="8" fillId="16" borderId="31" xfId="0" applyNumberFormat="1" applyFont="1" applyFill="1" applyBorder="1" applyAlignment="1">
      <alignment horizontal="center" vertical="center" wrapText="1"/>
    </xf>
    <xf numFmtId="1" fontId="8" fillId="16" borderId="32" xfId="0" applyNumberFormat="1" applyFont="1" applyFill="1" applyBorder="1" applyAlignment="1">
      <alignment horizontal="center" vertical="center" wrapText="1"/>
    </xf>
    <xf numFmtId="1" fontId="8" fillId="16" borderId="33" xfId="0" applyNumberFormat="1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left" wrapText="1"/>
    </xf>
    <xf numFmtId="1" fontId="8" fillId="17" borderId="31" xfId="0" applyNumberFormat="1" applyFont="1" applyFill="1" applyBorder="1" applyAlignment="1">
      <alignment horizontal="center" vertical="center" wrapText="1"/>
    </xf>
    <xf numFmtId="1" fontId="8" fillId="17" borderId="32" xfId="0" applyNumberFormat="1" applyFont="1" applyFill="1" applyBorder="1" applyAlignment="1">
      <alignment horizontal="center" vertical="center" wrapText="1"/>
    </xf>
    <xf numFmtId="1" fontId="8" fillId="17" borderId="33" xfId="0" applyNumberFormat="1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left" wrapText="1"/>
    </xf>
    <xf numFmtId="1" fontId="8" fillId="18" borderId="31" xfId="0" applyNumberFormat="1" applyFont="1" applyFill="1" applyBorder="1" applyAlignment="1">
      <alignment horizontal="center" vertical="center" wrapText="1"/>
    </xf>
    <xf numFmtId="1" fontId="8" fillId="18" borderId="32" xfId="0" applyNumberFormat="1" applyFont="1" applyFill="1" applyBorder="1" applyAlignment="1">
      <alignment horizontal="center" vertical="center" wrapText="1"/>
    </xf>
    <xf numFmtId="1" fontId="8" fillId="18" borderId="33" xfId="0" applyNumberFormat="1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wrapText="1"/>
    </xf>
    <xf numFmtId="165" fontId="8" fillId="0" borderId="30" xfId="0" applyNumberFormat="1" applyFont="1" applyBorder="1" applyAlignment="1">
      <alignment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left" wrapText="1"/>
    </xf>
    <xf numFmtId="0" fontId="9" fillId="20" borderId="34" xfId="0" applyFont="1" applyFill="1" applyBorder="1" applyAlignment="1">
      <alignment horizontal="left" vertical="center" wrapText="1"/>
    </xf>
    <xf numFmtId="0" fontId="9" fillId="21" borderId="30" xfId="0" applyFont="1" applyFill="1" applyBorder="1" applyAlignment="1">
      <alignment horizontal="left" vertical="center" wrapText="1"/>
    </xf>
    <xf numFmtId="165" fontId="8" fillId="2" borderId="30" xfId="0" applyNumberFormat="1" applyFont="1" applyFill="1" applyBorder="1" applyAlignment="1">
      <alignment wrapText="1"/>
    </xf>
    <xf numFmtId="0" fontId="10" fillId="0" borderId="30" xfId="0" applyFont="1" applyBorder="1" applyAlignment="1">
      <alignment horizontal="left" wrapText="1"/>
    </xf>
    <xf numFmtId="165" fontId="8" fillId="22" borderId="30" xfId="0" applyNumberFormat="1" applyFont="1" applyFill="1" applyBorder="1" applyAlignment="1">
      <alignment wrapText="1"/>
    </xf>
    <xf numFmtId="0" fontId="8" fillId="22" borderId="30" xfId="0" applyFont="1" applyFill="1" applyBorder="1" applyAlignment="1">
      <alignment horizontal="center" vertical="center" wrapText="1"/>
    </xf>
    <xf numFmtId="0" fontId="8" fillId="22" borderId="30" xfId="0" applyFont="1" applyFill="1" applyBorder="1" applyAlignment="1">
      <alignment horizontal="left" wrapText="1"/>
    </xf>
    <xf numFmtId="1" fontId="8" fillId="0" borderId="30" xfId="0" applyNumberFormat="1" applyFont="1" applyBorder="1" applyAlignment="1">
      <alignment horizontal="center" vertical="center" wrapText="1"/>
    </xf>
    <xf numFmtId="0" fontId="8" fillId="23" borderId="30" xfId="0" applyFont="1" applyFill="1" applyBorder="1" applyAlignment="1">
      <alignment horizontal="center" vertical="center" wrapText="1"/>
    </xf>
    <xf numFmtId="0" fontId="8" fillId="24" borderId="30" xfId="0" applyFont="1" applyFill="1" applyBorder="1" applyAlignment="1">
      <alignment horizontal="center" vertical="center" wrapText="1"/>
    </xf>
    <xf numFmtId="0" fontId="8" fillId="25" borderId="3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2ED65-03C1-48F6-82DC-89EB286D7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17525" y="79374"/>
          <a:ext cx="244157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63CE5A-36DA-49A3-8BB3-88DDA688F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975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A0B90B-D047-46CB-A0C1-CA029FF107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59375" y="111125"/>
          <a:ext cx="1505683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SILVA/Documents/GitHub/FID/Dotaciones2019/5.GestionDotaciones/IdentificacionNecesidades/BASE%20MINIM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BASE"/>
      <sheetName val="FORMULACION"/>
      <sheetName val="FORMATO "/>
      <sheetName val="Hoja1"/>
    </sheetNames>
    <sheetDataSet>
      <sheetData sheetId="0">
        <row r="2">
          <cell r="N2" t="str">
            <v>Antioquia</v>
          </cell>
        </row>
        <row r="3">
          <cell r="N3" t="str">
            <v>Arauca</v>
          </cell>
        </row>
        <row r="4">
          <cell r="N4" t="str">
            <v>Atlántico</v>
          </cell>
        </row>
        <row r="5">
          <cell r="N5" t="str">
            <v>Bogotá, D.C</v>
          </cell>
        </row>
        <row r="6">
          <cell r="N6" t="str">
            <v>Bolívar</v>
          </cell>
        </row>
        <row r="7">
          <cell r="N7" t="str">
            <v>Boyacá</v>
          </cell>
        </row>
        <row r="8">
          <cell r="N8" t="str">
            <v>Caldas</v>
          </cell>
        </row>
        <row r="9">
          <cell r="N9" t="str">
            <v>Caquetá</v>
          </cell>
        </row>
        <row r="10">
          <cell r="N10" t="str">
            <v>Casanare</v>
          </cell>
        </row>
        <row r="11">
          <cell r="E11" t="str">
            <v>Boyacá</v>
          </cell>
          <cell r="N11" t="str">
            <v>Cauca</v>
          </cell>
        </row>
        <row r="12">
          <cell r="E12" t="str">
            <v xml:space="preserve">Guateque </v>
          </cell>
          <cell r="N12" t="str">
            <v>Choco</v>
          </cell>
        </row>
        <row r="13">
          <cell r="E13" t="str">
            <v>Cooperativa Hogares de Bienestar de Sogamoso Limitada.</v>
          </cell>
          <cell r="N13" t="str">
            <v>Cundinamarca</v>
          </cell>
        </row>
        <row r="14">
          <cell r="E14" t="str">
            <v>Manitas Creativas</v>
          </cell>
          <cell r="N14" t="str">
            <v>Guaviare</v>
          </cell>
        </row>
        <row r="15">
          <cell r="E15">
            <v>1532200093268</v>
          </cell>
          <cell r="N15" t="str">
            <v>La Guajira</v>
          </cell>
        </row>
        <row r="16">
          <cell r="N16" t="str">
            <v>Nariño</v>
          </cell>
        </row>
        <row r="17">
          <cell r="N17" t="str">
            <v>Norte de Santander</v>
          </cell>
        </row>
        <row r="18">
          <cell r="N18" t="str">
            <v>Putumayo</v>
          </cell>
        </row>
        <row r="19">
          <cell r="D19">
            <v>0</v>
          </cell>
          <cell r="E19">
            <v>0</v>
          </cell>
          <cell r="N19" t="str">
            <v>Quindío</v>
          </cell>
        </row>
        <row r="20">
          <cell r="D20">
            <v>6</v>
          </cell>
          <cell r="E20">
            <v>1</v>
          </cell>
        </row>
        <row r="21">
          <cell r="D21">
            <v>14</v>
          </cell>
          <cell r="E21">
            <v>1</v>
          </cell>
        </row>
        <row r="22">
          <cell r="D22">
            <v>13</v>
          </cell>
          <cell r="E22">
            <v>1</v>
          </cell>
        </row>
        <row r="23">
          <cell r="D23">
            <v>8</v>
          </cell>
          <cell r="E23">
            <v>1</v>
          </cell>
        </row>
        <row r="24">
          <cell r="D24">
            <v>0</v>
          </cell>
          <cell r="E24">
            <v>0</v>
          </cell>
        </row>
        <row r="25">
          <cell r="D25">
            <v>41</v>
          </cell>
          <cell r="E25">
            <v>4</v>
          </cell>
        </row>
        <row r="28">
          <cell r="E28">
            <v>609.28</v>
          </cell>
        </row>
        <row r="29">
          <cell r="E29">
            <v>42.5</v>
          </cell>
        </row>
        <row r="30">
          <cell r="E30" t="str">
            <v>Cálido</v>
          </cell>
        </row>
      </sheetData>
      <sheetData sheetId="1">
        <row r="4">
          <cell r="P4">
            <v>1</v>
          </cell>
        </row>
        <row r="5">
          <cell r="P5">
            <v>1</v>
          </cell>
        </row>
        <row r="6">
          <cell r="P6">
            <v>1</v>
          </cell>
        </row>
        <row r="7">
          <cell r="P7">
            <v>1</v>
          </cell>
        </row>
        <row r="8">
          <cell r="P8">
            <v>1</v>
          </cell>
        </row>
        <row r="9">
          <cell r="P9">
            <v>2</v>
          </cell>
        </row>
        <row r="10">
          <cell r="P10">
            <v>4</v>
          </cell>
        </row>
        <row r="11">
          <cell r="P11">
            <v>1</v>
          </cell>
        </row>
        <row r="12">
          <cell r="P12">
            <v>2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1</v>
          </cell>
        </row>
        <row r="16">
          <cell r="P16">
            <v>1</v>
          </cell>
        </row>
        <row r="17">
          <cell r="P17">
            <v>1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1</v>
          </cell>
        </row>
        <row r="22">
          <cell r="P22">
            <v>1</v>
          </cell>
        </row>
        <row r="23">
          <cell r="P23">
            <v>1</v>
          </cell>
        </row>
        <row r="24">
          <cell r="P24">
            <v>21</v>
          </cell>
        </row>
        <row r="25">
          <cell r="P25">
            <v>20</v>
          </cell>
        </row>
        <row r="26">
          <cell r="P26">
            <v>0</v>
          </cell>
        </row>
        <row r="27">
          <cell r="P27">
            <v>8</v>
          </cell>
        </row>
        <row r="28">
          <cell r="P28">
            <v>1</v>
          </cell>
        </row>
        <row r="29">
          <cell r="P29">
            <v>0</v>
          </cell>
        </row>
        <row r="30">
          <cell r="P30">
            <v>1</v>
          </cell>
        </row>
        <row r="31">
          <cell r="P31">
            <v>0</v>
          </cell>
        </row>
        <row r="32">
          <cell r="P32">
            <v>1</v>
          </cell>
        </row>
        <row r="33">
          <cell r="P33">
            <v>0</v>
          </cell>
        </row>
        <row r="34">
          <cell r="P34">
            <v>1</v>
          </cell>
        </row>
        <row r="35">
          <cell r="P35">
            <v>1</v>
          </cell>
        </row>
        <row r="36">
          <cell r="P36">
            <v>1</v>
          </cell>
        </row>
        <row r="37">
          <cell r="P37">
            <v>1</v>
          </cell>
        </row>
        <row r="38">
          <cell r="P38">
            <v>1</v>
          </cell>
        </row>
        <row r="39">
          <cell r="P39">
            <v>0</v>
          </cell>
        </row>
        <row r="40">
          <cell r="P40">
            <v>1</v>
          </cell>
        </row>
        <row r="41">
          <cell r="P41">
            <v>1</v>
          </cell>
        </row>
        <row r="42">
          <cell r="P42">
            <v>0</v>
          </cell>
        </row>
        <row r="43">
          <cell r="P43">
            <v>1</v>
          </cell>
        </row>
        <row r="44">
          <cell r="P44">
            <v>2</v>
          </cell>
        </row>
        <row r="45">
          <cell r="P45">
            <v>2</v>
          </cell>
        </row>
        <row r="46">
          <cell r="P46">
            <v>1</v>
          </cell>
        </row>
        <row r="47">
          <cell r="P47">
            <v>1</v>
          </cell>
        </row>
        <row r="48">
          <cell r="P48">
            <v>1</v>
          </cell>
        </row>
        <row r="49">
          <cell r="P49">
            <v>1</v>
          </cell>
        </row>
        <row r="50">
          <cell r="P50">
            <v>1</v>
          </cell>
        </row>
        <row r="51">
          <cell r="P51">
            <v>3</v>
          </cell>
        </row>
        <row r="52">
          <cell r="P52">
            <v>2</v>
          </cell>
        </row>
        <row r="53">
          <cell r="P53">
            <v>2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1</v>
          </cell>
        </row>
        <row r="57">
          <cell r="P57">
            <v>1</v>
          </cell>
        </row>
        <row r="58">
          <cell r="P58">
            <v>1</v>
          </cell>
        </row>
        <row r="59">
          <cell r="P59">
            <v>1</v>
          </cell>
        </row>
        <row r="60">
          <cell r="P60">
            <v>1</v>
          </cell>
        </row>
        <row r="61">
          <cell r="P61">
            <v>1</v>
          </cell>
        </row>
        <row r="62">
          <cell r="P62">
            <v>1</v>
          </cell>
        </row>
        <row r="63">
          <cell r="P63">
            <v>1</v>
          </cell>
        </row>
        <row r="64">
          <cell r="P64">
            <v>1</v>
          </cell>
        </row>
        <row r="65">
          <cell r="P65">
            <v>1</v>
          </cell>
        </row>
        <row r="66">
          <cell r="P66">
            <v>1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1</v>
          </cell>
        </row>
        <row r="70">
          <cell r="P70">
            <v>1</v>
          </cell>
        </row>
        <row r="71">
          <cell r="P71">
            <v>2</v>
          </cell>
        </row>
        <row r="72">
          <cell r="P72">
            <v>41</v>
          </cell>
        </row>
        <row r="73">
          <cell r="P73">
            <v>1</v>
          </cell>
        </row>
        <row r="74">
          <cell r="P74">
            <v>1</v>
          </cell>
        </row>
        <row r="75">
          <cell r="P75">
            <v>1</v>
          </cell>
        </row>
        <row r="76">
          <cell r="P76">
            <v>1</v>
          </cell>
        </row>
        <row r="77">
          <cell r="P77">
            <v>3</v>
          </cell>
        </row>
        <row r="78">
          <cell r="P78">
            <v>1</v>
          </cell>
        </row>
        <row r="79">
          <cell r="P79">
            <v>1</v>
          </cell>
        </row>
        <row r="80">
          <cell r="P80">
            <v>1</v>
          </cell>
        </row>
        <row r="81">
          <cell r="P81">
            <v>7</v>
          </cell>
        </row>
        <row r="82">
          <cell r="P82">
            <v>1</v>
          </cell>
        </row>
        <row r="83">
          <cell r="P83">
            <v>0</v>
          </cell>
        </row>
        <row r="84">
          <cell r="P84">
            <v>35</v>
          </cell>
        </row>
        <row r="85">
          <cell r="P85">
            <v>1</v>
          </cell>
        </row>
        <row r="86">
          <cell r="P86">
            <v>1</v>
          </cell>
        </row>
        <row r="87">
          <cell r="P87">
            <v>0</v>
          </cell>
        </row>
        <row r="88">
          <cell r="P88">
            <v>0</v>
          </cell>
        </row>
        <row r="89">
          <cell r="P89">
            <v>0</v>
          </cell>
        </row>
        <row r="90">
          <cell r="P90">
            <v>0</v>
          </cell>
        </row>
        <row r="91">
          <cell r="P91">
            <v>0</v>
          </cell>
        </row>
        <row r="92">
          <cell r="P92">
            <v>70</v>
          </cell>
        </row>
        <row r="93">
          <cell r="P93">
            <v>12</v>
          </cell>
        </row>
        <row r="94">
          <cell r="P94">
            <v>20</v>
          </cell>
        </row>
        <row r="95">
          <cell r="P95">
            <v>35</v>
          </cell>
        </row>
        <row r="96">
          <cell r="P96">
            <v>1</v>
          </cell>
        </row>
        <row r="97">
          <cell r="P97">
            <v>0</v>
          </cell>
        </row>
        <row r="98">
          <cell r="P98">
            <v>4</v>
          </cell>
        </row>
        <row r="99">
          <cell r="P99">
            <v>4</v>
          </cell>
        </row>
        <row r="100">
          <cell r="P100">
            <v>4</v>
          </cell>
        </row>
        <row r="101">
          <cell r="P101">
            <v>6</v>
          </cell>
        </row>
        <row r="102">
          <cell r="P102">
            <v>4</v>
          </cell>
        </row>
        <row r="103">
          <cell r="P103">
            <v>0</v>
          </cell>
        </row>
        <row r="104">
          <cell r="P104">
            <v>2</v>
          </cell>
        </row>
        <row r="105">
          <cell r="P105">
            <v>2</v>
          </cell>
        </row>
        <row r="106">
          <cell r="P106">
            <v>2</v>
          </cell>
        </row>
        <row r="107">
          <cell r="P107">
            <v>2</v>
          </cell>
        </row>
        <row r="108">
          <cell r="P108">
            <v>2</v>
          </cell>
        </row>
        <row r="109">
          <cell r="P109">
            <v>11</v>
          </cell>
        </row>
        <row r="110">
          <cell r="P110">
            <v>3</v>
          </cell>
        </row>
        <row r="111">
          <cell r="P111">
            <v>41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1</v>
          </cell>
        </row>
        <row r="115">
          <cell r="P115">
            <v>3</v>
          </cell>
        </row>
        <row r="116">
          <cell r="P116">
            <v>3</v>
          </cell>
        </row>
        <row r="117">
          <cell r="P117">
            <v>1</v>
          </cell>
        </row>
        <row r="118">
          <cell r="P118">
            <v>1</v>
          </cell>
        </row>
        <row r="119">
          <cell r="P119">
            <v>1</v>
          </cell>
        </row>
        <row r="120">
          <cell r="P120">
            <v>1</v>
          </cell>
        </row>
        <row r="121">
          <cell r="P121">
            <v>2</v>
          </cell>
        </row>
        <row r="122">
          <cell r="P122">
            <v>25</v>
          </cell>
        </row>
        <row r="123">
          <cell r="P123">
            <v>5</v>
          </cell>
        </row>
        <row r="124">
          <cell r="P124">
            <v>1</v>
          </cell>
        </row>
        <row r="125">
          <cell r="P125">
            <v>1</v>
          </cell>
        </row>
        <row r="126">
          <cell r="P126">
            <v>0</v>
          </cell>
        </row>
        <row r="127">
          <cell r="P127">
            <v>1</v>
          </cell>
        </row>
        <row r="128">
          <cell r="P128">
            <v>4</v>
          </cell>
        </row>
        <row r="129">
          <cell r="P129">
            <v>1</v>
          </cell>
        </row>
        <row r="130">
          <cell r="P130">
            <v>1</v>
          </cell>
        </row>
        <row r="131">
          <cell r="P131">
            <v>1</v>
          </cell>
        </row>
        <row r="132">
          <cell r="P132">
            <v>1</v>
          </cell>
        </row>
        <row r="133">
          <cell r="P133">
            <v>3</v>
          </cell>
        </row>
        <row r="134">
          <cell r="P134">
            <v>3</v>
          </cell>
        </row>
        <row r="135">
          <cell r="P135">
            <v>6</v>
          </cell>
        </row>
        <row r="136">
          <cell r="P136">
            <v>4</v>
          </cell>
        </row>
        <row r="137">
          <cell r="P137">
            <v>1</v>
          </cell>
        </row>
        <row r="138">
          <cell r="P138">
            <v>1</v>
          </cell>
        </row>
        <row r="139">
          <cell r="P139">
            <v>4</v>
          </cell>
        </row>
        <row r="140">
          <cell r="P140">
            <v>1</v>
          </cell>
        </row>
        <row r="141">
          <cell r="P141">
            <v>4</v>
          </cell>
        </row>
        <row r="142">
          <cell r="P142">
            <v>0</v>
          </cell>
        </row>
        <row r="143">
          <cell r="P143">
            <v>2</v>
          </cell>
        </row>
        <row r="144">
          <cell r="P144">
            <v>3</v>
          </cell>
        </row>
        <row r="145">
          <cell r="P145">
            <v>3</v>
          </cell>
        </row>
        <row r="146">
          <cell r="P146">
            <v>3</v>
          </cell>
        </row>
        <row r="147">
          <cell r="P147">
            <v>1</v>
          </cell>
        </row>
        <row r="148">
          <cell r="P148">
            <v>4</v>
          </cell>
        </row>
        <row r="149">
          <cell r="P149">
            <v>1</v>
          </cell>
        </row>
        <row r="150">
          <cell r="P150">
            <v>1</v>
          </cell>
        </row>
        <row r="151">
          <cell r="P151">
            <v>0</v>
          </cell>
        </row>
        <row r="152">
          <cell r="P152">
            <v>4</v>
          </cell>
        </row>
        <row r="153">
          <cell r="P153">
            <v>2</v>
          </cell>
        </row>
        <row r="154">
          <cell r="P154">
            <v>2</v>
          </cell>
        </row>
        <row r="155">
          <cell r="P155">
            <v>2</v>
          </cell>
        </row>
        <row r="156">
          <cell r="P156">
            <v>4</v>
          </cell>
        </row>
        <row r="157">
          <cell r="P157">
            <v>1</v>
          </cell>
        </row>
        <row r="158">
          <cell r="P158">
            <v>1</v>
          </cell>
        </row>
        <row r="159">
          <cell r="P159">
            <v>0</v>
          </cell>
        </row>
        <row r="160">
          <cell r="P160">
            <v>1</v>
          </cell>
        </row>
        <row r="161">
          <cell r="P161">
            <v>0</v>
          </cell>
        </row>
        <row r="162">
          <cell r="P162">
            <v>0</v>
          </cell>
        </row>
        <row r="163">
          <cell r="P163">
            <v>4</v>
          </cell>
        </row>
        <row r="164">
          <cell r="P164">
            <v>1</v>
          </cell>
        </row>
        <row r="165">
          <cell r="P165">
            <v>1</v>
          </cell>
        </row>
        <row r="166">
          <cell r="P166">
            <v>1</v>
          </cell>
        </row>
        <row r="167">
          <cell r="P167">
            <v>4</v>
          </cell>
        </row>
        <row r="168">
          <cell r="P168">
            <v>0</v>
          </cell>
        </row>
        <row r="169">
          <cell r="P169">
            <v>0</v>
          </cell>
        </row>
        <row r="170">
          <cell r="P170">
            <v>2</v>
          </cell>
        </row>
        <row r="171">
          <cell r="P171">
            <v>2</v>
          </cell>
        </row>
        <row r="172">
          <cell r="P172">
            <v>1</v>
          </cell>
        </row>
        <row r="173">
          <cell r="P173">
            <v>2</v>
          </cell>
        </row>
        <row r="174">
          <cell r="P174">
            <v>4</v>
          </cell>
        </row>
        <row r="175">
          <cell r="P175">
            <v>6</v>
          </cell>
        </row>
        <row r="176">
          <cell r="P176">
            <v>6</v>
          </cell>
        </row>
        <row r="177">
          <cell r="P177">
            <v>6</v>
          </cell>
        </row>
        <row r="178">
          <cell r="P178">
            <v>6</v>
          </cell>
        </row>
        <row r="179">
          <cell r="P179">
            <v>6</v>
          </cell>
        </row>
        <row r="180">
          <cell r="P180">
            <v>8</v>
          </cell>
        </row>
        <row r="181">
          <cell r="P181">
            <v>6</v>
          </cell>
        </row>
        <row r="182">
          <cell r="P182">
            <v>1</v>
          </cell>
        </row>
        <row r="183">
          <cell r="P183">
            <v>6</v>
          </cell>
        </row>
        <row r="184">
          <cell r="P184">
            <v>6</v>
          </cell>
        </row>
        <row r="185">
          <cell r="P185">
            <v>2</v>
          </cell>
        </row>
        <row r="186">
          <cell r="P186">
            <v>6</v>
          </cell>
        </row>
        <row r="187">
          <cell r="P187">
            <v>1</v>
          </cell>
        </row>
        <row r="188">
          <cell r="P188">
            <v>6</v>
          </cell>
        </row>
        <row r="189">
          <cell r="P189">
            <v>1</v>
          </cell>
        </row>
        <row r="190">
          <cell r="P190">
            <v>6</v>
          </cell>
        </row>
        <row r="191">
          <cell r="P191">
            <v>6</v>
          </cell>
        </row>
        <row r="192">
          <cell r="P192">
            <v>0</v>
          </cell>
        </row>
        <row r="193">
          <cell r="P193">
            <v>6</v>
          </cell>
        </row>
        <row r="194">
          <cell r="P194">
            <v>1</v>
          </cell>
        </row>
        <row r="195">
          <cell r="P195">
            <v>6</v>
          </cell>
        </row>
        <row r="196">
          <cell r="P196">
            <v>6</v>
          </cell>
        </row>
        <row r="197">
          <cell r="P197">
            <v>1</v>
          </cell>
        </row>
        <row r="198">
          <cell r="P198">
            <v>6</v>
          </cell>
        </row>
        <row r="199">
          <cell r="P199">
            <v>6</v>
          </cell>
        </row>
        <row r="200">
          <cell r="P200">
            <v>6</v>
          </cell>
        </row>
        <row r="201">
          <cell r="P201">
            <v>1</v>
          </cell>
        </row>
        <row r="202">
          <cell r="P202">
            <v>1</v>
          </cell>
        </row>
        <row r="203">
          <cell r="P203">
            <v>6</v>
          </cell>
        </row>
        <row r="204">
          <cell r="P204">
            <v>0</v>
          </cell>
        </row>
        <row r="205">
          <cell r="P205">
            <v>6</v>
          </cell>
        </row>
        <row r="206">
          <cell r="P206">
            <v>3</v>
          </cell>
        </row>
        <row r="207">
          <cell r="P207">
            <v>3</v>
          </cell>
        </row>
        <row r="208">
          <cell r="P208">
            <v>1</v>
          </cell>
        </row>
        <row r="209">
          <cell r="P209">
            <v>3</v>
          </cell>
        </row>
        <row r="210">
          <cell r="P210">
            <v>12</v>
          </cell>
        </row>
        <row r="211">
          <cell r="P211">
            <v>3</v>
          </cell>
        </row>
        <row r="212">
          <cell r="P212">
            <v>2</v>
          </cell>
        </row>
        <row r="213">
          <cell r="P213">
            <v>3</v>
          </cell>
        </row>
        <row r="214">
          <cell r="P214">
            <v>3</v>
          </cell>
        </row>
        <row r="215">
          <cell r="P215">
            <v>3</v>
          </cell>
        </row>
        <row r="216">
          <cell r="P216">
            <v>3</v>
          </cell>
        </row>
        <row r="217">
          <cell r="P217">
            <v>3</v>
          </cell>
        </row>
        <row r="218">
          <cell r="P218">
            <v>3</v>
          </cell>
        </row>
        <row r="219">
          <cell r="P219">
            <v>3</v>
          </cell>
        </row>
        <row r="220">
          <cell r="P220">
            <v>3</v>
          </cell>
        </row>
        <row r="221">
          <cell r="P221">
            <v>3</v>
          </cell>
        </row>
        <row r="222">
          <cell r="P222">
            <v>10</v>
          </cell>
        </row>
        <row r="223">
          <cell r="P223">
            <v>1.5</v>
          </cell>
        </row>
        <row r="224">
          <cell r="P224">
            <v>3</v>
          </cell>
        </row>
        <row r="225">
          <cell r="P225">
            <v>3</v>
          </cell>
        </row>
        <row r="226">
          <cell r="P226">
            <v>3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1</v>
          </cell>
        </row>
        <row r="231">
          <cell r="P231">
            <v>1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1</v>
          </cell>
        </row>
        <row r="235">
          <cell r="P235">
            <v>1</v>
          </cell>
        </row>
        <row r="236">
          <cell r="P236">
            <v>6</v>
          </cell>
        </row>
        <row r="237">
          <cell r="P237">
            <v>6</v>
          </cell>
        </row>
        <row r="238">
          <cell r="P238">
            <v>6</v>
          </cell>
        </row>
        <row r="239">
          <cell r="P239">
            <v>3</v>
          </cell>
        </row>
        <row r="240">
          <cell r="P240">
            <v>3</v>
          </cell>
        </row>
        <row r="241">
          <cell r="P241">
            <v>3</v>
          </cell>
        </row>
        <row r="242">
          <cell r="P242">
            <v>3</v>
          </cell>
        </row>
        <row r="243">
          <cell r="P243">
            <v>3</v>
          </cell>
        </row>
        <row r="244">
          <cell r="P244">
            <v>3</v>
          </cell>
        </row>
        <row r="250">
          <cell r="C250" t="str">
            <v>ASEO</v>
          </cell>
          <cell r="D250" t="str">
            <v>LIMPIEZA Y DESINFECCION</v>
          </cell>
          <cell r="P250">
            <v>1</v>
          </cell>
        </row>
        <row r="252">
          <cell r="C252" t="str">
            <v>ASEO</v>
          </cell>
          <cell r="D252" t="str">
            <v>MANEJO DE RESIDUOS</v>
          </cell>
          <cell r="P252">
            <v>1</v>
          </cell>
        </row>
        <row r="253">
          <cell r="C253" t="str">
            <v>ASEO</v>
          </cell>
          <cell r="D253" t="str">
            <v>MANEJO DE RESIDUOS</v>
          </cell>
          <cell r="P253">
            <v>0</v>
          </cell>
        </row>
        <row r="254">
          <cell r="C254" t="str">
            <v>ASEO</v>
          </cell>
          <cell r="D254" t="str">
            <v>MANEJO DE RESIDUOS</v>
          </cell>
        </row>
        <row r="255">
          <cell r="C255" t="str">
            <v>ASEO</v>
          </cell>
          <cell r="D255" t="str">
            <v>MANEJO DE RESIDUOS</v>
          </cell>
          <cell r="P255" t="e">
            <v>#REF!</v>
          </cell>
        </row>
        <row r="256">
          <cell r="C256" t="str">
            <v>COCINA</v>
          </cell>
          <cell r="D256" t="str">
            <v>EQUIPOS</v>
          </cell>
          <cell r="P256" t="e">
            <v>#REF!</v>
          </cell>
        </row>
        <row r="257">
          <cell r="C257" t="str">
            <v>COCINA</v>
          </cell>
          <cell r="E257" t="str">
            <v>EQUIPOS DE COCCION</v>
          </cell>
          <cell r="P257" t="e">
            <v>#REF!</v>
          </cell>
        </row>
        <row r="258">
          <cell r="C258" t="str">
            <v>COCINA</v>
          </cell>
          <cell r="E258" t="str">
            <v>EQUIPOS DE COCCION</v>
          </cell>
          <cell r="P258">
            <v>1</v>
          </cell>
        </row>
        <row r="259">
          <cell r="C259" t="str">
            <v>COCINA</v>
          </cell>
          <cell r="E259" t="str">
            <v>EQUIPOS DE CONSERVACION</v>
          </cell>
          <cell r="P259" t="e">
            <v>#REF!</v>
          </cell>
        </row>
        <row r="260">
          <cell r="C260" t="str">
            <v>COCINA</v>
          </cell>
          <cell r="E260" t="str">
            <v>EQUIPOS DE CONSERVACION</v>
          </cell>
          <cell r="P260" t="e">
            <v>#REF!</v>
          </cell>
        </row>
        <row r="261">
          <cell r="C261" t="str">
            <v>COCINA</v>
          </cell>
          <cell r="E261" t="str">
            <v>EQUIPOS DE CONSERVACION</v>
          </cell>
          <cell r="P261" t="e">
            <v>#REF!</v>
          </cell>
        </row>
        <row r="262">
          <cell r="C262" t="str">
            <v>COCINA</v>
          </cell>
          <cell r="E262" t="str">
            <v>EQUIPOS DE CONSERVACION</v>
          </cell>
          <cell r="P262">
            <v>1</v>
          </cell>
        </row>
        <row r="263">
          <cell r="C263" t="str">
            <v>COCINA</v>
          </cell>
          <cell r="E263" t="str">
            <v>EQUIPOS DE MEDICION</v>
          </cell>
          <cell r="P263">
            <v>2</v>
          </cell>
        </row>
        <row r="264">
          <cell r="C264" t="str">
            <v>COCINA</v>
          </cell>
          <cell r="E264" t="str">
            <v>EQUIPOS DE MEDICION</v>
          </cell>
          <cell r="P264">
            <v>1</v>
          </cell>
        </row>
        <row r="265">
          <cell r="C265" t="str">
            <v>COCINA</v>
          </cell>
          <cell r="E265" t="str">
            <v>EQUIPOS DE MEDICION</v>
          </cell>
          <cell r="P265">
            <v>1</v>
          </cell>
        </row>
        <row r="266">
          <cell r="C266" t="str">
            <v>COCINA</v>
          </cell>
          <cell r="E266" t="str">
            <v>EQUIPOS DE PROCESAMIENTO</v>
          </cell>
          <cell r="P266">
            <v>1</v>
          </cell>
        </row>
        <row r="267">
          <cell r="C267" t="str">
            <v>COCINA</v>
          </cell>
          <cell r="E267" t="str">
            <v>EQUIPOS DE PROCESAMIENTO</v>
          </cell>
          <cell r="P267">
            <v>1</v>
          </cell>
        </row>
        <row r="268">
          <cell r="C268" t="str">
            <v>COCINA</v>
          </cell>
          <cell r="E268" t="str">
            <v>EQUIPOS DE PROCESAMIENTO</v>
          </cell>
          <cell r="P268" t="e">
            <v>#REF!</v>
          </cell>
        </row>
        <row r="269">
          <cell r="C269" t="str">
            <v>COCINA</v>
          </cell>
          <cell r="E269" t="str">
            <v>EQUIPOS DE PROCESAMIENTO</v>
          </cell>
          <cell r="P269">
            <v>1</v>
          </cell>
        </row>
        <row r="270">
          <cell r="C270" t="str">
            <v>COCINA</v>
          </cell>
          <cell r="E270" t="str">
            <v>EQUIPOS DE PROCESAMIENTO</v>
          </cell>
          <cell r="P270">
            <v>1</v>
          </cell>
        </row>
        <row r="272">
          <cell r="C272" t="str">
            <v>COCINA</v>
          </cell>
          <cell r="E272" t="str">
            <v>BATERIA DE COCINA</v>
          </cell>
          <cell r="P272" t="e">
            <v>#REF!</v>
          </cell>
        </row>
        <row r="273">
          <cell r="C273" t="str">
            <v>COCINA</v>
          </cell>
          <cell r="E273" t="str">
            <v>BATERIA DE COCINA</v>
          </cell>
          <cell r="P273" t="e">
            <v>#REF!</v>
          </cell>
        </row>
        <row r="274">
          <cell r="C274" t="str">
            <v>COCINA</v>
          </cell>
          <cell r="E274" t="str">
            <v>BATERIA DE COCINA</v>
          </cell>
          <cell r="P274" t="e">
            <v>#REF!</v>
          </cell>
        </row>
        <row r="275">
          <cell r="C275" t="str">
            <v>COCINA</v>
          </cell>
          <cell r="E275" t="str">
            <v>BATERIA DE COCINA</v>
          </cell>
          <cell r="P275" t="e">
            <v>#REF!</v>
          </cell>
        </row>
        <row r="276">
          <cell r="C276" t="str">
            <v>COCINA</v>
          </cell>
          <cell r="E276" t="str">
            <v>BATERIA DE COCINA</v>
          </cell>
          <cell r="P276" t="e">
            <v>#REF!</v>
          </cell>
        </row>
        <row r="277">
          <cell r="C277" t="str">
            <v>COCINA</v>
          </cell>
          <cell r="E277" t="str">
            <v>BATERIA DE COCINA</v>
          </cell>
          <cell r="P277">
            <v>1</v>
          </cell>
        </row>
        <row r="278">
          <cell r="C278" t="str">
            <v>COCINA</v>
          </cell>
          <cell r="E278" t="str">
            <v>BATERIA DE COCINA</v>
          </cell>
          <cell r="P278" t="e">
            <v>#REF!</v>
          </cell>
        </row>
        <row r="279">
          <cell r="C279" t="str">
            <v>COCINA</v>
          </cell>
          <cell r="E279" t="str">
            <v>BATERIA DE COCINA</v>
          </cell>
          <cell r="P279" t="e">
            <v>#REF!</v>
          </cell>
        </row>
        <row r="280">
          <cell r="C280" t="str">
            <v>COCINA</v>
          </cell>
          <cell r="E280" t="str">
            <v>BATERIA DE COCINA</v>
          </cell>
          <cell r="P280" t="e">
            <v>#REF!</v>
          </cell>
        </row>
        <row r="281">
          <cell r="C281" t="str">
            <v>COCINA</v>
          </cell>
          <cell r="E281" t="str">
            <v>BATERIA DE COCINA</v>
          </cell>
          <cell r="P281" t="e">
            <v>#REF!</v>
          </cell>
        </row>
        <row r="282">
          <cell r="C282" t="str">
            <v>COCINA</v>
          </cell>
          <cell r="E282" t="str">
            <v>CUBERTERIA</v>
          </cell>
          <cell r="P282">
            <v>0</v>
          </cell>
        </row>
        <row r="283">
          <cell r="C283" t="str">
            <v>COCINA</v>
          </cell>
          <cell r="E283" t="str">
            <v>CUBERTERIA</v>
          </cell>
          <cell r="P283">
            <v>0</v>
          </cell>
        </row>
        <row r="284">
          <cell r="C284" t="str">
            <v>COCINA</v>
          </cell>
          <cell r="E284" t="str">
            <v>CUBERTERIA</v>
          </cell>
        </row>
        <row r="286">
          <cell r="C286" t="str">
            <v>COCINA</v>
          </cell>
          <cell r="E286" t="str">
            <v>RECIPIENTES</v>
          </cell>
          <cell r="P286" t="e">
            <v>#REF!</v>
          </cell>
        </row>
        <row r="287">
          <cell r="C287" t="str">
            <v>COCINA</v>
          </cell>
          <cell r="E287" t="str">
            <v>RECIPIENTES</v>
          </cell>
          <cell r="P287" t="e">
            <v>#REF!</v>
          </cell>
        </row>
        <row r="288">
          <cell r="C288" t="str">
            <v>COCINA</v>
          </cell>
          <cell r="E288" t="str">
            <v>RECIPIENTES</v>
          </cell>
          <cell r="P288" t="e">
            <v>#REF!</v>
          </cell>
        </row>
        <row r="289">
          <cell r="C289" t="str">
            <v>COCINA</v>
          </cell>
          <cell r="E289" t="str">
            <v>RECIPIENTES</v>
          </cell>
          <cell r="P289">
            <v>2</v>
          </cell>
        </row>
        <row r="290">
          <cell r="C290" t="str">
            <v>COCINA</v>
          </cell>
          <cell r="E290" t="str">
            <v>RECIPIENTES</v>
          </cell>
          <cell r="P290">
            <v>3</v>
          </cell>
        </row>
        <row r="291">
          <cell r="C291" t="str">
            <v>COCINA</v>
          </cell>
          <cell r="E291" t="str">
            <v>RECIPIENTES</v>
          </cell>
          <cell r="P291" t="e">
            <v>#REF!</v>
          </cell>
        </row>
        <row r="292">
          <cell r="C292" t="str">
            <v>COCINA</v>
          </cell>
          <cell r="E292" t="str">
            <v>RECIPIENTES</v>
          </cell>
          <cell r="P292" t="e">
            <v>#REF!</v>
          </cell>
        </row>
        <row r="293">
          <cell r="C293" t="str">
            <v>COCINA</v>
          </cell>
          <cell r="E293" t="str">
            <v>UTENSILIOS</v>
          </cell>
          <cell r="P293" t="e">
            <v>#REF!</v>
          </cell>
        </row>
        <row r="294">
          <cell r="C294" t="str">
            <v>COCINA</v>
          </cell>
          <cell r="E294" t="str">
            <v>UTENSILIOS</v>
          </cell>
          <cell r="P294">
            <v>15</v>
          </cell>
        </row>
        <row r="295">
          <cell r="C295" t="str">
            <v>COCINA</v>
          </cell>
          <cell r="E295" t="str">
            <v>UTENSILIOS</v>
          </cell>
          <cell r="P295" t="e">
            <v>#REF!</v>
          </cell>
        </row>
        <row r="296">
          <cell r="C296" t="str">
            <v>COCINA</v>
          </cell>
          <cell r="E296" t="str">
            <v>UTENSILIOS</v>
          </cell>
          <cell r="P296" t="e">
            <v>#REF!</v>
          </cell>
        </row>
        <row r="297">
          <cell r="C297" t="str">
            <v>COCINA</v>
          </cell>
          <cell r="E297" t="str">
            <v>UTENSILIOS</v>
          </cell>
          <cell r="P297" t="e">
            <v>#REF!</v>
          </cell>
        </row>
        <row r="298">
          <cell r="C298" t="str">
            <v>COCINA</v>
          </cell>
          <cell r="E298" t="str">
            <v>UTENSILIOS</v>
          </cell>
          <cell r="P298" t="e">
            <v>#REF!</v>
          </cell>
        </row>
        <row r="299">
          <cell r="C299" t="str">
            <v>COCINA</v>
          </cell>
          <cell r="E299" t="str">
            <v>UTENSILIOS</v>
          </cell>
          <cell r="P299" t="e">
            <v>#REF!</v>
          </cell>
        </row>
        <row r="300">
          <cell r="C300" t="str">
            <v>COCINA</v>
          </cell>
          <cell r="E300" t="str">
            <v>UTENSILIOS</v>
          </cell>
          <cell r="P300" t="e">
            <v>#REF!</v>
          </cell>
        </row>
        <row r="301">
          <cell r="C301" t="str">
            <v>COCINA</v>
          </cell>
          <cell r="E301" t="str">
            <v>UTENSILIOS</v>
          </cell>
          <cell r="P301">
            <v>2</v>
          </cell>
        </row>
        <row r="302">
          <cell r="C302" t="str">
            <v>COCINA</v>
          </cell>
          <cell r="E302" t="str">
            <v>UTENSILIOS</v>
          </cell>
          <cell r="P302">
            <v>2</v>
          </cell>
        </row>
        <row r="303">
          <cell r="C303" t="str">
            <v>COCINA</v>
          </cell>
          <cell r="E303" t="str">
            <v>UTENSILIOS</v>
          </cell>
          <cell r="P303" t="e">
            <v>#REF!</v>
          </cell>
        </row>
        <row r="304">
          <cell r="C304" t="str">
            <v>COCINA</v>
          </cell>
          <cell r="E304" t="str">
            <v>UTENSILIOS</v>
          </cell>
          <cell r="P304" t="e">
            <v>#REF!</v>
          </cell>
        </row>
        <row r="305">
          <cell r="C305" t="str">
            <v>COCINA</v>
          </cell>
          <cell r="E305" t="str">
            <v>UTENSILIOS</v>
          </cell>
          <cell r="P305" t="e">
            <v>#REF!</v>
          </cell>
        </row>
        <row r="306">
          <cell r="C306" t="str">
            <v>COCINA</v>
          </cell>
          <cell r="E306" t="str">
            <v>UTENSILIOS</v>
          </cell>
          <cell r="P306" t="e">
            <v>#REF!</v>
          </cell>
        </row>
        <row r="307">
          <cell r="C307" t="str">
            <v>COCINA</v>
          </cell>
          <cell r="E307" t="str">
            <v>UTENSILIOS</v>
          </cell>
          <cell r="P307" t="e">
            <v>#REF!</v>
          </cell>
        </row>
        <row r="308">
          <cell r="C308" t="str">
            <v>COCINA</v>
          </cell>
          <cell r="E308" t="str">
            <v>UTENSILIOS</v>
          </cell>
          <cell r="P308" t="e">
            <v>#REF!</v>
          </cell>
        </row>
        <row r="309">
          <cell r="C309" t="str">
            <v>COCINA</v>
          </cell>
          <cell r="E309" t="str">
            <v>UTENSILIOS</v>
          </cell>
          <cell r="P309" t="e">
            <v>#REF!</v>
          </cell>
        </row>
        <row r="310">
          <cell r="C310" t="str">
            <v>COCINA</v>
          </cell>
          <cell r="E310" t="str">
            <v>UTENSILIOS</v>
          </cell>
          <cell r="P310">
            <v>1</v>
          </cell>
        </row>
        <row r="311">
          <cell r="C311" t="str">
            <v>COCINA</v>
          </cell>
          <cell r="E311" t="str">
            <v>UTENSILIOS</v>
          </cell>
          <cell r="P311" t="e">
            <v>#REF!</v>
          </cell>
        </row>
        <row r="312">
          <cell r="C312" t="str">
            <v>COCINA</v>
          </cell>
          <cell r="E312" t="str">
            <v>UTENSILIOS</v>
          </cell>
          <cell r="P312">
            <v>1</v>
          </cell>
        </row>
        <row r="313">
          <cell r="C313" t="str">
            <v>COCINA</v>
          </cell>
          <cell r="E313" t="str">
            <v>UTENSILIOS</v>
          </cell>
          <cell r="P313">
            <v>1</v>
          </cell>
        </row>
        <row r="314">
          <cell r="C314" t="str">
            <v>COCINA</v>
          </cell>
          <cell r="E314" t="str">
            <v>VAJILLA</v>
          </cell>
          <cell r="P314">
            <v>41</v>
          </cell>
        </row>
        <row r="315">
          <cell r="C315" t="str">
            <v>COCINA</v>
          </cell>
          <cell r="E315" t="str">
            <v>VAJILLA</v>
          </cell>
          <cell r="P315">
            <v>0</v>
          </cell>
        </row>
        <row r="316">
          <cell r="C316" t="str">
            <v>EQUIPO ANTROPOMETRICO</v>
          </cell>
          <cell r="E316" t="str">
            <v>EQUIPO ANTROPOMETRICO</v>
          </cell>
          <cell r="P316">
            <v>1</v>
          </cell>
        </row>
        <row r="317">
          <cell r="C317" t="str">
            <v>EQUIPO ANTROPOMETRICO</v>
          </cell>
          <cell r="D317" t="str">
            <v>EQUIPO ANTROPOMETRICO</v>
          </cell>
          <cell r="P317">
            <v>1</v>
          </cell>
        </row>
        <row r="318">
          <cell r="C318" t="str">
            <v>EQUIPO ANTROPOMETRICO</v>
          </cell>
          <cell r="D318" t="str">
            <v>EQUIPO ANTROPOMETRICO</v>
          </cell>
          <cell r="P318">
            <v>1</v>
          </cell>
        </row>
        <row r="319">
          <cell r="C319" t="str">
            <v>EQUIPO ANTROPOMETRICO</v>
          </cell>
          <cell r="D319" t="str">
            <v>EQUIPO ANTROPOMETRICO</v>
          </cell>
          <cell r="P319">
            <v>1</v>
          </cell>
        </row>
        <row r="320">
          <cell r="C320" t="str">
            <v>EQUIPOS DE APOYO</v>
          </cell>
          <cell r="D320" t="str">
            <v>APOYO AUDIO - VISUAL</v>
          </cell>
          <cell r="P320" t="e">
            <v>#REF!</v>
          </cell>
        </row>
        <row r="321">
          <cell r="C321" t="str">
            <v>EQUIPOS DE APOYO</v>
          </cell>
          <cell r="D321" t="str">
            <v>APOYO AUDIO - VISUAL</v>
          </cell>
          <cell r="P321">
            <v>0</v>
          </cell>
        </row>
        <row r="322">
          <cell r="C322" t="str">
            <v>EQUIPOS DE APOYO</v>
          </cell>
          <cell r="D322" t="str">
            <v>APOYO AUDIO - VISUAL</v>
          </cell>
          <cell r="P322" t="e">
            <v>#REF!</v>
          </cell>
        </row>
        <row r="323">
          <cell r="C323" t="str">
            <v>EQUIPOS DE APOYO</v>
          </cell>
          <cell r="D323" t="str">
            <v>APOYO AUDIO - VISUAL</v>
          </cell>
          <cell r="P323" t="e">
            <v>#REF!</v>
          </cell>
        </row>
        <row r="324">
          <cell r="C324" t="str">
            <v>EQUIPOS DE APOYO</v>
          </cell>
          <cell r="D324" t="str">
            <v>APOYO CONFORT TERMICO</v>
          </cell>
          <cell r="P324">
            <v>0</v>
          </cell>
        </row>
        <row r="325">
          <cell r="C325" t="str">
            <v>EQUIPOS DE APOYO</v>
          </cell>
          <cell r="D325" t="str">
            <v>APOYO EN LAVADO</v>
          </cell>
          <cell r="P325">
            <v>1</v>
          </cell>
        </row>
        <row r="326">
          <cell r="C326" t="str">
            <v>LENCERIA</v>
          </cell>
          <cell r="D326" t="str">
            <v>COLCHONES - COLCHONETAS</v>
          </cell>
          <cell r="P326">
            <v>0</v>
          </cell>
        </row>
        <row r="327">
          <cell r="C327" t="str">
            <v>LENCERIA</v>
          </cell>
          <cell r="D327" t="str">
            <v>COLCHONES - COLCHONETAS</v>
          </cell>
          <cell r="P327">
            <v>0</v>
          </cell>
        </row>
        <row r="328">
          <cell r="C328" t="str">
            <v>LENCERIA</v>
          </cell>
          <cell r="D328" t="str">
            <v>COLCHONES - COLCHONETAS</v>
          </cell>
        </row>
        <row r="329">
          <cell r="C329" t="str">
            <v>LENCERIA</v>
          </cell>
          <cell r="D329" t="str">
            <v>LENCERIA DE BAÑO</v>
          </cell>
          <cell r="P329">
            <v>0</v>
          </cell>
        </row>
        <row r="330">
          <cell r="C330" t="str">
            <v>LENCERIA</v>
          </cell>
          <cell r="D330" t="str">
            <v>LENCERIA DE CAMA</v>
          </cell>
          <cell r="P330">
            <v>0</v>
          </cell>
        </row>
        <row r="331">
          <cell r="C331" t="str">
            <v>LENCERIA</v>
          </cell>
          <cell r="D331" t="str">
            <v>LENCERIA DE CAMA</v>
          </cell>
          <cell r="P331">
            <v>0</v>
          </cell>
        </row>
        <row r="332">
          <cell r="C332" t="str">
            <v>LENCERIA</v>
          </cell>
          <cell r="D332" t="str">
            <v>LENCERIA DE CAMA</v>
          </cell>
        </row>
        <row r="333">
          <cell r="C333" t="str">
            <v>LENCERIA</v>
          </cell>
          <cell r="D333" t="str">
            <v>LENCERIA DE CAMA</v>
          </cell>
          <cell r="P333">
            <v>10</v>
          </cell>
        </row>
        <row r="334">
          <cell r="C334" t="str">
            <v>LENCERIA</v>
          </cell>
          <cell r="D334" t="str">
            <v>LENCERIA DE CAMA</v>
          </cell>
          <cell r="P334">
            <v>0</v>
          </cell>
        </row>
        <row r="335">
          <cell r="C335" t="str">
            <v>LENCERIA</v>
          </cell>
          <cell r="D335" t="str">
            <v>LENCERIA</v>
          </cell>
          <cell r="P335">
            <v>0</v>
          </cell>
        </row>
        <row r="336">
          <cell r="C336" t="str">
            <v>LENCERIA</v>
          </cell>
          <cell r="D336" t="str">
            <v>LENCERIA</v>
          </cell>
          <cell r="P336">
            <v>3</v>
          </cell>
        </row>
        <row r="337">
          <cell r="C337" t="str">
            <v>MOBILIARIO</v>
          </cell>
          <cell r="D337" t="str">
            <v>MOBILIARIO AREA EDUCATIVA</v>
          </cell>
          <cell r="P337">
            <v>0</v>
          </cell>
        </row>
        <row r="338">
          <cell r="C338" t="str">
            <v>MOBILIARIO</v>
          </cell>
          <cell r="D338" t="str">
            <v>MOBILIARIO AREA EDUCATIVA</v>
          </cell>
          <cell r="P338">
            <v>0</v>
          </cell>
        </row>
        <row r="339">
          <cell r="C339" t="str">
            <v>MOBILIARIO</v>
          </cell>
          <cell r="D339" t="str">
            <v>MOBILIARIO AREA EDUCATIVA</v>
          </cell>
          <cell r="P339">
            <v>0</v>
          </cell>
        </row>
        <row r="340">
          <cell r="C340" t="str">
            <v>MOBILIARIO</v>
          </cell>
          <cell r="D340" t="str">
            <v>MOBILIARIO AREA EDUCATIVA</v>
          </cell>
          <cell r="P340" t="e">
            <v>#REF!</v>
          </cell>
        </row>
        <row r="341">
          <cell r="C341" t="str">
            <v>MOBILIARIO</v>
          </cell>
          <cell r="D341" t="str">
            <v>MOBILIARIO AREA EDUCATIVA</v>
          </cell>
        </row>
        <row r="342">
          <cell r="C342" t="str">
            <v>LENCERIA</v>
          </cell>
          <cell r="D342" t="str">
            <v>MOBILIARIO AREA EDUCATIVA</v>
          </cell>
          <cell r="P342">
            <v>0</v>
          </cell>
        </row>
        <row r="343">
          <cell r="C343" t="str">
            <v>MOBILIARIO</v>
          </cell>
          <cell r="D343" t="str">
            <v>MOBILIARIO AREA EDUCATIVA</v>
          </cell>
          <cell r="P343">
            <v>7</v>
          </cell>
        </row>
        <row r="344">
          <cell r="C344" t="str">
            <v>MOBILIARIO</v>
          </cell>
          <cell r="D344" t="str">
            <v>MOBILIARIO AREA EDUCATIVA</v>
          </cell>
          <cell r="P344">
            <v>0</v>
          </cell>
        </row>
        <row r="345">
          <cell r="C345" t="str">
            <v>MOBILIARIO</v>
          </cell>
          <cell r="D345" t="str">
            <v>MOBILIARIO AREA EDUCATIVA</v>
          </cell>
          <cell r="P345">
            <v>0</v>
          </cell>
        </row>
        <row r="346">
          <cell r="C346" t="str">
            <v>MOBILIARIO</v>
          </cell>
          <cell r="D346" t="str">
            <v>MOBILIARIO AREA EDUCATIVA</v>
          </cell>
          <cell r="P346">
            <v>0</v>
          </cell>
        </row>
        <row r="347">
          <cell r="C347" t="str">
            <v>MOBILIARIO</v>
          </cell>
          <cell r="D347" t="str">
            <v>MOBILIARIO COCINA</v>
          </cell>
          <cell r="P347" t="e">
            <v>#REF!</v>
          </cell>
        </row>
        <row r="348">
          <cell r="C348" t="str">
            <v>MOBILIARIO</v>
          </cell>
          <cell r="D348" t="str">
            <v>MOBILIARIO COCINA</v>
          </cell>
          <cell r="P348" t="e">
            <v>#REF!</v>
          </cell>
        </row>
        <row r="349">
          <cell r="C349" t="str">
            <v>MOBILIARIO</v>
          </cell>
          <cell r="D349" t="str">
            <v>MOBILIARIO COCINA</v>
          </cell>
          <cell r="P349" t="e">
            <v>#REF!</v>
          </cell>
        </row>
        <row r="350">
          <cell r="C350" t="str">
            <v>MOBILIARIO</v>
          </cell>
          <cell r="D350" t="str">
            <v>MOBILIARIO COCINA</v>
          </cell>
          <cell r="P350" t="e">
            <v>#REF!</v>
          </cell>
        </row>
        <row r="351">
          <cell r="C351" t="str">
            <v>MOBILIARIO</v>
          </cell>
          <cell r="D351" t="str">
            <v>MOBILIARIO COMEDOR</v>
          </cell>
          <cell r="P351">
            <v>0</v>
          </cell>
        </row>
        <row r="352">
          <cell r="C352" t="str">
            <v>MOBILIARIO</v>
          </cell>
          <cell r="D352" t="str">
            <v>MOBILIARIO COMEDOR</v>
          </cell>
          <cell r="P352" t="e">
            <v>#REF!</v>
          </cell>
        </row>
        <row r="353">
          <cell r="C353" t="str">
            <v>MOBILIARIO</v>
          </cell>
          <cell r="D353" t="str">
            <v>MOBILIARIO COMEDOR</v>
          </cell>
          <cell r="P353" t="e">
            <v>#REF!</v>
          </cell>
        </row>
        <row r="354">
          <cell r="C354" t="str">
            <v>MOBILIARIO</v>
          </cell>
          <cell r="D354" t="str">
            <v>MOBILIARIO COMEDOR</v>
          </cell>
          <cell r="P354" t="e">
            <v>#REF!</v>
          </cell>
        </row>
        <row r="355">
          <cell r="C355" t="str">
            <v>MOBILIARIO</v>
          </cell>
          <cell r="D355" t="str">
            <v>MOBILIARIO ENFERMERIA</v>
          </cell>
          <cell r="P355">
            <v>1</v>
          </cell>
        </row>
        <row r="356">
          <cell r="C356" t="str">
            <v>MOBILIARIO</v>
          </cell>
          <cell r="D356" t="str">
            <v>MOBILIARIO ENFERMERIA</v>
          </cell>
          <cell r="P356">
            <v>1</v>
          </cell>
        </row>
        <row r="357">
          <cell r="C357" t="str">
            <v>MOBILIARIO</v>
          </cell>
          <cell r="D357" t="str">
            <v>MOBILIARIO ENFERMERIA</v>
          </cell>
          <cell r="P357">
            <v>1</v>
          </cell>
        </row>
        <row r="358">
          <cell r="C358" t="str">
            <v>MOBILIARIO</v>
          </cell>
          <cell r="D358" t="str">
            <v>MOBILIARIO LACTARIO</v>
          </cell>
          <cell r="P358">
            <v>3</v>
          </cell>
        </row>
        <row r="359">
          <cell r="C359" t="str">
            <v>MOBILIARIO</v>
          </cell>
          <cell r="D359" t="str">
            <v>MOBILIARIO OFICINA</v>
          </cell>
          <cell r="P359">
            <v>1</v>
          </cell>
        </row>
        <row r="360">
          <cell r="C360" t="str">
            <v>MOBILIARIO</v>
          </cell>
          <cell r="D360" t="str">
            <v>MOBILIARIO LACTARIO</v>
          </cell>
          <cell r="P360">
            <v>3</v>
          </cell>
        </row>
        <row r="361">
          <cell r="C361" t="str">
            <v>MOBILIARIO</v>
          </cell>
          <cell r="D361" t="str">
            <v>MOBILIARIO OFICINA</v>
          </cell>
          <cell r="P361" t="e">
            <v>#REF!</v>
          </cell>
        </row>
        <row r="362">
          <cell r="C362" t="str">
            <v>MOBILIARIO</v>
          </cell>
          <cell r="D362" t="str">
            <v>MOBILIARIO OFICINA</v>
          </cell>
          <cell r="P362" t="e">
            <v>#REF!</v>
          </cell>
        </row>
        <row r="363">
          <cell r="C363" t="str">
            <v>MOBILIARIO</v>
          </cell>
          <cell r="D363" t="str">
            <v>MOBILIARIO OFICINA</v>
          </cell>
          <cell r="P363">
            <v>2</v>
          </cell>
        </row>
        <row r="364">
          <cell r="C364" t="str">
            <v>MOBILIARIO</v>
          </cell>
          <cell r="D364" t="str">
            <v>MOBILIARIO OFICINA</v>
          </cell>
          <cell r="P364">
            <v>2</v>
          </cell>
        </row>
        <row r="365">
          <cell r="C365" t="str">
            <v>MOBILIARIO</v>
          </cell>
          <cell r="D365" t="str">
            <v>MOBILIARIO OFICINA</v>
          </cell>
          <cell r="P365">
            <v>4</v>
          </cell>
        </row>
        <row r="366">
          <cell r="C366" t="str">
            <v>RECURSOS PARA LA EMERGENCIA</v>
          </cell>
          <cell r="D366" t="str">
            <v>CONTRA INCENDIOS</v>
          </cell>
          <cell r="P366" t="e">
            <v>#REF!</v>
          </cell>
        </row>
        <row r="367">
          <cell r="C367" t="str">
            <v>RECURSOS PARA LA EMERGENCIA</v>
          </cell>
          <cell r="D367" t="str">
            <v>CONTRA INCENDIOS</v>
          </cell>
          <cell r="P367">
            <v>1</v>
          </cell>
        </row>
        <row r="368">
          <cell r="C368" t="str">
            <v>RECURSOS PARA LA EMERGENCIA</v>
          </cell>
          <cell r="D368" t="str">
            <v>PRIMEROS AUXILIOS</v>
          </cell>
          <cell r="P368">
            <v>1</v>
          </cell>
        </row>
        <row r="369">
          <cell r="C369" t="str">
            <v>RECURSOS PARA LA EMERGENCIA</v>
          </cell>
          <cell r="D369" t="str">
            <v>PRIMEROS AUXILIOS</v>
          </cell>
          <cell r="P369">
            <v>0</v>
          </cell>
        </row>
        <row r="370">
          <cell r="C370" t="str">
            <v>RECURSOS PARA LA EMERGENCIA</v>
          </cell>
          <cell r="D370" t="str">
            <v>PRIMEROS AUXILIOS</v>
          </cell>
          <cell r="P370">
            <v>1</v>
          </cell>
        </row>
        <row r="371">
          <cell r="C371" t="str">
            <v>RECURSOS PARA LA EMERGENCIA</v>
          </cell>
          <cell r="D371" t="str">
            <v>PRIMEROS AUXILIOS</v>
          </cell>
          <cell r="P371">
            <v>1</v>
          </cell>
        </row>
        <row r="372">
          <cell r="C372" t="str">
            <v>RECURSOS PARA LA EMERGENCIA</v>
          </cell>
          <cell r="D372" t="str">
            <v>PRIMEROS AUXILIOS</v>
          </cell>
          <cell r="P372" t="e">
            <v>#REF!</v>
          </cell>
        </row>
        <row r="373">
          <cell r="C373" t="str">
            <v>RECURSOS PARA LA EMERGENCIA</v>
          </cell>
          <cell r="D373" t="str">
            <v>PRIMEROS AUXILIOS</v>
          </cell>
          <cell r="P373" t="e">
            <v>#REF!</v>
          </cell>
        </row>
        <row r="374">
          <cell r="C374" t="str">
            <v>RECURSOS PARA LA EMERGENCIA</v>
          </cell>
          <cell r="D374" t="str">
            <v>PRIMEROS AUXILIOS</v>
          </cell>
          <cell r="P374">
            <v>0</v>
          </cell>
        </row>
        <row r="375">
          <cell r="C375" t="str">
            <v>RECURSOS PARA LA EMERGENCIA</v>
          </cell>
          <cell r="D375" t="str">
            <v>PRIMEROS AUXILIOS</v>
          </cell>
          <cell r="P375">
            <v>1</v>
          </cell>
        </row>
        <row r="376">
          <cell r="C376" t="str">
            <v>MATERIAL PEDAGÓGICO</v>
          </cell>
          <cell r="D376" t="str">
            <v>GRUPO DE EDAD 0 - 6 AÑOS</v>
          </cell>
          <cell r="P376" t="e">
            <v>#REF!</v>
          </cell>
        </row>
        <row r="377">
          <cell r="C377" t="str">
            <v>MATERIAL PEDAGÓGICO</v>
          </cell>
          <cell r="E377" t="str">
            <v>EXPLORACIÓN CORPORAL</v>
          </cell>
          <cell r="P377" t="e">
            <v>#REF!</v>
          </cell>
        </row>
        <row r="378">
          <cell r="C378" t="str">
            <v>MATERIAL PEDAGÓGICO</v>
          </cell>
          <cell r="E378" t="str">
            <v>EXPLORACIÓN CORPORAL</v>
          </cell>
          <cell r="P378" t="e">
            <v>#REF!</v>
          </cell>
        </row>
        <row r="379">
          <cell r="C379" t="str">
            <v>MATERIAL PEDAGÓGICO</v>
          </cell>
          <cell r="E379" t="str">
            <v>EXPLORACIÓN CORPORAL</v>
          </cell>
          <cell r="P379" t="e">
            <v>#REF!</v>
          </cell>
        </row>
        <row r="380">
          <cell r="C380" t="str">
            <v>MATERIAL PEDAGÓGICO</v>
          </cell>
          <cell r="E380" t="str">
            <v>EXPLORACIÓN CORPORAL</v>
          </cell>
          <cell r="P380" t="e">
            <v>#REF!</v>
          </cell>
        </row>
        <row r="381">
          <cell r="C381" t="str">
            <v>MATERIAL PEDAGÓGICO</v>
          </cell>
          <cell r="E381" t="str">
            <v>EXPLORACIÓN CORPORAL</v>
          </cell>
          <cell r="P381" t="e">
            <v>#REF!</v>
          </cell>
        </row>
        <row r="382">
          <cell r="C382" t="str">
            <v>MATERIAL PEDAGÓGICO</v>
          </cell>
          <cell r="E382" t="str">
            <v>EXPLORACIÓN CORPORAL</v>
          </cell>
          <cell r="P382" t="e">
            <v>#REF!</v>
          </cell>
        </row>
        <row r="383">
          <cell r="C383" t="str">
            <v>MATERIAL PEDAGÓGICO</v>
          </cell>
          <cell r="E383" t="str">
            <v>EXPLORACIÓN CORPORAL</v>
          </cell>
          <cell r="P383" t="e">
            <v>#REF!</v>
          </cell>
        </row>
        <row r="384">
          <cell r="C384" t="str">
            <v>MATERIAL PEDAGÓGICO</v>
          </cell>
          <cell r="E384" t="str">
            <v>EXPLORACIÓN CORPORAL</v>
          </cell>
          <cell r="P384" t="e">
            <v>#REF!</v>
          </cell>
        </row>
        <row r="385">
          <cell r="C385" t="str">
            <v>MATERIAL PEDAGÓGICO</v>
          </cell>
          <cell r="E385" t="str">
            <v>EXPLORACIÓN CORPORAL</v>
          </cell>
          <cell r="P385" t="e">
            <v>#REF!</v>
          </cell>
        </row>
        <row r="386">
          <cell r="C386" t="str">
            <v>MATERIAL PEDAGÓGICO</v>
          </cell>
          <cell r="E386" t="str">
            <v>EXPLORACIÓN CORPORAL</v>
          </cell>
          <cell r="P386" t="e">
            <v>#REF!</v>
          </cell>
        </row>
        <row r="387">
          <cell r="C387" t="str">
            <v>MATERIAL PEDAGÓGICO</v>
          </cell>
          <cell r="E387" t="str">
            <v>INSTRUMENTOS MUSICALES</v>
          </cell>
          <cell r="P387">
            <v>2</v>
          </cell>
        </row>
        <row r="388">
          <cell r="C388" t="str">
            <v>MATERIAL PEDAGÓGICO</v>
          </cell>
          <cell r="E388" t="str">
            <v>INSTRUMENTOS MUSICALES</v>
          </cell>
          <cell r="P388">
            <v>1</v>
          </cell>
        </row>
        <row r="389">
          <cell r="C389" t="str">
            <v>MATERIAL PEDAGÓGICO</v>
          </cell>
          <cell r="E389" t="str">
            <v>JUEGO SIMBÓLICO Y DE ROLES</v>
          </cell>
          <cell r="P389" t="e">
            <v>#REF!</v>
          </cell>
        </row>
        <row r="390">
          <cell r="C390" t="str">
            <v>MATERIAL PEDAGÓGICO</v>
          </cell>
          <cell r="E390" t="str">
            <v>JUEGO SIMBÓLICO Y DE ROLES</v>
          </cell>
          <cell r="P390" t="e">
            <v>#REF!</v>
          </cell>
        </row>
        <row r="391">
          <cell r="C391" t="str">
            <v>MATERIAL PEDAGÓGICO</v>
          </cell>
          <cell r="E391" t="str">
            <v>JUEGO SIMBÓLICO Y DE ROLES</v>
          </cell>
          <cell r="P391" t="e">
            <v>#REF!</v>
          </cell>
        </row>
        <row r="392">
          <cell r="C392" t="str">
            <v>MATERIAL PEDAGÓGICO</v>
          </cell>
          <cell r="E392" t="str">
            <v>JUEGO SIMBÓLICO Y DE ROLES</v>
          </cell>
          <cell r="P392" t="e">
            <v>#REF!</v>
          </cell>
        </row>
        <row r="393">
          <cell r="C393" t="str">
            <v>MATERIAL PEDAGÓGICO</v>
          </cell>
          <cell r="E393" t="str">
            <v>JUEGO SIMBÓLICO Y DE ROLES</v>
          </cell>
          <cell r="P393" t="e">
            <v>#REF!</v>
          </cell>
        </row>
        <row r="394">
          <cell r="C394" t="str">
            <v>MATERIAL PEDAGÓGICO</v>
          </cell>
          <cell r="E394" t="str">
            <v>JUEGO SIMBÓLICO Y DE ROLES</v>
          </cell>
          <cell r="P394" t="e">
            <v>#REF!</v>
          </cell>
        </row>
        <row r="395">
          <cell r="C395" t="str">
            <v>MATERIAL PEDAGÓGICO</v>
          </cell>
          <cell r="E395" t="str">
            <v>MATERIAL AUDIO-VISUAL</v>
          </cell>
          <cell r="P395">
            <v>1</v>
          </cell>
        </row>
        <row r="397">
          <cell r="C397" t="str">
            <v>MATERIAL PEDAGÓGICO</v>
          </cell>
          <cell r="E397" t="str">
            <v>EXPLORACIÓN CORPORAL</v>
          </cell>
          <cell r="P397" t="e">
            <v>#REF!</v>
          </cell>
        </row>
        <row r="398">
          <cell r="C398" t="str">
            <v>MATERIAL PEDAGÓGICO</v>
          </cell>
        </row>
        <row r="399">
          <cell r="C399" t="str">
            <v>MATERIAL PEDAGÓGICO</v>
          </cell>
          <cell r="E399" t="str">
            <v>EXPLORACIÓN CORPORAL</v>
          </cell>
        </row>
        <row r="400">
          <cell r="C400" t="str">
            <v>MATERIAL PEDAGÓGICO</v>
          </cell>
          <cell r="E400" t="str">
            <v>EXPLORACIÓN CORPORAL</v>
          </cell>
          <cell r="P400">
            <v>0</v>
          </cell>
        </row>
        <row r="401">
          <cell r="C401" t="str">
            <v>MATERIAL PEDAGÓGICO</v>
          </cell>
          <cell r="E401" t="str">
            <v>EXPLORACIÓN CORPORAL</v>
          </cell>
          <cell r="P401">
            <v>0</v>
          </cell>
        </row>
        <row r="402">
          <cell r="C402" t="str">
            <v>MATERIAL PEDAGÓGICO</v>
          </cell>
          <cell r="E402" t="str">
            <v>EXPLORACIÓN CORPORAL</v>
          </cell>
        </row>
        <row r="403">
          <cell r="C403" t="str">
            <v>MATERIAL PEDAGÓGICO</v>
          </cell>
          <cell r="E403" t="str">
            <v>EXPLORACIÓN CORPORAL</v>
          </cell>
          <cell r="P403">
            <v>0</v>
          </cell>
        </row>
        <row r="404">
          <cell r="C404" t="str">
            <v>MATERIAL PEDAGÓGICO</v>
          </cell>
          <cell r="E404" t="str">
            <v>EXPLORACIÓN CORPORAL</v>
          </cell>
        </row>
        <row r="405">
          <cell r="C405" t="str">
            <v>MATERIAL PEDAGÓGICO</v>
          </cell>
          <cell r="D405" t="str">
            <v>GRUPO DE EDAD 0 -6 AÑOS</v>
          </cell>
          <cell r="E405" t="str">
            <v>EXPLORACIÓN CORPORAL</v>
          </cell>
          <cell r="P405" t="e">
            <v>#REF!</v>
          </cell>
        </row>
        <row r="406">
          <cell r="C406" t="str">
            <v>MATERIAL PEDAGÓGICO</v>
          </cell>
          <cell r="E406" t="str">
            <v>EXPLORACIÓN CORPORAL</v>
          </cell>
        </row>
        <row r="407">
          <cell r="C407" t="str">
            <v>MATERIAL PEDAGÓGICO</v>
          </cell>
          <cell r="E407" t="str">
            <v>EXPLORACIÓN CORPORAL</v>
          </cell>
          <cell r="P407" t="e">
            <v>#REF!</v>
          </cell>
        </row>
        <row r="408">
          <cell r="C408" t="str">
            <v>MATERIAL PEDAGÓGICO</v>
          </cell>
          <cell r="D408" t="str">
            <v>GRUPO DE EDAD 0 -6 AÑOS</v>
          </cell>
          <cell r="E408" t="str">
            <v>EXPLORACIÓN CORPORAL</v>
          </cell>
        </row>
        <row r="409">
          <cell r="C409" t="str">
            <v>MATERIAL PEDAGÓGICO</v>
          </cell>
          <cell r="E409" t="str">
            <v>INSTRUMENTOS MUSICALES</v>
          </cell>
        </row>
        <row r="410">
          <cell r="C410" t="str">
            <v>MATERIAL PEDAGÓGICO</v>
          </cell>
          <cell r="E410" t="str">
            <v>INSTRUMENTOS MUSICALES</v>
          </cell>
          <cell r="P410" t="e">
            <v>#REF!</v>
          </cell>
        </row>
        <row r="411">
          <cell r="C411" t="str">
            <v>MATERIAL PEDAGÓGICO</v>
          </cell>
          <cell r="E411" t="str">
            <v>INSTRUMENTOS MUSICALES</v>
          </cell>
          <cell r="P411" t="e">
            <v>#REF!</v>
          </cell>
        </row>
        <row r="412">
          <cell r="C412" t="str">
            <v>MATERIAL PEDAGÓGICO</v>
          </cell>
          <cell r="E412" t="str">
            <v>INSTRUMENTOS MUSICALES</v>
          </cell>
          <cell r="P412">
            <v>0</v>
          </cell>
        </row>
        <row r="413">
          <cell r="C413" t="str">
            <v>MATERIAL PEDAGÓGICO</v>
          </cell>
          <cell r="E413" t="str">
            <v>INSTRUMENTOS MUSICALES</v>
          </cell>
          <cell r="P413" t="e">
            <v>#REF!</v>
          </cell>
        </row>
        <row r="414">
          <cell r="C414" t="str">
            <v>MATERIAL PEDAGÓGICO</v>
          </cell>
          <cell r="E414" t="str">
            <v>INSTRUMENTOS MUSICALES</v>
          </cell>
        </row>
        <row r="415">
          <cell r="C415" t="str">
            <v>MATERIAL PEDAGÓGICO</v>
          </cell>
          <cell r="E415" t="str">
            <v>INSTRUMENTOS MUSICALES</v>
          </cell>
          <cell r="P415" t="e">
            <v>#REF!</v>
          </cell>
        </row>
        <row r="416">
          <cell r="C416" t="str">
            <v>MATERIAL PEDAGÓGICO</v>
          </cell>
          <cell r="E416" t="str">
            <v>JUEGO SIMBÓLICO Y DE ROLES</v>
          </cell>
          <cell r="P416">
            <v>0</v>
          </cell>
        </row>
        <row r="417">
          <cell r="C417" t="str">
            <v>MATERIAL PEDAGÓGICO</v>
          </cell>
          <cell r="E417" t="str">
            <v>JUEGO SIMBÓLICO Y DE ROLES</v>
          </cell>
        </row>
        <row r="418">
          <cell r="C418" t="str">
            <v>MATERIAL PEDAGÓGICO</v>
          </cell>
          <cell r="E418" t="str">
            <v>EXPLORACIÓN CORPORAL</v>
          </cell>
        </row>
        <row r="419">
          <cell r="C419" t="str">
            <v>MATERIAL PEDAGÓGICO</v>
          </cell>
          <cell r="E419" t="str">
            <v>EXPLORACIÓN CORPORAL</v>
          </cell>
        </row>
        <row r="420">
          <cell r="C420" t="str">
            <v>MATERIAL PEDAGÓGICO</v>
          </cell>
          <cell r="E420" t="str">
            <v>EXPLORACIÓN CORPORAL</v>
          </cell>
        </row>
        <row r="421">
          <cell r="C421" t="str">
            <v>MATERIAL PEDAGÓGICO</v>
          </cell>
          <cell r="E421" t="str">
            <v>INSTRUMENTOS MUSICALES</v>
          </cell>
        </row>
        <row r="423">
          <cell r="C423" t="str">
            <v>MATERIAL PEDAGÓGICO</v>
          </cell>
          <cell r="E423" t="str">
            <v>JUEGO DE CONSTRUCCIÓN</v>
          </cell>
          <cell r="P423">
            <v>0</v>
          </cell>
        </row>
        <row r="424">
          <cell r="C424" t="str">
            <v>MATERIAL PEDAGÓGICO</v>
          </cell>
          <cell r="E424" t="str">
            <v>JUEGO DE CONSTRUCCIÓN</v>
          </cell>
          <cell r="P424" t="e">
            <v>#REF!</v>
          </cell>
        </row>
        <row r="425">
          <cell r="C425" t="str">
            <v>MATERIAL PEDAGÓGICO</v>
          </cell>
          <cell r="E425" t="str">
            <v>JUEGO DE CONSTRUCCIÓN</v>
          </cell>
          <cell r="P425" t="e">
            <v>#REF!</v>
          </cell>
        </row>
        <row r="426">
          <cell r="C426" t="str">
            <v>MATERIAL PEDAGÓGICO</v>
          </cell>
          <cell r="E426" t="str">
            <v>EXPLORACIÓN CORPORAL</v>
          </cell>
        </row>
        <row r="427">
          <cell r="C427" t="str">
            <v>MATERIAL PEDAGÓGICO</v>
          </cell>
          <cell r="E427" t="str">
            <v>EXPLORACIÓN CORPORAL</v>
          </cell>
          <cell r="P427" t="e">
            <v>#REF!</v>
          </cell>
        </row>
        <row r="428">
          <cell r="C428" t="str">
            <v>MATERIAL PEDAGÓGICO</v>
          </cell>
          <cell r="E428" t="str">
            <v>EXPLORACIÓN CORPORAL</v>
          </cell>
        </row>
        <row r="429">
          <cell r="C429" t="str">
            <v>MATERIAL PEDAGÓGICO</v>
          </cell>
          <cell r="E429" t="str">
            <v>EXPLORACIÓN CORPORAL</v>
          </cell>
        </row>
        <row r="430">
          <cell r="C430" t="str">
            <v>MATERIAL PEDAGÓGICO</v>
          </cell>
          <cell r="E430" t="str">
            <v>EXPLORACIÓN CORPORAL</v>
          </cell>
        </row>
        <row r="431">
          <cell r="C431" t="str">
            <v>MATERIAL PEDAGÓGICO</v>
          </cell>
          <cell r="E431" t="str">
            <v>EXPLORACIÓN CORPORAL</v>
          </cell>
        </row>
        <row r="432">
          <cell r="C432" t="str">
            <v>MATERIAL PEDAGÓGICO</v>
          </cell>
          <cell r="E432" t="str">
            <v>EXPLORACIÓN CORPORAL</v>
          </cell>
        </row>
        <row r="433">
          <cell r="C433" t="str">
            <v>MATERIAL PEDAGÓGICO</v>
          </cell>
          <cell r="E433" t="str">
            <v>EXPLORACIÓN CORPORAL</v>
          </cell>
        </row>
        <row r="434">
          <cell r="C434" t="str">
            <v>MATERIAL PEDAGÓGICO</v>
          </cell>
          <cell r="E434" t="str">
            <v>EXPLORACIÓN CORPORAL</v>
          </cell>
        </row>
        <row r="435">
          <cell r="C435" t="str">
            <v>MATERIAL PEDAGÓGICO</v>
          </cell>
          <cell r="D435" t="str">
            <v>GRUPO DE EDAD 0 - 6 AÑOS</v>
          </cell>
          <cell r="E435" t="str">
            <v>EXPLORACIÓN CORPORAL</v>
          </cell>
        </row>
        <row r="437">
          <cell r="C437" t="str">
            <v>MATERIAL PEDAGÓGICO</v>
          </cell>
          <cell r="E437" t="str">
            <v>INSTRUMENTOS MUSICALES</v>
          </cell>
          <cell r="P437" t="e">
            <v>#REF!</v>
          </cell>
        </row>
        <row r="438">
          <cell r="C438" t="str">
            <v>MATERIAL PEDAGÓGICO</v>
          </cell>
          <cell r="E438" t="str">
            <v>INSTRUMENTOS MUSICALES</v>
          </cell>
          <cell r="P438" t="e">
            <v>#REF!</v>
          </cell>
        </row>
        <row r="439">
          <cell r="C439" t="str">
            <v>MATERIAL PEDAGÓGICO</v>
          </cell>
          <cell r="E439" t="str">
            <v>INSTRUMENTOS MUSICALES</v>
          </cell>
        </row>
        <row r="440">
          <cell r="C440" t="str">
            <v>MATERIAL PEDAGÓGICO</v>
          </cell>
          <cell r="E440" t="str">
            <v>INSTRUMENTOS MUSICALES</v>
          </cell>
          <cell r="P440" t="e">
            <v>#REF!</v>
          </cell>
        </row>
        <row r="441">
          <cell r="C441" t="str">
            <v>MATERIAL PEDAGÓGICO</v>
          </cell>
          <cell r="E441" t="str">
            <v>JUEGO DE CONSTRUCCIÓN</v>
          </cell>
          <cell r="P441" t="e">
            <v>#REF!</v>
          </cell>
        </row>
        <row r="442">
          <cell r="C442" t="str">
            <v>MATERIAL PEDAGÓGICO</v>
          </cell>
          <cell r="E442" t="str">
            <v>JUEGO DE CONSTRUCCIÓN</v>
          </cell>
        </row>
        <row r="443">
          <cell r="C443" t="str">
            <v>MATERIAL PEDAGÓGICO</v>
          </cell>
          <cell r="E443" t="str">
            <v>JUEGO DE CONSTRUCCIÓN</v>
          </cell>
          <cell r="P443" t="e">
            <v>#REF!</v>
          </cell>
        </row>
        <row r="444">
          <cell r="C444" t="str">
            <v>MATERIAL PEDAGÓGICO</v>
          </cell>
          <cell r="E444" t="str">
            <v>JUEGO DE CONSTRUCCIÓN</v>
          </cell>
        </row>
        <row r="445">
          <cell r="C445" t="str">
            <v>MATERIAL PEDAGÓGICO</v>
          </cell>
          <cell r="E445" t="str">
            <v>JUEGO DE CONSTRUCCIÓN</v>
          </cell>
          <cell r="P445" t="e">
            <v>#REF!</v>
          </cell>
        </row>
        <row r="446">
          <cell r="C446" t="str">
            <v>MATERIAL PEDAGÓGICO</v>
          </cell>
          <cell r="E446" t="str">
            <v>JUEGO SIMBÓLICO Y DE ROLES</v>
          </cell>
          <cell r="P446" t="e">
            <v>#REF!</v>
          </cell>
        </row>
        <row r="447">
          <cell r="C447" t="str">
            <v>MATERIAL PEDAGÓGICO</v>
          </cell>
          <cell r="E447" t="str">
            <v>JUEGO SIMBÓLICO Y DE ROLES</v>
          </cell>
        </row>
        <row r="448">
          <cell r="C448" t="str">
            <v>MATERIAL PEDAGÓGICO</v>
          </cell>
          <cell r="E448" t="str">
            <v>JUEGO SIMBÓLICO Y DE ROLES</v>
          </cell>
        </row>
        <row r="449">
          <cell r="C449" t="str">
            <v>MATERIAL PEDAGÓGICO</v>
          </cell>
          <cell r="E449" t="str">
            <v>JUEGO SIMBÓLICO Y DE ROLES</v>
          </cell>
        </row>
        <row r="450">
          <cell r="C450" t="str">
            <v>MATERIAL PEDAGÓGICO</v>
          </cell>
          <cell r="E450" t="str">
            <v>JUEGO SIMBÓLICO Y DE ROLES</v>
          </cell>
        </row>
        <row r="451">
          <cell r="C451" t="str">
            <v>MATERIAL PEDAGÓGICO</v>
          </cell>
          <cell r="E451" t="str">
            <v>JUEGO SIMBÓLICO Y DE ROLES</v>
          </cell>
        </row>
        <row r="452">
          <cell r="C452" t="str">
            <v>MATERIAL PEDAGÓGICO</v>
          </cell>
          <cell r="E452" t="str">
            <v>JUEGO SIMBÓLICO Y DE ROLES</v>
          </cell>
        </row>
        <row r="453">
          <cell r="C453" t="str">
            <v>MATERIAL PEDAGÓGICO</v>
          </cell>
          <cell r="E453" t="str">
            <v>JUEGO SIMBÓLICO Y DE ROLES</v>
          </cell>
        </row>
        <row r="454">
          <cell r="C454" t="str">
            <v>MATERIAL PEDAGÓGICO</v>
          </cell>
          <cell r="E454" t="str">
            <v>JUEGO SIMBÓLICO Y DE ROLES</v>
          </cell>
        </row>
        <row r="455">
          <cell r="C455" t="str">
            <v>MATERIAL PEDAGÓGICO</v>
          </cell>
          <cell r="E455" t="str">
            <v>JUEGO SIMBÓLICO Y DE ROLES</v>
          </cell>
        </row>
        <row r="456">
          <cell r="C456" t="str">
            <v>MATERIAL PEDAGÓGICO</v>
          </cell>
          <cell r="E456" t="str">
            <v>JUEGO SIMBÓLICO Y DE ROLES</v>
          </cell>
        </row>
        <row r="457">
          <cell r="C457" t="str">
            <v>MATERIAL PEDAGÓGICO</v>
          </cell>
          <cell r="E457" t="str">
            <v>JUEGO SIMBÓLICO Y DE ROLES</v>
          </cell>
          <cell r="P457" t="e">
            <v>#REF!</v>
          </cell>
        </row>
        <row r="458">
          <cell r="C458" t="str">
            <v>MATERIAL PEDAGÓGICO</v>
          </cell>
          <cell r="E458" t="str">
            <v>JUEGO SIMBÓLICO Y DE ROLES</v>
          </cell>
        </row>
        <row r="459">
          <cell r="C459" t="str">
            <v>MATERIAL PEDAGÓGICO</v>
          </cell>
          <cell r="E459" t="str">
            <v>JUEGO SIMBÓLICO Y DE ROLES</v>
          </cell>
        </row>
        <row r="460">
          <cell r="C460" t="str">
            <v>MATERIAL PEDAGÓGICO</v>
          </cell>
          <cell r="E460" t="str">
            <v>EXPLORACIÓN CORPORAL</v>
          </cell>
        </row>
        <row r="461">
          <cell r="C461" t="str">
            <v>MATERIAL PEDAGÓGICO</v>
          </cell>
          <cell r="E461" t="str">
            <v>EXPLORACIÓN CORPORAL</v>
          </cell>
          <cell r="P461">
            <v>4</v>
          </cell>
        </row>
        <row r="462">
          <cell r="C462" t="str">
            <v>MATERIAL PEDAGÓGICO</v>
          </cell>
          <cell r="E462" t="str">
            <v>JUEGO SIMBÓLICO Y DE ROLES</v>
          </cell>
          <cell r="P462" t="e">
            <v>#REF!</v>
          </cell>
        </row>
        <row r="463">
          <cell r="C463" t="str">
            <v>MATERIAL PEDAGÓGICO</v>
          </cell>
          <cell r="E463" t="str">
            <v>EXPLORACIÓN CORPORAL</v>
          </cell>
          <cell r="P463">
            <v>0</v>
          </cell>
        </row>
        <row r="464">
          <cell r="C464" t="str">
            <v>MATERIAL PEDAGÓGICO</v>
          </cell>
          <cell r="E464" t="str">
            <v>INSTRUMENTOS MUSICALES</v>
          </cell>
          <cell r="P464">
            <v>0</v>
          </cell>
        </row>
        <row r="465">
          <cell r="C465" t="str">
            <v>MATERIAL PEDAGÓGICO</v>
          </cell>
          <cell r="E465" t="str">
            <v>INSTRUMENTOS MUSICALES</v>
          </cell>
          <cell r="P465" t="e">
            <v>#REF!</v>
          </cell>
        </row>
        <row r="466">
          <cell r="C466" t="str">
            <v>MATERIAL PEDAGÓGICO</v>
          </cell>
          <cell r="E466" t="str">
            <v>INSTRUMENTOS MUSICALES</v>
          </cell>
          <cell r="P466" t="e">
            <v>#REF!</v>
          </cell>
        </row>
        <row r="467">
          <cell r="C467" t="str">
            <v>MATERIAL PEDAGÓGICO</v>
          </cell>
          <cell r="E467" t="str">
            <v>INSTRUMENTOS MUSICALES</v>
          </cell>
          <cell r="P467" t="e">
            <v>#REF!</v>
          </cell>
        </row>
        <row r="468">
          <cell r="C468" t="str">
            <v>MATERIAL PEDAGÓGICO</v>
          </cell>
          <cell r="E468" t="str">
            <v>INSTRUMENTOS MUSICALES</v>
          </cell>
          <cell r="P468" t="e">
            <v>#REF!</v>
          </cell>
        </row>
        <row r="469">
          <cell r="C469" t="str">
            <v>MATERIAL PEDAGÓGICO</v>
          </cell>
          <cell r="E469" t="str">
            <v>INSTRUMENTOS MUSICALES</v>
          </cell>
          <cell r="P469" t="e">
            <v>#REF!</v>
          </cell>
        </row>
        <row r="470">
          <cell r="C470" t="str">
            <v>MATERIAL PEDAGÓGICO</v>
          </cell>
          <cell r="E470" t="str">
            <v>INSTRUMENTOS MUSICALES</v>
          </cell>
          <cell r="P470" t="e">
            <v>#REF!</v>
          </cell>
        </row>
        <row r="471">
          <cell r="C471" t="str">
            <v>MATERIAL PEDAGÓGICO</v>
          </cell>
          <cell r="E471" t="str">
            <v>INSTRUMENTOS MUSICALES</v>
          </cell>
          <cell r="P471" t="e">
            <v>#REF!</v>
          </cell>
        </row>
        <row r="472">
          <cell r="C472" t="str">
            <v>MATERIAL PEDAGÓGICO</v>
          </cell>
          <cell r="E472" t="str">
            <v>JUEGO DE CONSTRUCCIÓN</v>
          </cell>
          <cell r="P472" t="e">
            <v>#REF!</v>
          </cell>
        </row>
        <row r="473">
          <cell r="C473" t="str">
            <v>MATERIAL PEDAGÓGICO</v>
          </cell>
          <cell r="E473" t="str">
            <v>JUEGO DE CONSTRUCCIÓN</v>
          </cell>
          <cell r="P473" t="e">
            <v>#REF!</v>
          </cell>
        </row>
        <row r="474">
          <cell r="C474" t="str">
            <v>MATERIAL PEDAGÓGICO</v>
          </cell>
          <cell r="E474" t="str">
            <v>JUEGO DE CONSTRUCCIÓN</v>
          </cell>
          <cell r="P474" t="e">
            <v>#REF!</v>
          </cell>
        </row>
        <row r="475">
          <cell r="C475" t="str">
            <v>MATERIAL PEDAGÓGICO</v>
          </cell>
          <cell r="E475" t="str">
            <v>JUEGO SIMBÓLICO Y DE ROLES</v>
          </cell>
          <cell r="P475" t="e">
            <v>#REF!</v>
          </cell>
        </row>
        <row r="476">
          <cell r="C476" t="str">
            <v>MATERIAL PEDAGÓGICO</v>
          </cell>
          <cell r="E476" t="str">
            <v>JUEGO SIMBÓLICO Y DE ROLES</v>
          </cell>
          <cell r="P476" t="e">
            <v>#REF!</v>
          </cell>
        </row>
        <row r="477">
          <cell r="C477" t="str">
            <v>MATERIAL PEDAGÓGICO</v>
          </cell>
          <cell r="E477" t="str">
            <v>EXPLORACIÓN SENSORIAL</v>
          </cell>
        </row>
        <row r="478">
          <cell r="C478" t="str">
            <v>MATERIAL PEDAGÓGICO</v>
          </cell>
          <cell r="E478" t="str">
            <v>EXPLORACIÓN SENSORIAL</v>
          </cell>
        </row>
        <row r="487">
          <cell r="C487" t="str">
            <v>ASEO</v>
          </cell>
          <cell r="D487" t="str">
            <v>LIMPIEZA Y DESINFECCION</v>
          </cell>
        </row>
        <row r="488">
          <cell r="C488" t="str">
            <v>ASEO</v>
          </cell>
          <cell r="D488" t="str">
            <v>LIMPIEZA Y DESINFECCION</v>
          </cell>
          <cell r="P488">
            <v>1</v>
          </cell>
        </row>
        <row r="489">
          <cell r="C489" t="str">
            <v>ASEO</v>
          </cell>
          <cell r="D489" t="str">
            <v>LIMPIEZA Y DESINFECCION</v>
          </cell>
          <cell r="P489">
            <v>1</v>
          </cell>
        </row>
        <row r="491">
          <cell r="C491" t="str">
            <v>ASEO</v>
          </cell>
          <cell r="D491" t="str">
            <v>MANEJO DE RESIDUOS</v>
          </cell>
          <cell r="F491" t="str">
            <v xml:space="preserve">SET DE 3 PAPALERAS PLÁSTICAS PARA RESIDUOS  CON TAPA </v>
          </cell>
          <cell r="P491">
            <v>0</v>
          </cell>
        </row>
        <row r="492">
          <cell r="C492" t="str">
            <v>ASEO</v>
          </cell>
          <cell r="D492" t="str">
            <v>MANEJO DE RESIDUOS</v>
          </cell>
          <cell r="F492" t="str">
            <v>SET PAPELERAS PARA ENFERMERÍA</v>
          </cell>
          <cell r="P492">
            <v>1</v>
          </cell>
        </row>
        <row r="493">
          <cell r="C493" t="str">
            <v>ASEO</v>
          </cell>
          <cell r="D493" t="str">
            <v>MANEJO DE RESIDUOS</v>
          </cell>
        </row>
        <row r="494">
          <cell r="C494" t="str">
            <v>COCINA</v>
          </cell>
          <cell r="D494" t="str">
            <v>EQUIPOS</v>
          </cell>
          <cell r="F494" t="str">
            <v xml:space="preserve">ESTUFA INDUSTRIAL 6 PUESTO, PLANCHA Y HORNO A GAS </v>
          </cell>
          <cell r="P494" t="e">
            <v>#REF!</v>
          </cell>
        </row>
        <row r="495">
          <cell r="C495" t="str">
            <v>COCINA</v>
          </cell>
          <cell r="D495" t="str">
            <v>EQUIPOS</v>
          </cell>
          <cell r="F495" t="str">
            <v>ESTUFA INDUSTRIAL 4 PUESTO, PLANCHA Y HORNO A GAS</v>
          </cell>
          <cell r="P495" t="e">
            <v>#REF!</v>
          </cell>
        </row>
        <row r="496">
          <cell r="C496" t="str">
            <v>COCINA</v>
          </cell>
          <cell r="E496" t="str">
            <v>EQUIPOS DE COCCION</v>
          </cell>
          <cell r="F496" t="str">
            <v>ESTUFA ENANA 1 PUESTO</v>
          </cell>
          <cell r="P496">
            <v>1</v>
          </cell>
        </row>
        <row r="497">
          <cell r="C497" t="str">
            <v>COCINA</v>
          </cell>
          <cell r="E497" t="str">
            <v>EQUIPOS DE CONSERVACION</v>
          </cell>
          <cell r="F497" t="str">
            <v>EQUIPO DE REFRIGERACIÓN MIXTO</v>
          </cell>
          <cell r="P497" t="e">
            <v>#REF!</v>
          </cell>
        </row>
        <row r="498">
          <cell r="C498" t="str">
            <v>COCINA</v>
          </cell>
          <cell r="E498" t="str">
            <v>EQUIPOS DE CONSERVACION</v>
          </cell>
          <cell r="F498" t="str">
            <v>CONGELADOR VERTICAL</v>
          </cell>
          <cell r="P498" t="e">
            <v>#REF!</v>
          </cell>
        </row>
        <row r="499">
          <cell r="C499" t="str">
            <v>COCINA</v>
          </cell>
          <cell r="E499" t="str">
            <v>EQUIPOS DE CONSERVACION</v>
          </cell>
          <cell r="F499" t="str">
            <v xml:space="preserve">NEVERA VERTICAL </v>
          </cell>
          <cell r="P499" t="e">
            <v>#REF!</v>
          </cell>
        </row>
        <row r="500">
          <cell r="C500" t="str">
            <v>COCINA</v>
          </cell>
          <cell r="E500" t="str">
            <v>EQUIPOS DE CONSERVACION</v>
          </cell>
          <cell r="P500">
            <v>1</v>
          </cell>
        </row>
        <row r="501">
          <cell r="C501" t="str">
            <v>COCINA</v>
          </cell>
          <cell r="E501" t="str">
            <v>EQUIPOS DE MEDICION</v>
          </cell>
          <cell r="P501">
            <v>2</v>
          </cell>
        </row>
        <row r="502">
          <cell r="C502" t="str">
            <v>COCINA</v>
          </cell>
          <cell r="E502" t="str">
            <v>EQUIPOS DE MEDICION</v>
          </cell>
          <cell r="F502" t="str">
            <v>BALANZA PARA ALIMENTOS</v>
          </cell>
          <cell r="P502">
            <v>1</v>
          </cell>
        </row>
        <row r="503">
          <cell r="C503" t="str">
            <v>COCINA</v>
          </cell>
          <cell r="E503" t="str">
            <v>EQUIPOS DE MEDICION</v>
          </cell>
          <cell r="F503" t="str">
            <v>GRAMERA PARA ALIMENTOS</v>
          </cell>
          <cell r="P503">
            <v>1</v>
          </cell>
        </row>
        <row r="504">
          <cell r="C504" t="str">
            <v>COCINA</v>
          </cell>
          <cell r="E504" t="str">
            <v>EQUIPOS DE PROCESAMIENTO</v>
          </cell>
          <cell r="F504" t="str">
            <v>LICUADORA PEQUEÑA 1,5 LITROS</v>
          </cell>
          <cell r="P504">
            <v>1</v>
          </cell>
        </row>
        <row r="505">
          <cell r="C505" t="str">
            <v>COCINA</v>
          </cell>
          <cell r="E505" t="str">
            <v>EQUIPOS DE PROCESAMIENTO</v>
          </cell>
          <cell r="P505">
            <v>1</v>
          </cell>
        </row>
        <row r="506">
          <cell r="C506" t="str">
            <v>COCINA</v>
          </cell>
          <cell r="E506" t="str">
            <v>EQUIPOS DE PROCESAMIENTO</v>
          </cell>
          <cell r="P506" t="e">
            <v>#REF!</v>
          </cell>
        </row>
        <row r="507">
          <cell r="C507" t="str">
            <v>COCINA</v>
          </cell>
          <cell r="E507" t="str">
            <v>EQUIPOS DE PROCESAMIENTO</v>
          </cell>
          <cell r="F507" t="str">
            <v>PROCESADOR DE ALIMENTOS</v>
          </cell>
          <cell r="P507">
            <v>1</v>
          </cell>
        </row>
        <row r="508">
          <cell r="C508" t="str">
            <v>COCINA</v>
          </cell>
          <cell r="E508" t="str">
            <v>EQUIPOS DE PROCESAMIENTO</v>
          </cell>
          <cell r="F508" t="str">
            <v xml:space="preserve">ESTUFA ELECTRICA DE 1 PUESTO </v>
          </cell>
          <cell r="P508">
            <v>1</v>
          </cell>
        </row>
        <row r="509">
          <cell r="C509" t="str">
            <v>COCINA</v>
          </cell>
          <cell r="E509" t="str">
            <v>BATERIA DE COCINA</v>
          </cell>
          <cell r="F509" t="str">
            <v>OLLA A PRESIÓN DE 10 LITROS</v>
          </cell>
          <cell r="P509" t="e">
            <v>#REF!</v>
          </cell>
        </row>
        <row r="511">
          <cell r="C511" t="str">
            <v>COCINA</v>
          </cell>
          <cell r="E511" t="str">
            <v>BATERIA DE COCINA</v>
          </cell>
          <cell r="F511" t="str">
            <v xml:space="preserve">OLLAS # 24 EN ALUMINIO </v>
          </cell>
          <cell r="P511" t="e">
            <v>#REF!</v>
          </cell>
        </row>
        <row r="512">
          <cell r="C512" t="str">
            <v>COCINA</v>
          </cell>
          <cell r="E512" t="str">
            <v>BATERIA DE COCINA</v>
          </cell>
          <cell r="F512" t="str">
            <v>OLLAS # 32 EN ALUMINIO</v>
          </cell>
          <cell r="P512" t="e">
            <v>#REF!</v>
          </cell>
        </row>
        <row r="513">
          <cell r="C513" t="str">
            <v>COCINA</v>
          </cell>
          <cell r="E513" t="str">
            <v>BATERIA DE COCINA</v>
          </cell>
          <cell r="F513" t="str">
            <v>OLLAS # 36 EN ALUMINIO</v>
          </cell>
          <cell r="P513" t="e">
            <v>#REF!</v>
          </cell>
        </row>
        <row r="514">
          <cell r="C514" t="str">
            <v>COCINA</v>
          </cell>
          <cell r="E514" t="str">
            <v>BATERIA DE COCINA</v>
          </cell>
          <cell r="F514" t="str">
            <v>OLLAS # 50 EN ALUMINIO</v>
          </cell>
          <cell r="P514" t="e">
            <v>#REF!</v>
          </cell>
        </row>
        <row r="515">
          <cell r="C515" t="str">
            <v>COCINA</v>
          </cell>
          <cell r="E515" t="str">
            <v>BATERIA DE COCINA</v>
          </cell>
          <cell r="F515" t="str">
            <v>OLLA PARA ZONA DE LACTANCIA</v>
          </cell>
          <cell r="P515">
            <v>1</v>
          </cell>
        </row>
        <row r="516">
          <cell r="C516" t="str">
            <v>COCINA</v>
          </cell>
          <cell r="E516" t="str">
            <v>BATERIA DE COCINA</v>
          </cell>
          <cell r="F516" t="str">
            <v xml:space="preserve">OLLETA EN ALUMINIO GRANDE </v>
          </cell>
          <cell r="P516" t="e">
            <v>#REF!</v>
          </cell>
        </row>
        <row r="517">
          <cell r="C517" t="str">
            <v>COCINA</v>
          </cell>
          <cell r="E517" t="str">
            <v>BATERIA DE COCINA</v>
          </cell>
          <cell r="F517" t="str">
            <v>PAILA EN ALUMINIO</v>
          </cell>
          <cell r="P517" t="e">
            <v>#REF!</v>
          </cell>
        </row>
        <row r="518">
          <cell r="C518" t="str">
            <v>COCINA</v>
          </cell>
          <cell r="E518" t="str">
            <v>BATERIA DE COCINA</v>
          </cell>
          <cell r="F518" t="str">
            <v>SET SARTENES</v>
          </cell>
          <cell r="P518" t="e">
            <v>#REF!</v>
          </cell>
        </row>
        <row r="519">
          <cell r="C519" t="str">
            <v>COCINA</v>
          </cell>
          <cell r="E519" t="str">
            <v>BATERIA DE COCINA</v>
          </cell>
          <cell r="P519" t="e">
            <v>#REF!</v>
          </cell>
        </row>
        <row r="520">
          <cell r="C520" t="str">
            <v>COCINA</v>
          </cell>
          <cell r="E520" t="str">
            <v>CUBERTERIA</v>
          </cell>
          <cell r="P520">
            <v>0</v>
          </cell>
        </row>
        <row r="521">
          <cell r="C521" t="str">
            <v>COCINA</v>
          </cell>
          <cell r="E521" t="str">
            <v>CUBERTERIA</v>
          </cell>
          <cell r="F521" t="str">
            <v>CUCHARA SOPERA  EN ACERO INOXIDABLE PARA NIÑOS</v>
          </cell>
          <cell r="P521">
            <v>0</v>
          </cell>
        </row>
        <row r="522">
          <cell r="C522" t="str">
            <v>COCINA</v>
          </cell>
          <cell r="E522" t="str">
            <v>CUBERTERIA</v>
          </cell>
          <cell r="F522" t="str">
            <v xml:space="preserve">CUCHARA PARA POSTRE EN ACERO INOXIDABLE PARA NIÑOS </v>
          </cell>
        </row>
        <row r="523">
          <cell r="C523" t="str">
            <v>COCINA</v>
          </cell>
          <cell r="E523" t="str">
            <v>CUBERTERIA</v>
          </cell>
          <cell r="P523">
            <v>0</v>
          </cell>
        </row>
        <row r="525">
          <cell r="C525" t="str">
            <v>COCINA</v>
          </cell>
          <cell r="E525" t="str">
            <v>RECIPIENTES</v>
          </cell>
          <cell r="P525" t="e">
            <v>#REF!</v>
          </cell>
        </row>
        <row r="526">
          <cell r="C526" t="str">
            <v>COCINA</v>
          </cell>
          <cell r="E526" t="str">
            <v>RECIPIENTES</v>
          </cell>
          <cell r="F526" t="str">
            <v>JARRA PLÁSTICA 3 LITROS</v>
          </cell>
          <cell r="P526" t="e">
            <v>#REF!</v>
          </cell>
        </row>
        <row r="527">
          <cell r="C527" t="str">
            <v>COCINA</v>
          </cell>
          <cell r="E527" t="str">
            <v>RECIPIENTES</v>
          </cell>
          <cell r="F527" t="str">
            <v>PLATERO PLÁSTICO</v>
          </cell>
          <cell r="P527">
            <v>2</v>
          </cell>
        </row>
        <row r="528">
          <cell r="C528" t="str">
            <v>COCINA</v>
          </cell>
          <cell r="E528" t="str">
            <v>RECIPIENTES</v>
          </cell>
          <cell r="F528" t="str">
            <v>CANECA PLÁSTICA CON TAPA 20 LITROS</v>
          </cell>
          <cell r="P528">
            <v>3</v>
          </cell>
        </row>
        <row r="529">
          <cell r="C529" t="str">
            <v>COCINA</v>
          </cell>
          <cell r="E529" t="str">
            <v>RECIPIENTES</v>
          </cell>
          <cell r="F529" t="str">
            <v>CANECA PLÁSTICA CON TAPA 60 LITROS</v>
          </cell>
          <cell r="P529" t="e">
            <v>#REF!</v>
          </cell>
        </row>
        <row r="530">
          <cell r="C530" t="str">
            <v>COCINA</v>
          </cell>
          <cell r="E530" t="str">
            <v>RECIPIENTES</v>
          </cell>
          <cell r="P530" t="e">
            <v>#REF!</v>
          </cell>
        </row>
        <row r="531">
          <cell r="C531" t="str">
            <v>COCINA</v>
          </cell>
          <cell r="E531" t="str">
            <v>UTENSILIOS</v>
          </cell>
          <cell r="F531" t="str">
            <v>JUEGO DE TABLAS PARA PICAR</v>
          </cell>
          <cell r="P531" t="e">
            <v>#REF!</v>
          </cell>
        </row>
        <row r="532">
          <cell r="C532" t="str">
            <v>COCINA</v>
          </cell>
          <cell r="E532" t="str">
            <v>UTENSILIOS</v>
          </cell>
          <cell r="F532" t="str">
            <v>BANDEJAS EN ACERO INOXIDABLE RECTANGULARES</v>
          </cell>
          <cell r="P532">
            <v>15</v>
          </cell>
        </row>
        <row r="533">
          <cell r="C533" t="str">
            <v>COCINA</v>
          </cell>
          <cell r="E533" t="str">
            <v>UTENSILIOS</v>
          </cell>
          <cell r="F533" t="str">
            <v>SET DE CUCHILLOS PARA COCINA</v>
          </cell>
          <cell r="P533" t="e">
            <v>#REF!</v>
          </cell>
        </row>
        <row r="534">
          <cell r="C534" t="str">
            <v>COCINA</v>
          </cell>
          <cell r="E534" t="str">
            <v>UTENSILIOS</v>
          </cell>
          <cell r="F534" t="str">
            <v>CUCHARA PARA SERVIR</v>
          </cell>
          <cell r="P534" t="e">
            <v>#REF!</v>
          </cell>
        </row>
        <row r="535">
          <cell r="C535" t="str">
            <v>COCINA</v>
          </cell>
          <cell r="E535" t="str">
            <v>UTENSILIOS</v>
          </cell>
          <cell r="P535" t="e">
            <v>#REF!</v>
          </cell>
        </row>
        <row r="536">
          <cell r="C536" t="str">
            <v>COCINA</v>
          </cell>
          <cell r="E536" t="str">
            <v>UTENSILIOS</v>
          </cell>
          <cell r="P536" t="e">
            <v>#REF!</v>
          </cell>
        </row>
        <row r="537">
          <cell r="C537" t="str">
            <v>COCINA</v>
          </cell>
          <cell r="E537" t="str">
            <v>UTENSILIOS</v>
          </cell>
          <cell r="F537" t="str">
            <v>TENEDOR DE MANGO LARGO</v>
          </cell>
          <cell r="P537" t="e">
            <v>#REF!</v>
          </cell>
        </row>
        <row r="538">
          <cell r="C538" t="str">
            <v>COCINA</v>
          </cell>
          <cell r="E538" t="str">
            <v>UTENSILIOS</v>
          </cell>
          <cell r="F538" t="str">
            <v>PALA PARA TORTAS</v>
          </cell>
          <cell r="P538" t="e">
            <v>#REF!</v>
          </cell>
        </row>
        <row r="539">
          <cell r="C539" t="str">
            <v>COCINA</v>
          </cell>
          <cell r="E539" t="str">
            <v>UTENSILIOS</v>
          </cell>
          <cell r="P539">
            <v>2</v>
          </cell>
        </row>
        <row r="540">
          <cell r="C540" t="str">
            <v>COCINA</v>
          </cell>
          <cell r="E540" t="str">
            <v>UTENSILIOS</v>
          </cell>
          <cell r="F540" t="str">
            <v xml:space="preserve">JUEGO DE TAZAS DOSIFICADORAS </v>
          </cell>
          <cell r="P540">
            <v>2</v>
          </cell>
        </row>
        <row r="541">
          <cell r="C541" t="str">
            <v>COCINA</v>
          </cell>
          <cell r="E541" t="str">
            <v>UTENSILIOS</v>
          </cell>
          <cell r="F541" t="str">
            <v>CUCHARON DE ESPAGUETI</v>
          </cell>
          <cell r="P541" t="e">
            <v>#REF!</v>
          </cell>
        </row>
        <row r="542">
          <cell r="C542" t="str">
            <v>COCINA</v>
          </cell>
          <cell r="E542" t="str">
            <v>UTENSILIOS</v>
          </cell>
          <cell r="P542" t="e">
            <v>#REF!</v>
          </cell>
        </row>
        <row r="543">
          <cell r="C543" t="str">
            <v>COCINA</v>
          </cell>
          <cell r="E543" t="str">
            <v>UTENSILIOS</v>
          </cell>
          <cell r="F543" t="str">
            <v>ESPUMADERA TIPO HOGAR</v>
          </cell>
          <cell r="P543" t="e">
            <v>#REF!</v>
          </cell>
        </row>
        <row r="544">
          <cell r="C544" t="str">
            <v>COCINA</v>
          </cell>
          <cell r="E544" t="str">
            <v>UTENSILIOS</v>
          </cell>
          <cell r="F544" t="str">
            <v>JUEGO DE COLADORES EN ACERO INOXIDABLE</v>
          </cell>
          <cell r="P544" t="e">
            <v>#REF!</v>
          </cell>
        </row>
        <row r="545">
          <cell r="C545" t="str">
            <v>COCINA</v>
          </cell>
          <cell r="E545" t="str">
            <v>UTENSILIOS</v>
          </cell>
          <cell r="F545" t="str">
            <v>RALLADOR</v>
          </cell>
          <cell r="P545" t="e">
            <v>#REF!</v>
          </cell>
        </row>
        <row r="546">
          <cell r="C546" t="str">
            <v>COCINA</v>
          </cell>
          <cell r="E546" t="str">
            <v>UTENSILIOS</v>
          </cell>
          <cell r="F546" t="str">
            <v>JUEGO DE CUCHARONES EN ACERO INOXIDABLE</v>
          </cell>
          <cell r="P546" t="e">
            <v>#REF!</v>
          </cell>
        </row>
        <row r="547">
          <cell r="C547" t="str">
            <v>COCINA</v>
          </cell>
          <cell r="E547" t="str">
            <v>UTENSILIOS</v>
          </cell>
          <cell r="F547" t="str">
            <v>JUEGO DE MOLDES PARA HORNEAR</v>
          </cell>
          <cell r="P547" t="e">
            <v>#REF!</v>
          </cell>
        </row>
        <row r="548">
          <cell r="C548" t="str">
            <v>COCINA</v>
          </cell>
          <cell r="E548" t="str">
            <v>UTENSILIOS</v>
          </cell>
          <cell r="F548" t="str">
            <v>JUEGO DE TAZONES</v>
          </cell>
          <cell r="P548">
            <v>1</v>
          </cell>
        </row>
        <row r="549">
          <cell r="C549" t="str">
            <v>COCINA</v>
          </cell>
          <cell r="E549" t="str">
            <v>UTENSILIOS</v>
          </cell>
          <cell r="P549" t="e">
            <v>#REF!</v>
          </cell>
        </row>
        <row r="550">
          <cell r="C550" t="str">
            <v>COCINA</v>
          </cell>
          <cell r="E550" t="str">
            <v>UTENSILIOS</v>
          </cell>
          <cell r="F550" t="str">
            <v>BANDEJA PARA ZONA DE LACTANCIA</v>
          </cell>
          <cell r="P550">
            <v>1</v>
          </cell>
        </row>
        <row r="551">
          <cell r="C551" t="str">
            <v>COCINA</v>
          </cell>
          <cell r="E551" t="str">
            <v>UTENSILIOS</v>
          </cell>
          <cell r="F551" t="str">
            <v>TIJERAS PARA COCINA</v>
          </cell>
          <cell r="P551">
            <v>1</v>
          </cell>
        </row>
        <row r="552">
          <cell r="C552" t="str">
            <v>COCINA</v>
          </cell>
          <cell r="E552" t="str">
            <v>VAJILLA</v>
          </cell>
          <cell r="F552" t="str">
            <v>VAJILLA PLASTICA PARA NIÑOS</v>
          </cell>
          <cell r="P552">
            <v>41</v>
          </cell>
        </row>
        <row r="553">
          <cell r="C553" t="str">
            <v>COCINA</v>
          </cell>
          <cell r="E553" t="str">
            <v>VAJILLA</v>
          </cell>
          <cell r="F553" t="str">
            <v>VAJILLA DE 4 PUESTOS CERAMICA</v>
          </cell>
          <cell r="P553">
            <v>0</v>
          </cell>
        </row>
        <row r="554">
          <cell r="C554" t="str">
            <v>EQUIPO ANTROPOMETRICO</v>
          </cell>
          <cell r="E554" t="str">
            <v>EQUIPO ANTROPOMETRICO</v>
          </cell>
          <cell r="F554" t="str">
            <v>BALANZA PARA NIÑOS MAYORES DE DOS AÑOS</v>
          </cell>
          <cell r="P554">
            <v>1</v>
          </cell>
        </row>
        <row r="555">
          <cell r="C555" t="str">
            <v>EQUIPO ANTROPOMETRICO</v>
          </cell>
          <cell r="E555" t="str">
            <v>EQUIPO ANTROPOMETRICO</v>
          </cell>
          <cell r="F555" t="str">
            <v>BALANZA PARA NIÑOS MENORES DE DOS AÑOS</v>
          </cell>
          <cell r="P555">
            <v>1</v>
          </cell>
        </row>
        <row r="556">
          <cell r="C556" t="str">
            <v>EQUIPO ANTROPOMETRICO</v>
          </cell>
          <cell r="D556" t="str">
            <v>EQUIPO ANTROPOMETRICO</v>
          </cell>
          <cell r="F556" t="str">
            <v>INFANTÓMETRO</v>
          </cell>
          <cell r="P556">
            <v>1</v>
          </cell>
        </row>
        <row r="557">
          <cell r="C557" t="str">
            <v>EQUIPO ANTROPOMETRICO</v>
          </cell>
          <cell r="D557" t="str">
            <v>EQUIPO ANTROPOMETRICO</v>
          </cell>
          <cell r="F557" t="str">
            <v>TALLÍMETRO</v>
          </cell>
          <cell r="P557">
            <v>1</v>
          </cell>
        </row>
        <row r="558">
          <cell r="C558" t="str">
            <v>EQUIPOS DE APOYO</v>
          </cell>
          <cell r="D558" t="str">
            <v>APOYO AUDIO - VISUAL</v>
          </cell>
          <cell r="F558" t="str">
            <v>REPRODUCTOR DE VIDEO</v>
          </cell>
          <cell r="P558" t="e">
            <v>#REF!</v>
          </cell>
        </row>
        <row r="559">
          <cell r="C559" t="str">
            <v>EQUIPOS DE APOYO</v>
          </cell>
          <cell r="D559" t="str">
            <v>APOYO AUDIO - VISUAL</v>
          </cell>
          <cell r="F559" t="str">
            <v>REPRODUCTOR DE AUDIO</v>
          </cell>
          <cell r="P559">
            <v>0</v>
          </cell>
        </row>
        <row r="560">
          <cell r="C560" t="str">
            <v>EQUIPOS DE APOYO</v>
          </cell>
          <cell r="D560" t="str">
            <v>APOYO AUDIO - VISUAL</v>
          </cell>
          <cell r="P560" t="e">
            <v>#REF!</v>
          </cell>
        </row>
        <row r="561">
          <cell r="C561" t="str">
            <v>EQUIPOS DE APOYO</v>
          </cell>
          <cell r="D561" t="str">
            <v>APOYO AUDIO - VISUAL</v>
          </cell>
          <cell r="P561" t="e">
            <v>#REF!</v>
          </cell>
        </row>
        <row r="562">
          <cell r="C562" t="str">
            <v>EQUIPOS DE APOYO</v>
          </cell>
          <cell r="D562" t="str">
            <v>APOYO CONFORT TERMICO</v>
          </cell>
          <cell r="P562">
            <v>0</v>
          </cell>
        </row>
        <row r="563">
          <cell r="C563" t="str">
            <v>EQUIPOS DE APOYO</v>
          </cell>
          <cell r="D563" t="str">
            <v>APOYO EN LAVADO</v>
          </cell>
          <cell r="P563">
            <v>1</v>
          </cell>
        </row>
        <row r="564">
          <cell r="C564" t="str">
            <v>LENCERIA</v>
          </cell>
          <cell r="D564" t="str">
            <v>COLCHONES - COLCHONETAS</v>
          </cell>
          <cell r="P564">
            <v>0</v>
          </cell>
        </row>
        <row r="565">
          <cell r="C565" t="str">
            <v>LENCERIA</v>
          </cell>
          <cell r="D565" t="str">
            <v>COLCHONES - COLCHONETAS</v>
          </cell>
          <cell r="F565" t="str">
            <v>COLCHONETAS</v>
          </cell>
          <cell r="P565">
            <v>0</v>
          </cell>
        </row>
        <row r="566">
          <cell r="C566" t="str">
            <v>LENCERIA</v>
          </cell>
          <cell r="D566" t="str">
            <v>COLCHONES - COLCHONETAS</v>
          </cell>
          <cell r="F566" t="str">
            <v>COLCHONETA PARA CAMBIO DE PAÑAL</v>
          </cell>
          <cell r="P566">
            <v>3</v>
          </cell>
        </row>
        <row r="567">
          <cell r="C567" t="str">
            <v>LENCERIA</v>
          </cell>
          <cell r="D567" t="str">
            <v>LENCERIA DE BAÑO</v>
          </cell>
        </row>
        <row r="568">
          <cell r="C568" t="str">
            <v>LENCERIA</v>
          </cell>
          <cell r="D568" t="str">
            <v>LENCERIA DE CAMA</v>
          </cell>
          <cell r="F568" t="str">
            <v>COBIJA TÉRMICA PARA CAMA APILABLE</v>
          </cell>
          <cell r="P568">
            <v>0</v>
          </cell>
        </row>
        <row r="569">
          <cell r="C569" t="str">
            <v>LENCERIA</v>
          </cell>
          <cell r="D569" t="str">
            <v>LENCERIA DE CAMA</v>
          </cell>
          <cell r="F569" t="str">
            <v>COBIJA TÉRMICA PARA CUNA Y  NIDO</v>
          </cell>
          <cell r="P569">
            <v>0</v>
          </cell>
        </row>
        <row r="570">
          <cell r="C570" t="str">
            <v>LENCERIA</v>
          </cell>
          <cell r="D570" t="str">
            <v>LENCERIA DE CAMA</v>
          </cell>
          <cell r="F570" t="str">
            <v>SÁBANAS PARA CUNAS</v>
          </cell>
          <cell r="P570">
            <v>10</v>
          </cell>
        </row>
        <row r="571">
          <cell r="C571" t="str">
            <v>LENCERIA</v>
          </cell>
          <cell r="D571" t="str">
            <v>LENCERIA DE CAMA</v>
          </cell>
        </row>
        <row r="572">
          <cell r="C572" t="str">
            <v>LENCERIA</v>
          </cell>
          <cell r="D572" t="str">
            <v>LENCERIA DE CAMA</v>
          </cell>
          <cell r="F572" t="str">
            <v>BORDE CUNA</v>
          </cell>
          <cell r="P572">
            <v>0</v>
          </cell>
        </row>
        <row r="573">
          <cell r="C573" t="str">
            <v>LENCERIA</v>
          </cell>
          <cell r="D573" t="str">
            <v>LENCERIA</v>
          </cell>
          <cell r="F573" t="str">
            <v>HAMACA</v>
          </cell>
          <cell r="P573">
            <v>0</v>
          </cell>
        </row>
        <row r="574">
          <cell r="C574" t="str">
            <v>LENCERIA</v>
          </cell>
          <cell r="D574" t="str">
            <v>LENCERIA</v>
          </cell>
          <cell r="F574" t="str">
            <v>COJIN DE LACTANCIA MATERNA</v>
          </cell>
          <cell r="P574">
            <v>3</v>
          </cell>
        </row>
        <row r="575">
          <cell r="C575" t="str">
            <v>MOBILIARIO</v>
          </cell>
          <cell r="D575" t="str">
            <v>MOBILIARIO AREA EDUCATIVA</v>
          </cell>
          <cell r="F575" t="str">
            <v>PERCHERO</v>
          </cell>
          <cell r="P575">
            <v>0</v>
          </cell>
        </row>
        <row r="576">
          <cell r="C576" t="str">
            <v>MOBILIARIO</v>
          </cell>
          <cell r="D576" t="str">
            <v>MOBILIARIO AREA EDUCATIVA</v>
          </cell>
          <cell r="F576" t="str">
            <v>CUNA DE MADERA</v>
          </cell>
          <cell r="P576">
            <v>0</v>
          </cell>
        </row>
        <row r="577">
          <cell r="C577" t="str">
            <v>MOBILIARIO</v>
          </cell>
          <cell r="D577" t="str">
            <v>MOBILIARIO AREA EDUCATIVA</v>
          </cell>
          <cell r="F577" t="str">
            <v>ESTANTE PARA LIBROS</v>
          </cell>
          <cell r="P577">
            <v>0</v>
          </cell>
        </row>
        <row r="578">
          <cell r="C578" t="str">
            <v>MOBILIARIO</v>
          </cell>
          <cell r="D578" t="str">
            <v>MOBILIARIO AREA EDUCATIVA</v>
          </cell>
          <cell r="F578" t="str">
            <v>NIDO</v>
          </cell>
          <cell r="P578" t="e">
            <v>#REF!</v>
          </cell>
        </row>
        <row r="579">
          <cell r="C579" t="str">
            <v>MOBILIARIO</v>
          </cell>
          <cell r="D579" t="str">
            <v>MOBILIARIO AREA EDUCATIVA</v>
          </cell>
          <cell r="F579" t="str">
            <v>SILLA RECLINABLE PARA BEBE</v>
          </cell>
          <cell r="P579">
            <v>0</v>
          </cell>
        </row>
        <row r="580">
          <cell r="C580" t="str">
            <v>LENCERIA</v>
          </cell>
          <cell r="D580" t="str">
            <v>MOBILIARIO AREA EDUCATIVA</v>
          </cell>
          <cell r="F580" t="str">
            <v>CAMA APILABLE CICLO INICIAL</v>
          </cell>
        </row>
        <row r="581">
          <cell r="C581" t="str">
            <v>MOBILIARIO</v>
          </cell>
          <cell r="D581" t="str">
            <v>MOBILIARIO AREA EDUCATIVA</v>
          </cell>
          <cell r="F581" t="str">
            <v xml:space="preserve">MUEBLE VERTICAL DE ALMACENAMIENTO CON PUERTAS </v>
          </cell>
          <cell r="P581">
            <v>7</v>
          </cell>
        </row>
        <row r="582">
          <cell r="C582" t="str">
            <v>MOBILIARIO</v>
          </cell>
          <cell r="D582" t="str">
            <v>MOBILIARIO AREA EDUCATIVA</v>
          </cell>
          <cell r="F582" t="str">
            <v>MUEBLE HORIZONTAL DE ALMACENAMIENTO</v>
          </cell>
          <cell r="P582">
            <v>0</v>
          </cell>
        </row>
        <row r="583">
          <cell r="C583" t="str">
            <v>MOBILIARIO</v>
          </cell>
          <cell r="D583" t="str">
            <v>MOBILIARIO AREA EDUCATIVA</v>
          </cell>
          <cell r="F583" t="str">
            <v>BACINILLAS</v>
          </cell>
          <cell r="P583">
            <v>0</v>
          </cell>
        </row>
        <row r="584">
          <cell r="C584" t="str">
            <v>MOBILIARIO</v>
          </cell>
          <cell r="D584" t="str">
            <v>MOBILIARIO AREA EDUCATIVA</v>
          </cell>
          <cell r="F584" t="str">
            <v>CAMBIADOR</v>
          </cell>
          <cell r="P584">
            <v>0</v>
          </cell>
        </row>
        <row r="585">
          <cell r="C585" t="str">
            <v>MOBILIARIO</v>
          </cell>
          <cell r="D585" t="str">
            <v>MOBILIARIO COCINA</v>
          </cell>
          <cell r="F585" t="str">
            <v>ESTANTERÍA EN ACERO INOXIDABLE PARA ZONAS HÚMEDAS</v>
          </cell>
          <cell r="P585" t="e">
            <v>#REF!</v>
          </cell>
        </row>
        <row r="586">
          <cell r="C586" t="str">
            <v>MOBILIARIO</v>
          </cell>
          <cell r="D586" t="str">
            <v>MOBILIARIO COCINA</v>
          </cell>
          <cell r="F586" t="str">
            <v>MESA DE TRABAJO EN ACERO INOXIDABLE</v>
          </cell>
          <cell r="P586" t="e">
            <v>#REF!</v>
          </cell>
        </row>
        <row r="587">
          <cell r="C587" t="str">
            <v>MOBILIARIO</v>
          </cell>
          <cell r="D587" t="str">
            <v>MOBILIARIO COCINA</v>
          </cell>
          <cell r="F587" t="str">
            <v>JUEGO DE CANASTAS (PLÁSTICAS RECTANGULARES)</v>
          </cell>
          <cell r="P587" t="e">
            <v>#REF!</v>
          </cell>
        </row>
        <row r="588">
          <cell r="C588" t="str">
            <v>MOBILIARIO</v>
          </cell>
          <cell r="D588" t="str">
            <v>MOBILIARIO COCINA</v>
          </cell>
          <cell r="F588" t="str">
            <v xml:space="preserve">ESTIBAS PLÁSTICAS </v>
          </cell>
          <cell r="P588" t="e">
            <v>#REF!</v>
          </cell>
        </row>
        <row r="589">
          <cell r="C589" t="str">
            <v>MOBILIARIO</v>
          </cell>
          <cell r="D589" t="str">
            <v>MOBILIARIO COMEDOR</v>
          </cell>
          <cell r="P589">
            <v>0</v>
          </cell>
        </row>
        <row r="590">
          <cell r="C590" t="str">
            <v>MOBILIARIO</v>
          </cell>
          <cell r="D590" t="str">
            <v>MOBILIARIO COMEDOR</v>
          </cell>
          <cell r="F590" t="str">
            <v>MESA PLÁSTICA DE CUATRO CUPOS PARA ADULTOS</v>
          </cell>
          <cell r="P590" t="e">
            <v>#REF!</v>
          </cell>
        </row>
        <row r="591">
          <cell r="C591" t="str">
            <v>MOBILIARIO</v>
          </cell>
          <cell r="D591" t="str">
            <v>MOBILIARIO COMEDOR</v>
          </cell>
          <cell r="F591" t="str">
            <v xml:space="preserve">MESA PLÁSTICA INFANTILES TIPO KÍNDER </v>
          </cell>
          <cell r="P591" t="e">
            <v>#REF!</v>
          </cell>
        </row>
        <row r="592">
          <cell r="C592" t="str">
            <v>MOBILIARIO</v>
          </cell>
          <cell r="D592" t="str">
            <v>MOBILIARIO COMEDOR</v>
          </cell>
          <cell r="F592" t="str">
            <v>SILLA INFANTIL DE PLÁSTICO</v>
          </cell>
          <cell r="P592" t="e">
            <v>#REF!</v>
          </cell>
        </row>
        <row r="593">
          <cell r="C593" t="str">
            <v>MOBILIARIO</v>
          </cell>
          <cell r="D593" t="str">
            <v>MOBILIARIO ENFERMERIA</v>
          </cell>
          <cell r="F593" t="str">
            <v>CAMILLA PEDIÁTRICA</v>
          </cell>
          <cell r="P593">
            <v>1</v>
          </cell>
        </row>
        <row r="594">
          <cell r="C594" t="str">
            <v>MOBILIARIO</v>
          </cell>
          <cell r="D594" t="str">
            <v>MOBILIARIO ENFERMERIA</v>
          </cell>
          <cell r="F594" t="str">
            <v>MESA AUXILIAR PLÁSTICA</v>
          </cell>
          <cell r="P594">
            <v>1</v>
          </cell>
        </row>
        <row r="595">
          <cell r="C595" t="str">
            <v>MOBILIARIO</v>
          </cell>
          <cell r="D595" t="str">
            <v>MOBILIARIO ENFERMERIA</v>
          </cell>
          <cell r="F595" t="str">
            <v>GRADA DE DOS PASOS</v>
          </cell>
          <cell r="P595">
            <v>1</v>
          </cell>
        </row>
        <row r="596">
          <cell r="C596" t="str">
            <v>MOBILIARIO</v>
          </cell>
          <cell r="D596" t="str">
            <v>MOBILIARIO LACTARIO</v>
          </cell>
          <cell r="F596" t="str">
            <v>SILLA CON BRAZOS PARA ADULTOS</v>
          </cell>
          <cell r="P596">
            <v>3</v>
          </cell>
        </row>
        <row r="597">
          <cell r="C597" t="str">
            <v>MOBILIARIO</v>
          </cell>
          <cell r="D597" t="str">
            <v>MOBILIARIO OFICINA</v>
          </cell>
          <cell r="F597" t="str">
            <v>SILLAS SIN BRAZOS PARA ADULTOS</v>
          </cell>
          <cell r="P597">
            <v>0</v>
          </cell>
        </row>
        <row r="598">
          <cell r="C598" t="str">
            <v>MOBILIARIO</v>
          </cell>
          <cell r="D598" t="str">
            <v>MOBILIARIO LACTARIO</v>
          </cell>
          <cell r="F598" t="str">
            <v>LEVANTAPIES PARA ZONA DE LACTANCIA</v>
          </cell>
          <cell r="P598">
            <v>3</v>
          </cell>
        </row>
        <row r="599">
          <cell r="C599" t="str">
            <v>MOBILIARIO</v>
          </cell>
          <cell r="D599" t="str">
            <v>MOBILIARIO OFICINA</v>
          </cell>
          <cell r="F599" t="str">
            <v>CASILLEROS DE TRES CUERPOS CON NUEVE PUERTAS</v>
          </cell>
          <cell r="P599" t="e">
            <v>#REF!</v>
          </cell>
        </row>
        <row r="600">
          <cell r="C600" t="str">
            <v>MOBILIARIO</v>
          </cell>
          <cell r="D600" t="str">
            <v>MOBILIARIO OFICINA</v>
          </cell>
          <cell r="P600" t="e">
            <v>#REF!</v>
          </cell>
        </row>
        <row r="601">
          <cell r="C601" t="str">
            <v>MOBILIARIO</v>
          </cell>
          <cell r="D601" t="str">
            <v>MOBILIARIO OFICINA</v>
          </cell>
          <cell r="P601">
            <v>2</v>
          </cell>
        </row>
        <row r="602">
          <cell r="C602" t="str">
            <v>MOBILIARIO</v>
          </cell>
          <cell r="D602" t="str">
            <v>MOBILIARIO OFICINA</v>
          </cell>
          <cell r="F602" t="str">
            <v>SILLA NEUMATICA</v>
          </cell>
          <cell r="P602">
            <v>2</v>
          </cell>
        </row>
        <row r="603">
          <cell r="C603" t="str">
            <v>MOBILIARIO</v>
          </cell>
          <cell r="D603" t="str">
            <v>MOBILIARIO OFICINA</v>
          </cell>
          <cell r="F603" t="str">
            <v>SILLA INTERLOCUTOR</v>
          </cell>
          <cell r="P603">
            <v>4</v>
          </cell>
        </row>
        <row r="604">
          <cell r="C604" t="str">
            <v>RECURSOS PARA LA EMERGENCIA</v>
          </cell>
          <cell r="D604" t="str">
            <v>CONTRA INCENDIOS</v>
          </cell>
          <cell r="P604" t="e">
            <v>#REF!</v>
          </cell>
        </row>
        <row r="605">
          <cell r="C605" t="str">
            <v>RECURSOS PARA LA EMERGENCIA</v>
          </cell>
          <cell r="D605" t="str">
            <v>CONTRA INCENDIOS</v>
          </cell>
          <cell r="F605" t="str">
            <v>EXTINTOR PORTÁTIL AGENTE LIMPIO</v>
          </cell>
          <cell r="P605">
            <v>1</v>
          </cell>
        </row>
        <row r="606">
          <cell r="C606" t="str">
            <v>RECURSOS PARA LA EMERGENCIA</v>
          </cell>
          <cell r="D606" t="str">
            <v>PRIMEROS AUXILIOS</v>
          </cell>
          <cell r="F606" t="str">
            <v>BOTIQUÍN TIPO A DOTADO CON GABINETE</v>
          </cell>
          <cell r="P606">
            <v>1</v>
          </cell>
        </row>
        <row r="607">
          <cell r="C607" t="str">
            <v>RECURSOS PARA LA EMERGENCIA</v>
          </cell>
          <cell r="D607" t="str">
            <v>PRIMEROS AUXILIOS</v>
          </cell>
          <cell r="F607" t="str">
            <v>BOTIQUÍN TIPO B DOTADO CON GABINETE</v>
          </cell>
          <cell r="P607">
            <v>0</v>
          </cell>
        </row>
        <row r="608">
          <cell r="C608" t="str">
            <v>RECURSOS PARA LA EMERGENCIA</v>
          </cell>
          <cell r="D608" t="str">
            <v>PRIMEROS AUXILIOS</v>
          </cell>
          <cell r="F608" t="str">
            <v>BOTIQUIN  PORTATIL</v>
          </cell>
          <cell r="P608">
            <v>1</v>
          </cell>
        </row>
        <row r="609">
          <cell r="C609" t="str">
            <v>RECURSOS PARA LA EMERGENCIA</v>
          </cell>
          <cell r="D609" t="str">
            <v>PRIMEROS AUXILIOS</v>
          </cell>
          <cell r="F609" t="str">
            <v>MEGAFONO</v>
          </cell>
          <cell r="P609">
            <v>1</v>
          </cell>
        </row>
        <row r="610">
          <cell r="C610" t="str">
            <v>RECURSOS PARA LA EMERGENCIA</v>
          </cell>
          <cell r="D610" t="str">
            <v>PRIMEROS AUXILIOS</v>
          </cell>
          <cell r="P610" t="e">
            <v>#REF!</v>
          </cell>
        </row>
        <row r="611">
          <cell r="C611" t="str">
            <v>RECURSOS PARA LA EMERGENCIA</v>
          </cell>
          <cell r="D611" t="str">
            <v>PRIMEROS AUXILIOS</v>
          </cell>
          <cell r="F611" t="str">
            <v>LINTERNA</v>
          </cell>
          <cell r="P611" t="e">
            <v>#REF!</v>
          </cell>
        </row>
        <row r="612">
          <cell r="C612" t="str">
            <v>RECURSOS PARA LA EMERGENCIA</v>
          </cell>
          <cell r="D612" t="str">
            <v>PRIMEROS AUXILIOS</v>
          </cell>
          <cell r="F612" t="str">
            <v>CUERDA DE EVACUACIÓN</v>
          </cell>
          <cell r="P612">
            <v>0</v>
          </cell>
        </row>
        <row r="613">
          <cell r="C613" t="str">
            <v>RECURSOS PARA LA EMERGENCIA</v>
          </cell>
          <cell r="D613" t="str">
            <v>PRIMEROS AUXILIOS</v>
          </cell>
          <cell r="F613" t="str">
            <v>JUEGO DE TARROS EN ACERO INOXIDABLE (ENFERMERÍA)</v>
          </cell>
          <cell r="P613">
            <v>1</v>
          </cell>
        </row>
        <row r="614">
          <cell r="C614" t="str">
            <v>MATERIAL PEDAGÓGICO</v>
          </cell>
          <cell r="D614" t="str">
            <v>GRUPO DE EDAD 0 - 6 AÑOS</v>
          </cell>
          <cell r="F614" t="str">
            <v>PELOTA O BALÓN ORTOPÉDICO</v>
          </cell>
          <cell r="P614" t="e">
            <v>#REF!</v>
          </cell>
        </row>
        <row r="615">
          <cell r="C615" t="str">
            <v>MATERIAL PEDAGÓGICO</v>
          </cell>
          <cell r="D615" t="str">
            <v>GRUPO DE EDAD ADULTOS</v>
          </cell>
          <cell r="F615" t="str">
            <v>BOMBA  PARA INFLAR</v>
          </cell>
          <cell r="P615" t="e">
            <v>#REF!</v>
          </cell>
        </row>
        <row r="616">
          <cell r="C616" t="str">
            <v>MATERIAL PEDAGÓGICO</v>
          </cell>
          <cell r="E616" t="str">
            <v>EXPLORACIÓN CORPORAL</v>
          </cell>
          <cell r="P616" t="e">
            <v>#REF!</v>
          </cell>
        </row>
        <row r="617">
          <cell r="C617" t="str">
            <v>MATERIAL PEDAGÓGICO</v>
          </cell>
          <cell r="E617" t="str">
            <v>EXPLORACIÓN CORPORAL</v>
          </cell>
          <cell r="P617" t="e">
            <v>#REF!</v>
          </cell>
        </row>
        <row r="618">
          <cell r="C618" t="str">
            <v>MATERIAL PEDAGÓGICO</v>
          </cell>
          <cell r="E618" t="str">
            <v>EXPLORACIÓN CORPORAL</v>
          </cell>
          <cell r="F618" t="str">
            <v>GIMNASIO DE ESPUMA POLIMOTOR 1</v>
          </cell>
          <cell r="P618" t="e">
            <v>#REF!</v>
          </cell>
        </row>
        <row r="619">
          <cell r="C619" t="str">
            <v>MATERIAL PEDAGÓGICO</v>
          </cell>
          <cell r="E619" t="str">
            <v>EXPLORACIÓN CORPORAL</v>
          </cell>
          <cell r="F619" t="str">
            <v>GIMNASIO DE ESPUMA POLIMOTOR 2</v>
          </cell>
          <cell r="P619" t="e">
            <v>#REF!</v>
          </cell>
        </row>
        <row r="620">
          <cell r="C620" t="str">
            <v>MATERIAL PEDAGÓGICO</v>
          </cell>
          <cell r="E620" t="str">
            <v>EXPLORACIÓN CORPORAL</v>
          </cell>
          <cell r="F620" t="str">
            <v>PARQUE INFANTIL TIPO A</v>
          </cell>
          <cell r="P620" t="e">
            <v>#REF!</v>
          </cell>
        </row>
        <row r="621">
          <cell r="C621" t="str">
            <v>MATERIAL PEDAGÓGICO</v>
          </cell>
          <cell r="E621" t="str">
            <v>EXPLORACIÓN CORPORAL</v>
          </cell>
          <cell r="F621" t="str">
            <v>PARQUE INFANTIL TIPO B</v>
          </cell>
          <cell r="P621" t="e">
            <v>#REF!</v>
          </cell>
        </row>
        <row r="622">
          <cell r="C622" t="str">
            <v>MATERIAL PEDAGÓGICO</v>
          </cell>
          <cell r="E622" t="str">
            <v>EXPLORACIÓN CORPORAL</v>
          </cell>
          <cell r="F622" t="str">
            <v>MESA DE LUZ</v>
          </cell>
          <cell r="P622" t="e">
            <v>#REF!</v>
          </cell>
        </row>
        <row r="623">
          <cell r="C623" t="str">
            <v>MATERIAL PEDAGÓGICO</v>
          </cell>
          <cell r="E623" t="str">
            <v>EXPLORACIÓN CORPORAL</v>
          </cell>
          <cell r="F623" t="str">
            <v>MESA DE AGUA Y ARENA</v>
          </cell>
          <cell r="P623" t="e">
            <v>#REF!</v>
          </cell>
        </row>
        <row r="624">
          <cell r="C624" t="str">
            <v>MATERIAL PEDAGÓGICO</v>
          </cell>
          <cell r="E624" t="str">
            <v>EXPLORACIÓN CORPORAL</v>
          </cell>
          <cell r="F624" t="str">
            <v>CARPA DE PLASTICO PLEGABLE</v>
          </cell>
          <cell r="P624" t="e">
            <v>#REF!</v>
          </cell>
        </row>
        <row r="625">
          <cell r="C625" t="str">
            <v>MATERIAL PEDAGÓGICO</v>
          </cell>
          <cell r="E625" t="str">
            <v>INSTRUMENTOS MUSICALES</v>
          </cell>
          <cell r="F625" t="str">
            <v>OCEANO</v>
          </cell>
          <cell r="P625">
            <v>2</v>
          </cell>
        </row>
        <row r="626">
          <cell r="C626" t="str">
            <v>MATERIAL PEDAGÓGICO</v>
          </cell>
          <cell r="E626" t="str">
            <v>INSTRUMENTOS MUSICALES</v>
          </cell>
          <cell r="F626" t="str">
            <v>JUEGO DE CAMPANAS AFINADAS</v>
          </cell>
          <cell r="P626">
            <v>1</v>
          </cell>
        </row>
        <row r="627">
          <cell r="C627" t="str">
            <v>MATERIAL PEDAGÓGICO</v>
          </cell>
          <cell r="E627" t="str">
            <v>JUEGO SIMBÓLICO Y DE ROLES</v>
          </cell>
          <cell r="F627" t="str">
            <v>TEATRINO MODULAR DE PISO</v>
          </cell>
          <cell r="P627" t="e">
            <v>#REF!</v>
          </cell>
        </row>
        <row r="628">
          <cell r="C628" t="str">
            <v>MATERIAL PEDAGÓGICO</v>
          </cell>
          <cell r="E628" t="str">
            <v>JUEGO SIMBÓLICO Y DE ROLES</v>
          </cell>
          <cell r="F628" t="str">
            <v>TITERES DE GUANTE - SET ANIMALES DE GRANJA</v>
          </cell>
          <cell r="P628" t="e">
            <v>#REF!</v>
          </cell>
        </row>
        <row r="629">
          <cell r="C629" t="str">
            <v>MATERIAL PEDAGÓGICO</v>
          </cell>
          <cell r="E629" t="str">
            <v>JUEGO SIMBÓLICO Y DE ROLES</v>
          </cell>
          <cell r="F629" t="str">
            <v>TITERES DE GUANTE - SET ANIMALES DE LA SELVA</v>
          </cell>
          <cell r="P629" t="e">
            <v>#REF!</v>
          </cell>
        </row>
        <row r="630">
          <cell r="C630" t="str">
            <v>MATERIAL PEDAGÓGICO</v>
          </cell>
          <cell r="E630" t="str">
            <v>JUEGO SIMBÓLICO Y DE ROLES</v>
          </cell>
          <cell r="F630" t="str">
            <v>TITERES DE GUANTE - SET FAMILIA</v>
          </cell>
          <cell r="P630" t="e">
            <v>#REF!</v>
          </cell>
        </row>
        <row r="631">
          <cell r="C631" t="str">
            <v>MATERIAL PEDAGÓGICO</v>
          </cell>
          <cell r="E631" t="str">
            <v>JUEGO SIMBÓLICO Y DE ROLES</v>
          </cell>
          <cell r="F631" t="str">
            <v>TITERES DE GUANTE - SET DE ETNIAS COLOMBIANAS</v>
          </cell>
          <cell r="P631" t="e">
            <v>#REF!</v>
          </cell>
        </row>
        <row r="632">
          <cell r="C632" t="str">
            <v>MATERIAL PEDAGÓGICO</v>
          </cell>
          <cell r="E632" t="str">
            <v>JUEGO SIMBÓLICO Y DE ROLES</v>
          </cell>
          <cell r="F632" t="str">
            <v>TITERES DEDILES - SET PERSONAJES PARA LITERATURA</v>
          </cell>
          <cell r="P632" t="e">
            <v>#REF!</v>
          </cell>
        </row>
        <row r="633">
          <cell r="C633" t="str">
            <v>MATERIAL PEDAGÓGICO</v>
          </cell>
          <cell r="E633" t="str">
            <v>MATERIAL AUDIO-VISUAL</v>
          </cell>
          <cell r="F633" t="str">
            <v>COMPILADO DVD MUSICAL</v>
          </cell>
          <cell r="P633">
            <v>1</v>
          </cell>
        </row>
        <row r="634">
          <cell r="C634" t="str">
            <v>MATERIAL PEDAGÓGICO</v>
          </cell>
          <cell r="E634" t="str">
            <v>MATERIAL AUDIO-VISUAL</v>
          </cell>
          <cell r="F634" t="str">
            <v xml:space="preserve">COMPILADO MUSICAL </v>
          </cell>
          <cell r="P634">
            <v>1</v>
          </cell>
        </row>
        <row r="636">
          <cell r="C636" t="str">
            <v>MATERIAL PEDAGÓGICO</v>
          </cell>
          <cell r="E636" t="str">
            <v>EXPLORACIÓN CORPORAL</v>
          </cell>
          <cell r="P636">
            <v>0</v>
          </cell>
        </row>
        <row r="637">
          <cell r="C637" t="str">
            <v>MATERIAL PEDAGÓGICO</v>
          </cell>
        </row>
        <row r="638">
          <cell r="C638" t="str">
            <v>MATERIAL PEDAGÓGICO</v>
          </cell>
          <cell r="E638" t="str">
            <v>EXPLORACIÓN CORPORAL</v>
          </cell>
          <cell r="F638" t="str">
            <v xml:space="preserve">SET DE CORREPASILLO - ANDADOR </v>
          </cell>
        </row>
        <row r="639">
          <cell r="C639" t="str">
            <v>MATERIAL PEDAGÓGICO</v>
          </cell>
          <cell r="E639" t="str">
            <v>EXPLORACIÓN CORPORAL</v>
          </cell>
          <cell r="F639" t="str">
            <v>ESPEJO CUERPO ENTERO</v>
          </cell>
          <cell r="P639">
            <v>0</v>
          </cell>
        </row>
        <row r="640">
          <cell r="C640" t="str">
            <v>MATERIAL PEDAGÓGICO</v>
          </cell>
          <cell r="E640" t="str">
            <v>EXPLORACIÓN CORPORAL</v>
          </cell>
          <cell r="P640" t="e">
            <v>#REF!</v>
          </cell>
        </row>
        <row r="641">
          <cell r="C641" t="str">
            <v>MATERIAL PEDAGÓGICO</v>
          </cell>
          <cell r="E641" t="str">
            <v>EXPLORACIÓN CORPORAL</v>
          </cell>
          <cell r="F641" t="str">
            <v>KIT DE PERCEPCION PEQUEÑO</v>
          </cell>
        </row>
        <row r="642">
          <cell r="C642" t="str">
            <v>MATERIAL PEDAGÓGICO</v>
          </cell>
          <cell r="E642" t="str">
            <v>EXPLORACIÓN CORPORAL</v>
          </cell>
          <cell r="F642" t="str">
            <v>MOVILES</v>
          </cell>
          <cell r="P642">
            <v>0</v>
          </cell>
        </row>
        <row r="643">
          <cell r="C643" t="str">
            <v>MATERIAL PEDAGÓGICO</v>
          </cell>
          <cell r="E643" t="str">
            <v>EXPLORACIÓN CORPORAL</v>
          </cell>
          <cell r="F643" t="str">
            <v>JUEGO DE PELOTAS GRANDES TIPO ERIZO</v>
          </cell>
        </row>
        <row r="644">
          <cell r="C644" t="str">
            <v>MATERIAL PEDAGÓGICO</v>
          </cell>
          <cell r="D644" t="str">
            <v>GRUPO DE EDAD 0 -1 AÑOS</v>
          </cell>
          <cell r="E644" t="str">
            <v>EXPLORACIÓN CORPORAL</v>
          </cell>
          <cell r="F644" t="str">
            <v>RODILLO GRANDE EN ESPUMA</v>
          </cell>
          <cell r="P644" t="e">
            <v>#REF!</v>
          </cell>
        </row>
        <row r="645">
          <cell r="C645" t="str">
            <v>MATERIAL PEDAGÓGICO</v>
          </cell>
          <cell r="E645" t="str">
            <v>EXPLORACIÓN CORPORAL</v>
          </cell>
        </row>
        <row r="646">
          <cell r="C646" t="str">
            <v>MATERIAL PEDAGÓGICO</v>
          </cell>
          <cell r="E646" t="str">
            <v>EXPLORACIÓN CORPORAL</v>
          </cell>
          <cell r="F646" t="str">
            <v>TAPETE DE TEXTURAS</v>
          </cell>
          <cell r="P646">
            <v>0</v>
          </cell>
        </row>
        <row r="647">
          <cell r="C647" t="str">
            <v>MATERIAL PEDAGÓGICO</v>
          </cell>
          <cell r="D647" t="str">
            <v>GRUPO DE EDAD 2 -6 AÑOS</v>
          </cell>
          <cell r="E647" t="str">
            <v>INSTRUMENTOS MUSICALES</v>
          </cell>
          <cell r="F647" t="str">
            <v>JUEGO DE MARACAS</v>
          </cell>
        </row>
        <row r="648">
          <cell r="C648" t="str">
            <v>MATERIAL PEDAGÓGICO</v>
          </cell>
          <cell r="E648" t="str">
            <v>INSTRUMENTOS MUSICALES</v>
          </cell>
          <cell r="F648" t="str">
            <v>PALO DE LLUVIA PEQUEÑO</v>
          </cell>
        </row>
        <row r="649">
          <cell r="C649" t="str">
            <v>MATERIAL PEDAGÓGICO</v>
          </cell>
          <cell r="E649" t="str">
            <v>INSTRUMENTOS MUSICALES</v>
          </cell>
          <cell r="P649" t="e">
            <v>#REF!</v>
          </cell>
        </row>
        <row r="650">
          <cell r="C650" t="str">
            <v>MATERIAL PEDAGÓGICO</v>
          </cell>
          <cell r="E650" t="str">
            <v>INSTRUMENTOS MUSICALES</v>
          </cell>
          <cell r="F650" t="str">
            <v xml:space="preserve">RANA </v>
          </cell>
          <cell r="P650">
            <v>0</v>
          </cell>
        </row>
        <row r="651">
          <cell r="C651" t="str">
            <v>MATERIAL PEDAGÓGICO</v>
          </cell>
          <cell r="E651" t="str">
            <v>INSTRUMENTOS MUSICALES</v>
          </cell>
          <cell r="F651" t="str">
            <v>PAR DE SONAJEROS CASCABEL</v>
          </cell>
          <cell r="P651" t="e">
            <v>#REF!</v>
          </cell>
        </row>
        <row r="652">
          <cell r="C652" t="str">
            <v>MATERIAL PEDAGÓGICO</v>
          </cell>
          <cell r="E652" t="str">
            <v>INSTRUMENTOS MUSICALES</v>
          </cell>
          <cell r="F652" t="str">
            <v>TAMBOR PEQUEÑO</v>
          </cell>
          <cell r="P652" t="e">
            <v>#REF!</v>
          </cell>
        </row>
        <row r="653">
          <cell r="C653" t="str">
            <v>MATERIAL PEDAGÓGICO</v>
          </cell>
          <cell r="E653" t="str">
            <v>INSTRUMENTOS MUSICALES</v>
          </cell>
        </row>
        <row r="654">
          <cell r="C654" t="str">
            <v>MATERIAL PEDAGÓGICO</v>
          </cell>
          <cell r="E654" t="str">
            <v>JUEGO SIMBÓLICO Y DE ROLES</v>
          </cell>
          <cell r="F654" t="str">
            <v>DISFRACES DE CAPA</v>
          </cell>
          <cell r="P654">
            <v>0</v>
          </cell>
        </row>
        <row r="655">
          <cell r="C655" t="str">
            <v>MATERIAL PEDAGÓGICO</v>
          </cell>
          <cell r="E655" t="str">
            <v>JUEGO SIMBÓLICO Y DE ROLES</v>
          </cell>
          <cell r="P655">
            <v>0</v>
          </cell>
        </row>
        <row r="656">
          <cell r="C656" t="str">
            <v>MATERIAL PEDAGÓGICO</v>
          </cell>
          <cell r="E656" t="str">
            <v>EXPLORACIÓN CORPORAL</v>
          </cell>
          <cell r="F656" t="str">
            <v>JUEGOS DE ARRASTRE</v>
          </cell>
        </row>
        <row r="657">
          <cell r="C657" t="str">
            <v>MATERIAL PEDAGÓGICO</v>
          </cell>
          <cell r="E657" t="str">
            <v>EXPLORACIÓN CORPORAL</v>
          </cell>
          <cell r="F657" t="str">
            <v>JUEGOS DE EMPUJE</v>
          </cell>
        </row>
        <row r="658">
          <cell r="C658" t="str">
            <v>MATERIAL PEDAGÓGICO</v>
          </cell>
          <cell r="E658" t="str">
            <v>EXPLORACIÓN CORPORAL</v>
          </cell>
          <cell r="F658" t="str">
            <v>RECIPIENTE PARA ENCAJAR FIGURAS</v>
          </cell>
        </row>
        <row r="659">
          <cell r="C659" t="str">
            <v>MATERIAL PEDAGÓGICO</v>
          </cell>
          <cell r="E659" t="str">
            <v>INSTRUMENTOS MUSICALES</v>
          </cell>
          <cell r="F659" t="str">
            <v>MARACAS PEQUEÑAS</v>
          </cell>
        </row>
        <row r="660">
          <cell r="C660" t="str">
            <v>MATERIAL PEDAGÓGICO</v>
          </cell>
          <cell r="E660" t="str">
            <v>INSTRUMENTOS MUSICALES</v>
          </cell>
          <cell r="F660" t="str">
            <v>PAJARO CARPINTERO</v>
          </cell>
        </row>
        <row r="662">
          <cell r="C662" t="str">
            <v>MATERIAL PEDAGÓGICO</v>
          </cell>
          <cell r="E662" t="str">
            <v>JUEGO DE CONSTRUCCIÓN</v>
          </cell>
          <cell r="F662" t="str">
            <v>ROMPECABEZAS CUBOS EN ESPUMA</v>
          </cell>
          <cell r="P662" t="e">
            <v>#REF!</v>
          </cell>
        </row>
        <row r="663">
          <cell r="C663" t="str">
            <v>MATERIAL PEDAGÓGICO</v>
          </cell>
          <cell r="E663" t="str">
            <v>JUEGO DE CONSTRUCCIÓN</v>
          </cell>
          <cell r="P663" t="e">
            <v>#REF!</v>
          </cell>
        </row>
        <row r="664">
          <cell r="C664" t="str">
            <v>MATERIAL PEDAGÓGICO</v>
          </cell>
          <cell r="E664" t="str">
            <v>EXPLORACIÓN CORPORAL</v>
          </cell>
          <cell r="F664" t="str">
            <v xml:space="preserve">JUEGO DE ARO HULA HULA REDONDO </v>
          </cell>
          <cell r="P664" t="e">
            <v>#REF!</v>
          </cell>
        </row>
        <row r="665">
          <cell r="C665" t="str">
            <v>MATERIAL PEDAGÓGICO</v>
          </cell>
          <cell r="E665" t="str">
            <v>EXPLORACIÓN CORPORAL</v>
          </cell>
          <cell r="F665" t="str">
            <v>JUEGO DE BALONES CANGURO</v>
          </cell>
        </row>
        <row r="666">
          <cell r="C666" t="str">
            <v>MATERIAL PEDAGÓGICO</v>
          </cell>
          <cell r="E666" t="str">
            <v>EXPLORACIÓN CORPORAL</v>
          </cell>
          <cell r="P666">
            <v>0</v>
          </cell>
        </row>
        <row r="667">
          <cell r="C667" t="str">
            <v>MATERIAL PEDAGÓGICO</v>
          </cell>
          <cell r="E667" t="str">
            <v>EXPLORACIÓN CORPORAL</v>
          </cell>
        </row>
        <row r="668">
          <cell r="C668" t="str">
            <v>MATERIAL PEDAGÓGICO</v>
          </cell>
          <cell r="E668" t="str">
            <v>EXPLORACIÓN CORPORAL</v>
          </cell>
          <cell r="F668" t="str">
            <v>CUBO DE ACTIVIDADES MULTIPLES</v>
          </cell>
        </row>
        <row r="669">
          <cell r="C669" t="str">
            <v>MATERIAL PEDAGÓGICO</v>
          </cell>
          <cell r="E669" t="str">
            <v>EXPLORACIÓN CORPORAL</v>
          </cell>
          <cell r="F669" t="str">
            <v>JUEGO DE ENCAJABLES</v>
          </cell>
        </row>
        <row r="670">
          <cell r="C670" t="str">
            <v>MATERIAL PEDAGÓGICO</v>
          </cell>
          <cell r="E670" t="str">
            <v>EXPLORACIÓN CORPORAL</v>
          </cell>
          <cell r="F670" t="str">
            <v>JUEGO DE PESOS</v>
          </cell>
        </row>
        <row r="671">
          <cell r="C671" t="str">
            <v>MATERIAL PEDAGÓGICO</v>
          </cell>
          <cell r="E671" t="str">
            <v>EXPLORACIÓN CORPORAL</v>
          </cell>
        </row>
        <row r="672">
          <cell r="C672" t="str">
            <v>MATERIAL PEDAGÓGICO</v>
          </cell>
          <cell r="E672" t="str">
            <v>EXPLORACIÓN CORPORAL</v>
          </cell>
          <cell r="F672" t="str">
            <v>JUEGO DE PELOTAS PEQUEÑAS TIPO ERIZO</v>
          </cell>
        </row>
        <row r="673">
          <cell r="C673" t="str">
            <v>MATERIAL PEDAGÓGICO</v>
          </cell>
          <cell r="E673" t="str">
            <v>EXPLORACIÓN CORPORAL</v>
          </cell>
        </row>
        <row r="674">
          <cell r="C674" t="str">
            <v>MATERIAL PEDAGÓGICO</v>
          </cell>
          <cell r="D674" t="str">
            <v>GRUPO DE EDAD 2 - 6 AÑOS</v>
          </cell>
          <cell r="E674" t="str">
            <v>EXPLORACIÓN CORPORAL</v>
          </cell>
        </row>
        <row r="676">
          <cell r="C676" t="str">
            <v>MATERIAL PEDAGÓGICO</v>
          </cell>
          <cell r="E676" t="str">
            <v>INSTRUMENTOS MUSICALES</v>
          </cell>
          <cell r="F676" t="str">
            <v>CLAVES</v>
          </cell>
          <cell r="P676" t="e">
            <v>#REF!</v>
          </cell>
        </row>
        <row r="677">
          <cell r="C677" t="str">
            <v>MATERIAL PEDAGÓGICO</v>
          </cell>
          <cell r="E677" t="str">
            <v>INSTRUMENTOS MUSICALES</v>
          </cell>
          <cell r="F677" t="str">
            <v>FLAUTA DE EMBOLO</v>
          </cell>
          <cell r="P677">
            <v>0</v>
          </cell>
        </row>
        <row r="678">
          <cell r="C678" t="str">
            <v>MATERIAL PEDAGÓGICO</v>
          </cell>
          <cell r="E678" t="str">
            <v>INSTRUMENTOS MUSICALES</v>
          </cell>
          <cell r="F678" t="str">
            <v>GÜIRO PEQUEÑO</v>
          </cell>
        </row>
        <row r="679">
          <cell r="C679" t="str">
            <v>MATERIAL PEDAGÓGICO</v>
          </cell>
          <cell r="E679" t="str">
            <v>JUEGO DE CONSTRUCCIÓN</v>
          </cell>
          <cell r="F679" t="str">
            <v>CAMION BLOQUES DE CONTRUCCIÓN</v>
          </cell>
          <cell r="P679" t="e">
            <v>#REF!</v>
          </cell>
        </row>
        <row r="680">
          <cell r="C680" t="str">
            <v>MATERIAL PEDAGÓGICO</v>
          </cell>
          <cell r="E680" t="str">
            <v>JUEGO DE CONSTRUCCIÓN</v>
          </cell>
          <cell r="F680" t="str">
            <v>ROMPECABEZAS 2 A 4 PIEZAS</v>
          </cell>
          <cell r="P680" t="e">
            <v>#REF!</v>
          </cell>
        </row>
        <row r="681">
          <cell r="C681" t="str">
            <v>MATERIAL PEDAGÓGICO</v>
          </cell>
          <cell r="E681" t="str">
            <v>JUEGO DE CONSTRUCCIÓN</v>
          </cell>
          <cell r="F681" t="str">
            <v>ROMPECABEZAS DE TRES NIVELES PROGRESIVOS</v>
          </cell>
        </row>
        <row r="682">
          <cell r="C682" t="str">
            <v>MATERIAL PEDAGÓGICO</v>
          </cell>
          <cell r="E682" t="str">
            <v>JUEGO DE CONSTRUCCIÓN</v>
          </cell>
          <cell r="P682" t="e">
            <v>#REF!</v>
          </cell>
        </row>
        <row r="683">
          <cell r="C683" t="str">
            <v>MATERIAL PEDAGÓGICO</v>
          </cell>
          <cell r="E683" t="str">
            <v>JUEGO DE CONSTRUCCIÓN</v>
          </cell>
          <cell r="F683" t="str">
            <v>SET DE ENCADENABLES DE GRAN TAMAÑO</v>
          </cell>
        </row>
        <row r="684">
          <cell r="C684" t="str">
            <v>MATERIAL PEDAGÓGICO</v>
          </cell>
          <cell r="E684" t="str">
            <v>JUEGO SIMBÓLICO Y DE ROLES</v>
          </cell>
          <cell r="F684" t="str">
            <v>ACCESORIOS PARA DISFRACES</v>
          </cell>
          <cell r="P684" t="e">
            <v>#REF!</v>
          </cell>
        </row>
        <row r="685">
          <cell r="C685" t="str">
            <v>MATERIAL PEDAGÓGICO</v>
          </cell>
          <cell r="E685" t="str">
            <v>JUEGO SIMBÓLICO Y DE ROLES</v>
          </cell>
          <cell r="F685" t="str">
            <v>CINTURON DE HERRAMIENTAS CON CASCO</v>
          </cell>
          <cell r="P685" t="e">
            <v>#REF!</v>
          </cell>
        </row>
        <row r="686">
          <cell r="C686" t="str">
            <v>MATERIAL PEDAGÓGICO</v>
          </cell>
          <cell r="E686" t="str">
            <v>JUEGO SIMBÓLICO Y DE ROLES</v>
          </cell>
          <cell r="F686" t="str">
            <v>DISFRACES DE VESTIDO - ANIMALES</v>
          </cell>
        </row>
        <row r="687">
          <cell r="C687" t="str">
            <v>MATERIAL PEDAGÓGICO</v>
          </cell>
          <cell r="E687" t="str">
            <v>JUEGO SIMBÓLICO Y DE ROLES</v>
          </cell>
          <cell r="F687" t="str">
            <v>DISFRACES DE VESTIDO - PROFESIONES</v>
          </cell>
        </row>
        <row r="688">
          <cell r="C688" t="str">
            <v>MATERIAL PEDAGÓGICO</v>
          </cell>
          <cell r="E688" t="str">
            <v>JUEGO SIMBÓLICO Y DE ROLES</v>
          </cell>
          <cell r="F688" t="str">
            <v>DISFRACES DE VESTIDO-TRAJES TIPICOS</v>
          </cell>
        </row>
        <row r="689">
          <cell r="C689" t="str">
            <v>MATERIAL PEDAGÓGICO</v>
          </cell>
          <cell r="E689" t="str">
            <v>JUEGO SIMBÓLICO Y DE ROLES</v>
          </cell>
          <cell r="F689" t="str">
            <v>JUEGO DE COCINA (ESTUFA, LAVAPLATOS Y NEVERA)</v>
          </cell>
        </row>
        <row r="690">
          <cell r="C690" t="str">
            <v>MATERIAL PEDAGÓGICO</v>
          </cell>
          <cell r="E690" t="str">
            <v>JUEGO SIMBÓLICO Y DE ROLES</v>
          </cell>
          <cell r="F690" t="str">
            <v>JUEGO DE GRANJA (CARRETILLA, BALDE, RASTRILLO, PALA Y REGADERA)</v>
          </cell>
        </row>
        <row r="691">
          <cell r="C691" t="str">
            <v>MATERIAL PEDAGÓGICO</v>
          </cell>
          <cell r="E691" t="str">
            <v>JUEGO SIMBÓLICO Y DE ROLES</v>
          </cell>
          <cell r="F691" t="str">
            <v>JUEGO DE VAJILLA</v>
          </cell>
        </row>
        <row r="692">
          <cell r="C692" t="str">
            <v>MATERIAL PEDAGÓGICO</v>
          </cell>
          <cell r="E692" t="str">
            <v>JUEGO SIMBÓLICO Y DE ROLES</v>
          </cell>
          <cell r="F692" t="str">
            <v>JUEGO TIENDA DE MERCADO</v>
          </cell>
        </row>
        <row r="693">
          <cell r="C693" t="str">
            <v>MATERIAL PEDAGÓGICO</v>
          </cell>
          <cell r="E693" t="str">
            <v>JUEGO SIMBÓLICO Y DE ROLES</v>
          </cell>
          <cell r="F693" t="str">
            <v>KIT DE MEDICO</v>
          </cell>
        </row>
        <row r="694">
          <cell r="C694" t="str">
            <v>MATERIAL PEDAGÓGICO</v>
          </cell>
          <cell r="E694" t="str">
            <v>JUEGO SIMBÓLICO Y DE ROLES</v>
          </cell>
          <cell r="F694" t="str">
            <v>MUÑECASS DE TRAPO DE VESTIR</v>
          </cell>
        </row>
        <row r="695">
          <cell r="C695" t="str">
            <v>MATERIAL PEDAGÓGICO</v>
          </cell>
          <cell r="E695" t="str">
            <v>JUEGO SIMBÓLICO Y DE ROLES</v>
          </cell>
          <cell r="F695" t="str">
            <v>SET BARRILES DE FRUTAS Y VERDURAS</v>
          </cell>
        </row>
        <row r="696">
          <cell r="C696" t="str">
            <v>MATERIAL PEDAGÓGICO</v>
          </cell>
          <cell r="E696" t="str">
            <v>JUEGO SIMBÓLICO Y DE ROLES</v>
          </cell>
          <cell r="P696" t="e">
            <v>#REF!</v>
          </cell>
        </row>
        <row r="697">
          <cell r="C697" t="str">
            <v>MATERIAL PEDAGÓGICO</v>
          </cell>
          <cell r="E697" t="str">
            <v>JUEGO SIMBÓLICO Y DE ROLES</v>
          </cell>
          <cell r="F697" t="str">
            <v>SET DE MERCADO</v>
          </cell>
        </row>
        <row r="698">
          <cell r="C698" t="str">
            <v>MATERIAL PEDAGÓGICO</v>
          </cell>
          <cell r="E698" t="str">
            <v>EXPLORACIÓN CORPORAL</v>
          </cell>
          <cell r="F698" t="str">
            <v>ANIMALES PARA ENHEBRAR</v>
          </cell>
        </row>
        <row r="699">
          <cell r="C699" t="str">
            <v>MATERIAL PEDAGÓGICO</v>
          </cell>
          <cell r="E699" t="str">
            <v>EXPLORACIÓN CORPORAL</v>
          </cell>
          <cell r="F699" t="str">
            <v>FIGURAS PARA ENHEBRAR</v>
          </cell>
        </row>
        <row r="700">
          <cell r="C700" t="str">
            <v>MATERIAL PEDAGÓGICO</v>
          </cell>
          <cell r="E700" t="str">
            <v>JUEGO SIMBÓLICO Y DE ROLES</v>
          </cell>
          <cell r="F700" t="str">
            <v>PESEBRERA CABALLITO DE PALO</v>
          </cell>
          <cell r="P700" t="e">
            <v>#REF!</v>
          </cell>
        </row>
        <row r="701">
          <cell r="C701" t="str">
            <v>MATERIAL PEDAGÓGICO</v>
          </cell>
          <cell r="E701" t="str">
            <v>EXPLORACIÓN CORPORAL</v>
          </cell>
          <cell r="P701">
            <v>0</v>
          </cell>
        </row>
        <row r="702">
          <cell r="C702" t="str">
            <v>MATERIAL PEDAGÓGICO</v>
          </cell>
          <cell r="E702" t="str">
            <v>INSTRUMENTOS MUSICALES</v>
          </cell>
          <cell r="F702" t="str">
            <v>GALLINA</v>
          </cell>
          <cell r="P702">
            <v>0</v>
          </cell>
        </row>
        <row r="703">
          <cell r="C703" t="str">
            <v>MATERIAL PEDAGÓGICO</v>
          </cell>
          <cell r="E703" t="str">
            <v>INSTRUMENTOS MUSICALES</v>
          </cell>
          <cell r="F703" t="str">
            <v>MARACATAN</v>
          </cell>
          <cell r="P703" t="e">
            <v>#REF!</v>
          </cell>
        </row>
        <row r="704">
          <cell r="C704" t="str">
            <v>MATERIAL PEDAGÓGICO</v>
          </cell>
          <cell r="E704" t="str">
            <v>INSTRUMENTOS MUSICALES</v>
          </cell>
          <cell r="F704" t="str">
            <v xml:space="preserve">PALO DE LLUVIA </v>
          </cell>
          <cell r="P704" t="e">
            <v>#REF!</v>
          </cell>
        </row>
        <row r="705">
          <cell r="C705" t="str">
            <v>MATERIAL PEDAGÓGICO</v>
          </cell>
          <cell r="E705" t="str">
            <v>INSTRUMENTOS MUSICALES</v>
          </cell>
          <cell r="F705" t="str">
            <v xml:space="preserve">PANDERETA </v>
          </cell>
          <cell r="P705" t="e">
            <v>#REF!</v>
          </cell>
        </row>
        <row r="706">
          <cell r="C706" t="str">
            <v>MATERIAL PEDAGÓGICO</v>
          </cell>
          <cell r="E706" t="str">
            <v>INSTRUMENTOS MUSICALES</v>
          </cell>
          <cell r="P706" t="e">
            <v>#REF!</v>
          </cell>
        </row>
        <row r="707">
          <cell r="C707" t="str">
            <v>MATERIAL PEDAGÓGICO</v>
          </cell>
          <cell r="E707" t="str">
            <v>INSTRUMENTOS MUSICALES</v>
          </cell>
          <cell r="P707" t="e">
            <v>#REF!</v>
          </cell>
        </row>
        <row r="708">
          <cell r="C708" t="str">
            <v>MATERIAL PEDAGÓGICO</v>
          </cell>
          <cell r="E708" t="str">
            <v>INSTRUMENTOS MUSICALES</v>
          </cell>
          <cell r="F708" t="str">
            <v xml:space="preserve">TRIANGULO </v>
          </cell>
          <cell r="P708" t="e">
            <v>#REF!</v>
          </cell>
        </row>
        <row r="709">
          <cell r="C709" t="str">
            <v>MATERIAL PEDAGÓGICO</v>
          </cell>
          <cell r="E709" t="str">
            <v>INSTRUMENTOS MUSICALES</v>
          </cell>
          <cell r="P709" t="e">
            <v>#REF!</v>
          </cell>
        </row>
        <row r="710">
          <cell r="C710" t="str">
            <v>MATERIAL PEDAGÓGICO</v>
          </cell>
          <cell r="E710" t="str">
            <v>JUEGO DE CONSTRUCCIÓN</v>
          </cell>
          <cell r="P710" t="e">
            <v>#REF!</v>
          </cell>
        </row>
        <row r="711">
          <cell r="C711" t="str">
            <v>MATERIAL PEDAGÓGICO</v>
          </cell>
          <cell r="E711" t="str">
            <v>JUEGO DE CONSTRUCCIÓN</v>
          </cell>
          <cell r="P711" t="e">
            <v>#REF!</v>
          </cell>
        </row>
        <row r="712">
          <cell r="C712" t="str">
            <v>MATERIAL PEDAGÓGICO</v>
          </cell>
          <cell r="E712" t="str">
            <v>JUEGO DE CONSTRUCCIÓN</v>
          </cell>
          <cell r="F712" t="str">
            <v>ROMPECABEZAS 5 A 9 PIEZAS</v>
          </cell>
          <cell r="P712" t="e">
            <v>#REF!</v>
          </cell>
        </row>
        <row r="713">
          <cell r="C713" t="str">
            <v>MATERIAL PEDAGÓGICO</v>
          </cell>
          <cell r="E713" t="str">
            <v>JUEGO SIMBÓLICO Y DE ROLES</v>
          </cell>
          <cell r="F713" t="str">
            <v>CABALLITO DE PALO</v>
          </cell>
          <cell r="P713" t="e">
            <v>#REF!</v>
          </cell>
        </row>
        <row r="714">
          <cell r="C714" t="str">
            <v>MATERIAL PEDAGÓGICO</v>
          </cell>
          <cell r="E714" t="str">
            <v>JUEGO SIMBÓLICO Y DE ROLES</v>
          </cell>
          <cell r="P714" t="e">
            <v>#REF!</v>
          </cell>
        </row>
        <row r="715">
          <cell r="C715" t="str">
            <v>MATERIAL PEDAGÓGICO</v>
          </cell>
          <cell r="E715" t="str">
            <v>EXPLORACIÓN SENSORIAL</v>
          </cell>
          <cell r="F715" t="str">
            <v xml:space="preserve"> JUEGO DE HABILIDAD 1</v>
          </cell>
        </row>
        <row r="716">
          <cell r="C716" t="str">
            <v>MATERIAL PEDAGÓGICO</v>
          </cell>
          <cell r="E716" t="str">
            <v>EXPLORACIÓN SENSORIAL</v>
          </cell>
          <cell r="F716" t="str">
            <v>JUEGO DE HABILIDAD 2</v>
          </cell>
        </row>
        <row r="717">
          <cell r="C717" t="str">
            <v>MATERIAL PEDAGÓGICO</v>
          </cell>
          <cell r="E717" t="str">
            <v>EXPLORACIÓN SENSORIAL</v>
          </cell>
          <cell r="F717" t="str">
            <v>JUEGO DE HABILIDAD 3</v>
          </cell>
        </row>
        <row r="726">
          <cell r="C726" t="str">
            <v>ASEO</v>
          </cell>
          <cell r="D726" t="str">
            <v>LIMPIEZA Y DESINFECCION</v>
          </cell>
          <cell r="F726" t="str">
            <v>BALDE PLÁSTICO CON ESCURRIDOR 12 LITROS</v>
          </cell>
        </row>
        <row r="727">
          <cell r="C727" t="str">
            <v>ASEO</v>
          </cell>
          <cell r="D727" t="str">
            <v>LIMPIEZA Y DESINFECCION</v>
          </cell>
          <cell r="F727" t="str">
            <v>CANECA PLÁSTICA CON TAPA DE 120 LITROS</v>
          </cell>
          <cell r="P727">
            <v>1</v>
          </cell>
        </row>
        <row r="728">
          <cell r="C728" t="str">
            <v>ASEO</v>
          </cell>
          <cell r="D728" t="str">
            <v>MANEJO DE RESIDUOS</v>
          </cell>
          <cell r="F728" t="str">
            <v>PAPELERA PARA SANITARIO</v>
          </cell>
          <cell r="P728">
            <v>1</v>
          </cell>
        </row>
        <row r="730">
          <cell r="C730" t="str">
            <v>ASEO</v>
          </cell>
          <cell r="D730" t="str">
            <v>MANEJO DE RESIDUOS</v>
          </cell>
          <cell r="F730" t="str">
            <v>SET PAPELERAS PARA ENFERMERÍA</v>
          </cell>
          <cell r="P730">
            <v>1</v>
          </cell>
        </row>
        <row r="731">
          <cell r="C731" t="str">
            <v>ASEO</v>
          </cell>
          <cell r="D731" t="str">
            <v>MANEJO DE RESIDUOS</v>
          </cell>
          <cell r="F731" t="str">
            <v>SET PUNTO ECOLÓGICO DE 3 PAPELERAS</v>
          </cell>
          <cell r="P731" t="e">
            <v>#REF!</v>
          </cell>
        </row>
        <row r="732">
          <cell r="C732" t="str">
            <v>COCINA</v>
          </cell>
          <cell r="D732" t="str">
            <v>EQUIPOS</v>
          </cell>
        </row>
        <row r="733">
          <cell r="C733" t="str">
            <v>COCINA</v>
          </cell>
          <cell r="D733" t="str">
            <v>EQUIPOS</v>
          </cell>
          <cell r="F733" t="str">
            <v>ESTUFA INDUSTRIAL 4 PUESTO, PLANCHA Y HORNO A GAS</v>
          </cell>
          <cell r="P733" t="e">
            <v>#REF!</v>
          </cell>
        </row>
        <row r="734">
          <cell r="C734" t="str">
            <v>COCINA</v>
          </cell>
          <cell r="D734" t="str">
            <v>EQUIPOS</v>
          </cell>
          <cell r="F734" t="str">
            <v>ESTUFA ENANA 1 PUESTO</v>
          </cell>
          <cell r="P734">
            <v>1</v>
          </cell>
        </row>
        <row r="735">
          <cell r="C735" t="str">
            <v>COCINA</v>
          </cell>
          <cell r="E735" t="str">
            <v>EQUIPOS DE CONSERVACION</v>
          </cell>
          <cell r="F735" t="str">
            <v>EQUIPO DE REFRIGERACIÓN MIXTO</v>
          </cell>
          <cell r="P735" t="e">
            <v>#REF!</v>
          </cell>
        </row>
        <row r="736">
          <cell r="C736" t="str">
            <v>COCINA</v>
          </cell>
          <cell r="E736" t="str">
            <v>EQUIPOS DE CONSERVACION</v>
          </cell>
          <cell r="F736" t="str">
            <v>CONGELADOR VERTICAL</v>
          </cell>
          <cell r="P736" t="e">
            <v>#REF!</v>
          </cell>
        </row>
        <row r="737">
          <cell r="C737" t="str">
            <v>COCINA</v>
          </cell>
          <cell r="E737" t="str">
            <v>EQUIPOS DE CONSERVACION</v>
          </cell>
          <cell r="F737" t="str">
            <v xml:space="preserve">NEVERA VERTICAL </v>
          </cell>
          <cell r="P737" t="e">
            <v>#REF!</v>
          </cell>
        </row>
        <row r="738">
          <cell r="C738" t="str">
            <v>COCINA</v>
          </cell>
          <cell r="E738" t="str">
            <v>EQUIPOS DE CONSERVACION</v>
          </cell>
          <cell r="F738" t="str">
            <v>NEVERA TIPO BAR (ZONA DE LACTANCIA)</v>
          </cell>
          <cell r="P738">
            <v>1</v>
          </cell>
        </row>
        <row r="739">
          <cell r="C739" t="str">
            <v>COCINA</v>
          </cell>
          <cell r="E739" t="str">
            <v>EQUIPOS DE MEDICION</v>
          </cell>
          <cell r="P739">
            <v>2</v>
          </cell>
        </row>
        <row r="740">
          <cell r="C740" t="str">
            <v>COCINA</v>
          </cell>
          <cell r="E740" t="str">
            <v>EQUIPOS DE MEDICION</v>
          </cell>
          <cell r="P740">
            <v>1</v>
          </cell>
        </row>
        <row r="741">
          <cell r="C741" t="str">
            <v>COCINA</v>
          </cell>
          <cell r="E741" t="str">
            <v>EQUIPOS DE MEDICION</v>
          </cell>
          <cell r="F741" t="str">
            <v>GRAMERA PARA ALIMENTOS</v>
          </cell>
          <cell r="P741">
            <v>1</v>
          </cell>
        </row>
        <row r="742">
          <cell r="C742" t="str">
            <v>COCINA</v>
          </cell>
          <cell r="E742" t="str">
            <v>EQUIPOS DE PROCESAMIENTO</v>
          </cell>
          <cell r="F742" t="str">
            <v>LICUADORA PEQUEÑA 1,5 LITROS</v>
          </cell>
          <cell r="P742">
            <v>1</v>
          </cell>
        </row>
        <row r="743">
          <cell r="C743" t="str">
            <v>COCINA</v>
          </cell>
          <cell r="E743" t="str">
            <v>EQUIPOS DE PROCESAMIENTO</v>
          </cell>
          <cell r="F743" t="str">
            <v>LICUADORA INDUSTRIAL MEDIANA</v>
          </cell>
          <cell r="P743">
            <v>1</v>
          </cell>
        </row>
        <row r="744">
          <cell r="C744" t="str">
            <v>COCINA</v>
          </cell>
          <cell r="E744" t="str">
            <v>EQUIPOS DE PROCESAMIENTO</v>
          </cell>
          <cell r="P744" t="e">
            <v>#REF!</v>
          </cell>
        </row>
        <row r="745">
          <cell r="C745" t="str">
            <v>COCINA</v>
          </cell>
          <cell r="E745" t="str">
            <v>EQUIPOS DE PROCESAMIENTO</v>
          </cell>
          <cell r="P745">
            <v>1</v>
          </cell>
        </row>
        <row r="746">
          <cell r="C746" t="str">
            <v>COCINA</v>
          </cell>
          <cell r="E746" t="str">
            <v>EQUIPOS DE PROCESAMIENTO</v>
          </cell>
          <cell r="F746" t="str">
            <v xml:space="preserve">ESTUFA ELECTRICA DE 1 PUESTO </v>
          </cell>
          <cell r="P746">
            <v>1</v>
          </cell>
        </row>
        <row r="747">
          <cell r="C747" t="str">
            <v>COCINA</v>
          </cell>
          <cell r="E747" t="str">
            <v>BATERIA DE COCINA</v>
          </cell>
          <cell r="F747" t="str">
            <v>OLLA A PRESIÓN DE 10 LITROS</v>
          </cell>
          <cell r="P747" t="e">
            <v>#REF!</v>
          </cell>
        </row>
        <row r="748">
          <cell r="C748" t="str">
            <v>COCINA</v>
          </cell>
          <cell r="E748" t="str">
            <v>BATERIA DE COCINA</v>
          </cell>
          <cell r="F748" t="str">
            <v>OLLA # 20 EN ALUMINIO</v>
          </cell>
          <cell r="P748" t="e">
            <v>#REF!</v>
          </cell>
        </row>
        <row r="750">
          <cell r="C750" t="str">
            <v>COCINA</v>
          </cell>
          <cell r="E750" t="str">
            <v>BATERIA DE COCINA</v>
          </cell>
          <cell r="F750" t="str">
            <v>OLLAS # 32 EN ALUMINIO</v>
          </cell>
          <cell r="P750" t="e">
            <v>#REF!</v>
          </cell>
        </row>
        <row r="751">
          <cell r="C751" t="str">
            <v>COCINA</v>
          </cell>
          <cell r="E751" t="str">
            <v>BATERIA DE COCINA</v>
          </cell>
          <cell r="F751" t="str">
            <v>OLLAS # 36 EN ALUMINIO</v>
          </cell>
          <cell r="P751" t="e">
            <v>#REF!</v>
          </cell>
        </row>
        <row r="752">
          <cell r="C752" t="str">
            <v>COCINA</v>
          </cell>
          <cell r="E752" t="str">
            <v>BATERIA DE COCINA</v>
          </cell>
          <cell r="F752" t="str">
            <v>OLLAS # 50 EN ALUMINIO</v>
          </cell>
          <cell r="P752" t="e">
            <v>#REF!</v>
          </cell>
        </row>
        <row r="753">
          <cell r="C753" t="str">
            <v>COCINA</v>
          </cell>
          <cell r="E753" t="str">
            <v>BATERIA DE COCINA</v>
          </cell>
          <cell r="F753" t="str">
            <v>OLLA PARA ZONA DE LACTANCIA</v>
          </cell>
          <cell r="P753">
            <v>1</v>
          </cell>
        </row>
        <row r="754">
          <cell r="C754" t="str">
            <v>COCINA</v>
          </cell>
          <cell r="E754" t="str">
            <v>BATERIA DE COCINA</v>
          </cell>
          <cell r="F754" t="str">
            <v xml:space="preserve">OLLETA EN ALUMINIO GRANDE </v>
          </cell>
          <cell r="P754" t="e">
            <v>#REF!</v>
          </cell>
        </row>
        <row r="755">
          <cell r="C755" t="str">
            <v>COCINA</v>
          </cell>
          <cell r="E755" t="str">
            <v>BATERIA DE COCINA</v>
          </cell>
          <cell r="F755" t="str">
            <v>PAILA EN ALUMINIO</v>
          </cell>
          <cell r="P755" t="e">
            <v>#REF!</v>
          </cell>
        </row>
        <row r="756">
          <cell r="C756" t="str">
            <v>COCINA</v>
          </cell>
          <cell r="E756" t="str">
            <v>BATERIA DE COCINA</v>
          </cell>
          <cell r="F756" t="str">
            <v>SET SARTENES</v>
          </cell>
          <cell r="P756" t="e">
            <v>#REF!</v>
          </cell>
        </row>
        <row r="757">
          <cell r="C757" t="str">
            <v>COCINA</v>
          </cell>
          <cell r="E757" t="str">
            <v>BATERIA DE COCINA</v>
          </cell>
          <cell r="F757" t="str">
            <v>CALDERO</v>
          </cell>
          <cell r="P757" t="e">
            <v>#REF!</v>
          </cell>
        </row>
        <row r="758">
          <cell r="C758" t="str">
            <v>COCINA</v>
          </cell>
          <cell r="E758" t="str">
            <v>CUBERTERIA</v>
          </cell>
          <cell r="P758">
            <v>0</v>
          </cell>
        </row>
        <row r="759">
          <cell r="C759" t="str">
            <v>COCINA</v>
          </cell>
          <cell r="E759" t="str">
            <v>CUBERTERIA</v>
          </cell>
          <cell r="P759">
            <v>0</v>
          </cell>
        </row>
        <row r="760">
          <cell r="C760" t="str">
            <v>COCINA</v>
          </cell>
          <cell r="E760" t="str">
            <v>CUBERTERIA</v>
          </cell>
          <cell r="F760" t="str">
            <v xml:space="preserve">CUCHARA PARA POSTRE EN ACERO INOXIDABLE PARA NIÑOS </v>
          </cell>
        </row>
        <row r="761">
          <cell r="C761" t="str">
            <v>COCINA</v>
          </cell>
          <cell r="E761" t="str">
            <v>CUBERTERIA</v>
          </cell>
          <cell r="F761" t="str">
            <v>CUCHARA  SILICONA PARA BEBE</v>
          </cell>
          <cell r="P761">
            <v>0</v>
          </cell>
        </row>
        <row r="762">
          <cell r="C762" t="str">
            <v>COCINA</v>
          </cell>
          <cell r="E762" t="str">
            <v>RECIPIENTES</v>
          </cell>
          <cell r="P762" t="e">
            <v>#REF!</v>
          </cell>
        </row>
        <row r="764">
          <cell r="C764" t="str">
            <v>COCINA</v>
          </cell>
          <cell r="E764" t="str">
            <v>RECIPIENTES</v>
          </cell>
          <cell r="P764" t="e">
            <v>#REF!</v>
          </cell>
        </row>
        <row r="765">
          <cell r="C765" t="str">
            <v>COCINA</v>
          </cell>
          <cell r="E765" t="str">
            <v>RECIPIENTES</v>
          </cell>
          <cell r="F765" t="str">
            <v>PLATERO PLÁSTICO</v>
          </cell>
          <cell r="P765">
            <v>2</v>
          </cell>
        </row>
        <row r="766">
          <cell r="C766" t="str">
            <v>COCINA</v>
          </cell>
          <cell r="E766" t="str">
            <v>RECIPIENTES</v>
          </cell>
          <cell r="F766" t="str">
            <v>CANECA PLÁSTICA CON TAPA 20 LITROS</v>
          </cell>
          <cell r="P766">
            <v>3</v>
          </cell>
        </row>
        <row r="767">
          <cell r="C767" t="str">
            <v>COCINA</v>
          </cell>
          <cell r="E767" t="str">
            <v>RECIPIENTES</v>
          </cell>
          <cell r="F767" t="str">
            <v>CANECA PLÁSTICA CON TAPA 60 LITROS</v>
          </cell>
          <cell r="P767" t="e">
            <v>#REF!</v>
          </cell>
        </row>
        <row r="768">
          <cell r="C768" t="str">
            <v>COCINA</v>
          </cell>
          <cell r="E768" t="str">
            <v>RECIPIENTES</v>
          </cell>
          <cell r="F768" t="str">
            <v>PONCHERA COCINA</v>
          </cell>
          <cell r="P768" t="e">
            <v>#REF!</v>
          </cell>
        </row>
        <row r="769">
          <cell r="C769" t="str">
            <v>COCINA</v>
          </cell>
          <cell r="E769" t="str">
            <v>UTENSILIOS</v>
          </cell>
          <cell r="P769" t="e">
            <v>#REF!</v>
          </cell>
        </row>
        <row r="770">
          <cell r="C770" t="str">
            <v>COCINA</v>
          </cell>
          <cell r="E770" t="str">
            <v>UTENSILIOS</v>
          </cell>
          <cell r="F770" t="str">
            <v>BANDEJAS EN ACERO INOXIDABLE RECTANGULARES</v>
          </cell>
          <cell r="P770">
            <v>15</v>
          </cell>
        </row>
        <row r="771">
          <cell r="C771" t="str">
            <v>COCINA</v>
          </cell>
          <cell r="E771" t="str">
            <v>UTENSILIOS</v>
          </cell>
          <cell r="F771" t="str">
            <v>SET DE CUCHILLOS PARA COCINA</v>
          </cell>
          <cell r="P771" t="e">
            <v>#REF!</v>
          </cell>
        </row>
        <row r="772">
          <cell r="C772" t="str">
            <v>COCINA</v>
          </cell>
          <cell r="E772" t="str">
            <v>UTENSILIOS</v>
          </cell>
          <cell r="F772" t="str">
            <v>CUCHARA PARA SERVIR</v>
          </cell>
          <cell r="P772" t="e">
            <v>#REF!</v>
          </cell>
        </row>
        <row r="773">
          <cell r="C773" t="str">
            <v>COCINA</v>
          </cell>
          <cell r="E773" t="str">
            <v>UTENSILIOS</v>
          </cell>
          <cell r="F773" t="str">
            <v>PINZA DE ALIMENTOS</v>
          </cell>
          <cell r="P773" t="e">
            <v>#REF!</v>
          </cell>
        </row>
        <row r="774">
          <cell r="C774" t="str">
            <v>COCINA</v>
          </cell>
          <cell r="E774" t="str">
            <v>UTENSILIOS</v>
          </cell>
          <cell r="P774" t="e">
            <v>#REF!</v>
          </cell>
        </row>
        <row r="775">
          <cell r="C775" t="str">
            <v>COCINA</v>
          </cell>
          <cell r="E775" t="str">
            <v>UTENSILIOS</v>
          </cell>
          <cell r="P775" t="e">
            <v>#REF!</v>
          </cell>
        </row>
        <row r="776">
          <cell r="C776" t="str">
            <v>COCINA</v>
          </cell>
          <cell r="E776" t="str">
            <v>UTENSILIOS</v>
          </cell>
          <cell r="F776" t="str">
            <v>PALA PARA TORTAS</v>
          </cell>
          <cell r="P776" t="e">
            <v>#REF!</v>
          </cell>
        </row>
        <row r="777">
          <cell r="C777" t="str">
            <v>COCINA</v>
          </cell>
          <cell r="E777" t="str">
            <v>UTENSILIOS</v>
          </cell>
          <cell r="F777" t="str">
            <v>JUEGO DE CUCHARAS MEDIDORAS</v>
          </cell>
          <cell r="P777">
            <v>2</v>
          </cell>
        </row>
        <row r="778">
          <cell r="C778" t="str">
            <v>COCINA</v>
          </cell>
          <cell r="E778" t="str">
            <v>UTENSILIOS</v>
          </cell>
          <cell r="P778">
            <v>2</v>
          </cell>
        </row>
        <row r="779">
          <cell r="C779" t="str">
            <v>COCINA</v>
          </cell>
          <cell r="E779" t="str">
            <v>UTENSILIOS</v>
          </cell>
          <cell r="F779" t="str">
            <v>CUCHARON DE ESPAGUETI</v>
          </cell>
          <cell r="P779" t="e">
            <v>#REF!</v>
          </cell>
        </row>
        <row r="780">
          <cell r="C780" t="str">
            <v>COCINA</v>
          </cell>
          <cell r="E780" t="str">
            <v>UTENSILIOS</v>
          </cell>
          <cell r="F780" t="str">
            <v>ESPUMADERA TIPO INDUSTRIAL</v>
          </cell>
          <cell r="P780" t="e">
            <v>#REF!</v>
          </cell>
        </row>
        <row r="781">
          <cell r="C781" t="str">
            <v>COCINA</v>
          </cell>
          <cell r="E781" t="str">
            <v>UTENSILIOS</v>
          </cell>
          <cell r="P781" t="e">
            <v>#REF!</v>
          </cell>
        </row>
        <row r="782">
          <cell r="C782" t="str">
            <v>COCINA</v>
          </cell>
          <cell r="E782" t="str">
            <v>UTENSILIOS</v>
          </cell>
          <cell r="F782" t="str">
            <v>JUEGO DE COLADORES EN ACERO INOXIDABLE</v>
          </cell>
          <cell r="P782" t="e">
            <v>#REF!</v>
          </cell>
        </row>
        <row r="783">
          <cell r="C783" t="str">
            <v>COCINA</v>
          </cell>
          <cell r="E783" t="str">
            <v>UTENSILIOS</v>
          </cell>
          <cell r="F783" t="str">
            <v>RALLADOR</v>
          </cell>
          <cell r="P783" t="e">
            <v>#REF!</v>
          </cell>
        </row>
        <row r="784">
          <cell r="C784" t="str">
            <v>COCINA</v>
          </cell>
          <cell r="E784" t="str">
            <v>UTENSILIOS</v>
          </cell>
          <cell r="F784" t="str">
            <v>JUEGO DE CUCHARONES EN ACERO INOXIDABLE</v>
          </cell>
          <cell r="P784" t="e">
            <v>#REF!</v>
          </cell>
        </row>
        <row r="785">
          <cell r="C785" t="str">
            <v>COCINA</v>
          </cell>
          <cell r="E785" t="str">
            <v>UTENSILIOS</v>
          </cell>
          <cell r="F785" t="str">
            <v>JUEGO DE MOLDES PARA HORNEAR</v>
          </cell>
          <cell r="P785" t="e">
            <v>#REF!</v>
          </cell>
        </row>
        <row r="786">
          <cell r="C786" t="str">
            <v>COCINA</v>
          </cell>
          <cell r="E786" t="str">
            <v>UTENSILIOS</v>
          </cell>
          <cell r="F786" t="str">
            <v>JUEGO DE TAZONES</v>
          </cell>
          <cell r="P786">
            <v>1</v>
          </cell>
        </row>
        <row r="787">
          <cell r="C787" t="str">
            <v>COCINA</v>
          </cell>
          <cell r="E787" t="str">
            <v>UTENSILIOS</v>
          </cell>
          <cell r="F787" t="str">
            <v>MOLINILLO DE PLASTICO</v>
          </cell>
          <cell r="P787" t="e">
            <v>#REF!</v>
          </cell>
        </row>
        <row r="788">
          <cell r="C788" t="str">
            <v>COCINA</v>
          </cell>
          <cell r="E788" t="str">
            <v>UTENSILIOS</v>
          </cell>
          <cell r="P788">
            <v>1</v>
          </cell>
        </row>
        <row r="789">
          <cell r="C789" t="str">
            <v>COCINA</v>
          </cell>
          <cell r="E789" t="str">
            <v>UTENSILIOS</v>
          </cell>
          <cell r="F789" t="str">
            <v>TIJERAS PARA COCINA</v>
          </cell>
          <cell r="P789">
            <v>1</v>
          </cell>
        </row>
        <row r="790">
          <cell r="C790" t="str">
            <v>COCINA</v>
          </cell>
          <cell r="E790" t="str">
            <v>VAJILLA</v>
          </cell>
          <cell r="F790" t="str">
            <v>VAJILLA PLASTICA PARA NIÑOS</v>
          </cell>
          <cell r="P790">
            <v>41</v>
          </cell>
        </row>
        <row r="791">
          <cell r="C791" t="str">
            <v>COCINA</v>
          </cell>
          <cell r="E791" t="str">
            <v>VAJILLA</v>
          </cell>
          <cell r="F791" t="str">
            <v>VAJILLA DE 4 PUESTOS CERAMICA</v>
          </cell>
          <cell r="P791">
            <v>0</v>
          </cell>
        </row>
        <row r="792">
          <cell r="C792" t="str">
            <v>EQUIPO ANTROPOMETRICO</v>
          </cell>
          <cell r="E792" t="str">
            <v>EQUIPO ANTROPOMETRICO</v>
          </cell>
          <cell r="F792" t="str">
            <v>BALANZA PARA NIÑOS MAYORES DE DOS AÑOS</v>
          </cell>
          <cell r="P792">
            <v>1</v>
          </cell>
        </row>
        <row r="793">
          <cell r="C793" t="str">
            <v>EQUIPO ANTROPOMETRICO</v>
          </cell>
          <cell r="E793" t="str">
            <v>EQUIPO ANTROPOMETRICO</v>
          </cell>
          <cell r="F793" t="str">
            <v>BALANZA PARA NIÑOS MENORES DE DOS AÑOS</v>
          </cell>
          <cell r="P793">
            <v>1</v>
          </cell>
        </row>
        <row r="794">
          <cell r="C794" t="str">
            <v>EQUIPO ANTROPOMETRICO</v>
          </cell>
          <cell r="E794" t="str">
            <v>EQUIPO ANTROPOMETRICO</v>
          </cell>
          <cell r="F794" t="str">
            <v>INFANTÓMETRO</v>
          </cell>
          <cell r="P794">
            <v>1</v>
          </cell>
        </row>
        <row r="795">
          <cell r="C795" t="str">
            <v>EQUIPO ANTROPOMETRICO</v>
          </cell>
          <cell r="D795" t="str">
            <v>EQUIPO ANTROPOMETRICO</v>
          </cell>
          <cell r="F795" t="str">
            <v>TALLÍMETRO</v>
          </cell>
          <cell r="P795">
            <v>1</v>
          </cell>
        </row>
        <row r="796">
          <cell r="C796" t="str">
            <v>EQUIPOS DE APOYO</v>
          </cell>
          <cell r="D796" t="str">
            <v>APOYO AUDIO - VISUAL</v>
          </cell>
          <cell r="F796" t="str">
            <v>REPRODUCTOR DE VIDEO</v>
          </cell>
          <cell r="P796" t="e">
            <v>#REF!</v>
          </cell>
        </row>
        <row r="797">
          <cell r="C797" t="str">
            <v>EQUIPOS DE APOYO</v>
          </cell>
          <cell r="D797" t="str">
            <v>APOYO AUDIO - VISUAL</v>
          </cell>
          <cell r="F797" t="str">
            <v>REPRODUCTOR DE AUDIO</v>
          </cell>
          <cell r="P797">
            <v>0</v>
          </cell>
        </row>
        <row r="798">
          <cell r="C798" t="str">
            <v>EQUIPOS DE APOYO</v>
          </cell>
          <cell r="D798" t="str">
            <v>APOYO AUDIO - VISUAL</v>
          </cell>
          <cell r="F798" t="str">
            <v xml:space="preserve">TELEVISOR </v>
          </cell>
          <cell r="P798" t="e">
            <v>#REF!</v>
          </cell>
        </row>
        <row r="799">
          <cell r="C799" t="str">
            <v>EQUIPOS DE APOYO</v>
          </cell>
          <cell r="D799" t="str">
            <v>APOYO AUDIO - VISUAL</v>
          </cell>
          <cell r="P799" t="e">
            <v>#REF!</v>
          </cell>
        </row>
        <row r="800">
          <cell r="C800" t="str">
            <v>EQUIPOS DE APOYO</v>
          </cell>
          <cell r="D800" t="str">
            <v>APOYO CONFORT TERMICO</v>
          </cell>
          <cell r="P800">
            <v>0</v>
          </cell>
        </row>
        <row r="801">
          <cell r="C801" t="str">
            <v>EQUIPOS DE APOYO</v>
          </cell>
          <cell r="D801" t="str">
            <v>APOYO EN LAVADO</v>
          </cell>
          <cell r="P801">
            <v>1</v>
          </cell>
        </row>
        <row r="802">
          <cell r="C802" t="str">
            <v>LENCERIA</v>
          </cell>
          <cell r="D802" t="str">
            <v>COLCHONES - COLCHONETAS</v>
          </cell>
          <cell r="P802">
            <v>0</v>
          </cell>
        </row>
        <row r="803">
          <cell r="C803" t="str">
            <v>LENCERIA</v>
          </cell>
          <cell r="D803" t="str">
            <v>COLCHONES - COLCHONETAS</v>
          </cell>
          <cell r="P803">
            <v>0</v>
          </cell>
        </row>
        <row r="804">
          <cell r="C804" t="str">
            <v>LENCERIA</v>
          </cell>
          <cell r="D804" t="str">
            <v>COLCHONES - COLCHONETAS</v>
          </cell>
          <cell r="F804" t="str">
            <v>COLCHONETA PARA CAMBIO DE PAÑAL</v>
          </cell>
          <cell r="P804">
            <v>3</v>
          </cell>
        </row>
        <row r="805">
          <cell r="C805" t="str">
            <v>LENCERIA</v>
          </cell>
          <cell r="D805" t="str">
            <v>LENCERIA DE BAÑO</v>
          </cell>
          <cell r="F805" t="str">
            <v>TOALLA PARA BEBÉ</v>
          </cell>
          <cell r="P805">
            <v>0</v>
          </cell>
        </row>
        <row r="806">
          <cell r="C806" t="str">
            <v>LENCERIA</v>
          </cell>
          <cell r="D806" t="str">
            <v>LENCERIA DE CAMA</v>
          </cell>
        </row>
        <row r="807">
          <cell r="C807" t="str">
            <v>LENCERIA</v>
          </cell>
          <cell r="D807" t="str">
            <v>LENCERIA DE CAMA</v>
          </cell>
          <cell r="F807" t="str">
            <v>COBIJA TÉRMICA PARA CUNA Y  NIDO</v>
          </cell>
          <cell r="P807">
            <v>0</v>
          </cell>
        </row>
        <row r="808">
          <cell r="C808" t="str">
            <v>LENCERIA</v>
          </cell>
          <cell r="D808" t="str">
            <v>LENCERIA DE CAMA</v>
          </cell>
          <cell r="F808" t="str">
            <v>SÁBANAS PARA CUNAS</v>
          </cell>
          <cell r="P808">
            <v>10</v>
          </cell>
        </row>
        <row r="809">
          <cell r="C809" t="str">
            <v>LENCERIA</v>
          </cell>
          <cell r="D809" t="str">
            <v>LENCERIA DE CAMA</v>
          </cell>
          <cell r="F809" t="str">
            <v>SÁBANAS PARA CAMA APILABLES</v>
          </cell>
          <cell r="P809">
            <v>10</v>
          </cell>
        </row>
        <row r="810">
          <cell r="C810" t="str">
            <v>LENCERIA</v>
          </cell>
          <cell r="D810" t="str">
            <v>LENCERIA DE CAMA</v>
          </cell>
        </row>
        <row r="811">
          <cell r="C811" t="str">
            <v>LENCERIA</v>
          </cell>
          <cell r="D811" t="str">
            <v>LENCERIA</v>
          </cell>
          <cell r="F811" t="str">
            <v>HAMACA</v>
          </cell>
          <cell r="P811">
            <v>0</v>
          </cell>
        </row>
        <row r="812">
          <cell r="C812" t="str">
            <v>LENCERIA</v>
          </cell>
          <cell r="D812" t="str">
            <v>LENCERIA</v>
          </cell>
          <cell r="F812" t="str">
            <v>COJIN DE LACTANCIA MATERNA</v>
          </cell>
          <cell r="P812">
            <v>3</v>
          </cell>
        </row>
        <row r="813">
          <cell r="C813" t="str">
            <v>MOBILIARIO</v>
          </cell>
          <cell r="D813" t="str">
            <v>MOBILIARIO AREA EDUCATIVA</v>
          </cell>
          <cell r="F813" t="str">
            <v>PERCHERO</v>
          </cell>
          <cell r="P813">
            <v>0</v>
          </cell>
        </row>
        <row r="814">
          <cell r="C814" t="str">
            <v>MOBILIARIO</v>
          </cell>
          <cell r="D814" t="str">
            <v>MOBILIARIO AREA EDUCATIVA</v>
          </cell>
          <cell r="F814" t="str">
            <v>CUNA DE MADERA</v>
          </cell>
          <cell r="P814">
            <v>0</v>
          </cell>
        </row>
        <row r="815">
          <cell r="C815" t="str">
            <v>MOBILIARIO</v>
          </cell>
          <cell r="D815" t="str">
            <v>MOBILIARIO AREA EDUCATIVA</v>
          </cell>
          <cell r="F815" t="str">
            <v>ESTANTE PARA LIBROS</v>
          </cell>
          <cell r="P815">
            <v>0</v>
          </cell>
        </row>
        <row r="816">
          <cell r="C816" t="str">
            <v>MOBILIARIO</v>
          </cell>
          <cell r="D816" t="str">
            <v>MOBILIARIO AREA EDUCATIVA</v>
          </cell>
          <cell r="F816" t="str">
            <v>NIDO</v>
          </cell>
          <cell r="P816" t="e">
            <v>#REF!</v>
          </cell>
        </row>
        <row r="817">
          <cell r="C817" t="str">
            <v>MOBILIARIO</v>
          </cell>
          <cell r="D817" t="str">
            <v>MOBILIARIO AREA EDUCATIVA</v>
          </cell>
          <cell r="F817" t="str">
            <v>SILLA RECLINABLE PARA BEBE</v>
          </cell>
          <cell r="P817">
            <v>0</v>
          </cell>
        </row>
        <row r="818">
          <cell r="C818" t="str">
            <v>LENCERIA</v>
          </cell>
          <cell r="D818" t="str">
            <v>MOBILIARIO AREA EDUCATIVA</v>
          </cell>
          <cell r="F818" t="str">
            <v>CAMA APILABLE CICLO INICIAL</v>
          </cell>
          <cell r="P818">
            <v>0</v>
          </cell>
        </row>
        <row r="819">
          <cell r="C819" t="str">
            <v>MOBILIARIO</v>
          </cell>
          <cell r="D819" t="str">
            <v>MOBILIARIO AREA EDUCATIVA</v>
          </cell>
          <cell r="F819" t="str">
            <v xml:space="preserve">MUEBLE VERTICAL DE ALMACENAMIENTO CON PUERTAS </v>
          </cell>
        </row>
        <row r="820">
          <cell r="C820" t="str">
            <v>MOBILIARIO</v>
          </cell>
          <cell r="D820" t="str">
            <v>MOBILIARIO AREA EDUCATIVA</v>
          </cell>
          <cell r="F820" t="str">
            <v>MUEBLE HORIZONTAL DE ALMACENAMIENTO</v>
          </cell>
          <cell r="P820">
            <v>0</v>
          </cell>
        </row>
        <row r="821">
          <cell r="C821" t="str">
            <v>MOBILIARIO</v>
          </cell>
          <cell r="D821" t="str">
            <v>MOBILIARIO AREA EDUCATIVA</v>
          </cell>
          <cell r="F821" t="str">
            <v>BACINILLAS</v>
          </cell>
          <cell r="P821">
            <v>0</v>
          </cell>
        </row>
        <row r="822">
          <cell r="C822" t="str">
            <v>MOBILIARIO</v>
          </cell>
          <cell r="D822" t="str">
            <v>MOBILIARIO AREA EDUCATIVA</v>
          </cell>
          <cell r="F822" t="str">
            <v>CAMBIADOR</v>
          </cell>
          <cell r="P822">
            <v>0</v>
          </cell>
        </row>
        <row r="823">
          <cell r="C823" t="str">
            <v>MOBILIARIO</v>
          </cell>
          <cell r="D823" t="str">
            <v>MOBILIARIO COCINA</v>
          </cell>
          <cell r="F823" t="str">
            <v>ESTANTERÍA EN ACERO INOXIDABLE PARA ZONAS HÚMEDAS</v>
          </cell>
          <cell r="P823" t="e">
            <v>#REF!</v>
          </cell>
        </row>
        <row r="824">
          <cell r="C824" t="str">
            <v>MOBILIARIO</v>
          </cell>
          <cell r="D824" t="str">
            <v>MOBILIARIO COCINA</v>
          </cell>
          <cell r="F824" t="str">
            <v>MESA DE TRABAJO EN ACERO INOXIDABLE</v>
          </cell>
          <cell r="P824" t="e">
            <v>#REF!</v>
          </cell>
        </row>
        <row r="825">
          <cell r="C825" t="str">
            <v>MOBILIARIO</v>
          </cell>
          <cell r="D825" t="str">
            <v>MOBILIARIO COCINA</v>
          </cell>
          <cell r="F825" t="str">
            <v>JUEGO DE CANASTAS (PLÁSTICAS RECTANGULARES)</v>
          </cell>
          <cell r="P825" t="e">
            <v>#REF!</v>
          </cell>
        </row>
        <row r="826">
          <cell r="C826" t="str">
            <v>MOBILIARIO</v>
          </cell>
          <cell r="D826" t="str">
            <v>MOBILIARIO COCINA</v>
          </cell>
          <cell r="F826" t="str">
            <v xml:space="preserve">ESTIBAS PLÁSTICAS </v>
          </cell>
          <cell r="P826" t="e">
            <v>#REF!</v>
          </cell>
        </row>
        <row r="827">
          <cell r="C827" t="str">
            <v>MOBILIARIO</v>
          </cell>
          <cell r="D827" t="str">
            <v>MOBILIARIO COMEDOR</v>
          </cell>
          <cell r="F827" t="str">
            <v>SILLA COMEDOR PARA BEBÉ</v>
          </cell>
          <cell r="P827">
            <v>0</v>
          </cell>
        </row>
        <row r="828">
          <cell r="C828" t="str">
            <v>MOBILIARIO</v>
          </cell>
          <cell r="D828" t="str">
            <v>MOBILIARIO COMEDOR</v>
          </cell>
          <cell r="P828" t="e">
            <v>#REF!</v>
          </cell>
        </row>
        <row r="829">
          <cell r="C829" t="str">
            <v>MOBILIARIO</v>
          </cell>
          <cell r="D829" t="str">
            <v>MOBILIARIO COMEDOR</v>
          </cell>
          <cell r="F829" t="str">
            <v xml:space="preserve">MESA PLÁSTICA INFANTILES TIPO KÍNDER </v>
          </cell>
          <cell r="P829" t="e">
            <v>#REF!</v>
          </cell>
        </row>
        <row r="830">
          <cell r="C830" t="str">
            <v>MOBILIARIO</v>
          </cell>
          <cell r="D830" t="str">
            <v>MOBILIARIO COMEDOR</v>
          </cell>
          <cell r="F830" t="str">
            <v>SILLA INFANTIL DE PLÁSTICO</v>
          </cell>
          <cell r="P830" t="e">
            <v>#REF!</v>
          </cell>
        </row>
        <row r="831">
          <cell r="C831" t="str">
            <v>MOBILIARIO</v>
          </cell>
          <cell r="D831" t="str">
            <v>MOBILIARIO ENFERMERIA</v>
          </cell>
          <cell r="F831" t="str">
            <v>CAMILLA PEDIÁTRICA</v>
          </cell>
          <cell r="P831">
            <v>1</v>
          </cell>
        </row>
        <row r="832">
          <cell r="C832" t="str">
            <v>MOBILIARIO</v>
          </cell>
          <cell r="D832" t="str">
            <v>MOBILIARIO ENFERMERIA</v>
          </cell>
          <cell r="F832" t="str">
            <v>MESA AUXILIAR PLÁSTICA</v>
          </cell>
          <cell r="P832">
            <v>1</v>
          </cell>
        </row>
        <row r="833">
          <cell r="C833" t="str">
            <v>MOBILIARIO</v>
          </cell>
          <cell r="D833" t="str">
            <v>MOBILIARIO ENFERMERIA</v>
          </cell>
          <cell r="F833" t="str">
            <v>GRADA DE DOS PASOS</v>
          </cell>
          <cell r="P833">
            <v>1</v>
          </cell>
        </row>
        <row r="834">
          <cell r="C834" t="str">
            <v>MOBILIARIO</v>
          </cell>
          <cell r="D834" t="str">
            <v>MOBILIARIO LACTARIO</v>
          </cell>
          <cell r="F834" t="str">
            <v>SILLA CON BRAZOS PARA ADULTOS</v>
          </cell>
          <cell r="P834">
            <v>3</v>
          </cell>
        </row>
        <row r="835">
          <cell r="C835" t="str">
            <v>MOBILIARIO</v>
          </cell>
          <cell r="D835" t="str">
            <v>MOBILIARIO OFICINA</v>
          </cell>
          <cell r="F835" t="str">
            <v>SILLAS SIN BRAZOS PARA ADULTOS</v>
          </cell>
          <cell r="P835">
            <v>0</v>
          </cell>
        </row>
        <row r="836">
          <cell r="C836" t="str">
            <v>MOBILIARIO</v>
          </cell>
          <cell r="D836" t="str">
            <v>MOBILIARIO LACTARIO</v>
          </cell>
          <cell r="F836" t="str">
            <v>LEVANTAPIES PARA ZONA DE LACTANCIA</v>
          </cell>
          <cell r="P836">
            <v>3</v>
          </cell>
        </row>
        <row r="837">
          <cell r="C837" t="str">
            <v>MOBILIARIO</v>
          </cell>
          <cell r="D837" t="str">
            <v>MOBILIARIO OFICINA</v>
          </cell>
          <cell r="F837" t="str">
            <v>CASILLEROS DE TRES CUERPOS CON NUEVE PUERTAS</v>
          </cell>
          <cell r="P837" t="e">
            <v>#REF!</v>
          </cell>
        </row>
        <row r="838">
          <cell r="C838" t="str">
            <v>MOBILIARIO</v>
          </cell>
          <cell r="D838" t="str">
            <v>MOBILIARIO OFICINA</v>
          </cell>
          <cell r="F838" t="str">
            <v>ARCHIVADOR DE CUATRO GAVETAS</v>
          </cell>
          <cell r="P838" t="e">
            <v>#REF!</v>
          </cell>
        </row>
        <row r="839">
          <cell r="C839" t="str">
            <v>MOBILIARIO</v>
          </cell>
          <cell r="D839" t="str">
            <v>MOBILIARIO OFICINA</v>
          </cell>
          <cell r="P839">
            <v>2</v>
          </cell>
        </row>
        <row r="840">
          <cell r="C840" t="str">
            <v>MOBILIARIO</v>
          </cell>
          <cell r="D840" t="str">
            <v>MOBILIARIO OFICINA</v>
          </cell>
          <cell r="P840">
            <v>2</v>
          </cell>
        </row>
        <row r="841">
          <cell r="C841" t="str">
            <v>MOBILIARIO</v>
          </cell>
          <cell r="D841" t="str">
            <v>MOBILIARIO OFICINA</v>
          </cell>
          <cell r="F841" t="str">
            <v>SILLA INTERLOCUTOR</v>
          </cell>
          <cell r="P841">
            <v>4</v>
          </cell>
        </row>
        <row r="842">
          <cell r="C842" t="str">
            <v>RECURSOS PARA LA EMERGENCIA</v>
          </cell>
          <cell r="D842" t="str">
            <v>CONTRA INCENDIOS</v>
          </cell>
          <cell r="F842" t="str">
            <v>EXTINTOR DE POLVO QUÍMICO SECO CLASE ABC</v>
          </cell>
          <cell r="P842" t="e">
            <v>#REF!</v>
          </cell>
        </row>
        <row r="843">
          <cell r="C843" t="str">
            <v>RECURSOS PARA LA EMERGENCIA</v>
          </cell>
          <cell r="D843" t="str">
            <v>CONTRA INCENDIOS</v>
          </cell>
          <cell r="P843">
            <v>1</v>
          </cell>
        </row>
        <row r="844">
          <cell r="C844" t="str">
            <v>RECURSOS PARA LA EMERGENCIA</v>
          </cell>
          <cell r="D844" t="str">
            <v>PRIMEROS AUXILIOS</v>
          </cell>
          <cell r="F844" t="str">
            <v>BOTIQUÍN TIPO A DOTADO CON GABINETE</v>
          </cell>
          <cell r="P844">
            <v>1</v>
          </cell>
        </row>
        <row r="845">
          <cell r="C845" t="str">
            <v>RECURSOS PARA LA EMERGENCIA</v>
          </cell>
          <cell r="D845" t="str">
            <v>PRIMEROS AUXILIOS</v>
          </cell>
          <cell r="F845" t="str">
            <v>BOTIQUÍN TIPO B DOTADO CON GABINETE</v>
          </cell>
          <cell r="P845">
            <v>0</v>
          </cell>
        </row>
        <row r="846">
          <cell r="C846" t="str">
            <v>RECURSOS PARA LA EMERGENCIA</v>
          </cell>
          <cell r="D846" t="str">
            <v>PRIMEROS AUXILIOS</v>
          </cell>
          <cell r="F846" t="str">
            <v>BOTIQUIN  PORTATIL</v>
          </cell>
          <cell r="P846">
            <v>1</v>
          </cell>
        </row>
        <row r="847">
          <cell r="C847" t="str">
            <v>RECURSOS PARA LA EMERGENCIA</v>
          </cell>
          <cell r="D847" t="str">
            <v>PRIMEROS AUXILIOS</v>
          </cell>
          <cell r="F847" t="str">
            <v>MEGAFONO</v>
          </cell>
          <cell r="P847">
            <v>1</v>
          </cell>
        </row>
        <row r="848">
          <cell r="C848" t="str">
            <v>RECURSOS PARA LA EMERGENCIA</v>
          </cell>
          <cell r="D848" t="str">
            <v>PRIMEROS AUXILIOS</v>
          </cell>
          <cell r="F848" t="str">
            <v>TABLA ESPINAL PARA EMERGENCIAS</v>
          </cell>
          <cell r="P848" t="e">
            <v>#REF!</v>
          </cell>
        </row>
        <row r="849">
          <cell r="C849" t="str">
            <v>RECURSOS PARA LA EMERGENCIA</v>
          </cell>
          <cell r="D849" t="str">
            <v>PRIMEROS AUXILIOS</v>
          </cell>
          <cell r="P849" t="e">
            <v>#REF!</v>
          </cell>
        </row>
        <row r="850">
          <cell r="C850" t="str">
            <v>RECURSOS PARA LA EMERGENCIA</v>
          </cell>
          <cell r="D850" t="str">
            <v>PRIMEROS AUXILIOS</v>
          </cell>
          <cell r="F850" t="str">
            <v>CUERDA DE EVACUACIÓN</v>
          </cell>
          <cell r="P850">
            <v>0</v>
          </cell>
        </row>
        <row r="851">
          <cell r="C851" t="str">
            <v>RECURSOS PARA LA EMERGENCIA</v>
          </cell>
          <cell r="D851" t="str">
            <v>PRIMEROS AUXILIOS</v>
          </cell>
          <cell r="F851" t="str">
            <v>JUEGO DE TARROS EN ACERO INOXIDABLE (ENFERMERÍA)</v>
          </cell>
          <cell r="P851">
            <v>1</v>
          </cell>
        </row>
        <row r="852">
          <cell r="C852" t="str">
            <v>MATERIAL PEDAGÓGICO</v>
          </cell>
          <cell r="D852" t="str">
            <v>GRUPO DE EDAD 0 - 6 AÑOS</v>
          </cell>
          <cell r="F852" t="str">
            <v>PELOTA O BALÓN ORTOPÉDICO</v>
          </cell>
          <cell r="P852" t="e">
            <v>#REF!</v>
          </cell>
        </row>
        <row r="853">
          <cell r="C853" t="str">
            <v>MATERIAL PEDAGÓGICO</v>
          </cell>
          <cell r="D853" t="str">
            <v>GRUPO DE EDAD ADULTOS</v>
          </cell>
          <cell r="F853" t="str">
            <v>BOMBA  PARA INFLAR</v>
          </cell>
          <cell r="P853" t="e">
            <v>#REF!</v>
          </cell>
        </row>
        <row r="854">
          <cell r="C854" t="str">
            <v>MATERIAL PEDAGÓGICO</v>
          </cell>
          <cell r="D854" t="str">
            <v>GRUPO DE EDAD 0 - 6 AÑOS</v>
          </cell>
          <cell r="F854" t="str">
            <v>KIT DE TELAS</v>
          </cell>
          <cell r="P854" t="e">
            <v>#REF!</v>
          </cell>
        </row>
        <row r="855">
          <cell r="C855" t="str">
            <v>MATERIAL PEDAGÓGICO</v>
          </cell>
          <cell r="E855" t="str">
            <v>EXPLORACIÓN CORPORAL</v>
          </cell>
          <cell r="P855" t="e">
            <v>#REF!</v>
          </cell>
        </row>
        <row r="856">
          <cell r="C856" t="str">
            <v>MATERIAL PEDAGÓGICO</v>
          </cell>
          <cell r="E856" t="str">
            <v>EXPLORACIÓN CORPORAL</v>
          </cell>
          <cell r="P856" t="e">
            <v>#REF!</v>
          </cell>
        </row>
        <row r="857">
          <cell r="C857" t="str">
            <v>MATERIAL PEDAGÓGICO</v>
          </cell>
          <cell r="E857" t="str">
            <v>EXPLORACIÓN CORPORAL</v>
          </cell>
          <cell r="F857" t="str">
            <v>GIMNASIO DE ESPUMA POLIMOTOR 2</v>
          </cell>
          <cell r="P857" t="e">
            <v>#REF!</v>
          </cell>
        </row>
        <row r="858">
          <cell r="C858" t="str">
            <v>MATERIAL PEDAGÓGICO</v>
          </cell>
          <cell r="E858" t="str">
            <v>EXPLORACIÓN CORPORAL</v>
          </cell>
          <cell r="F858" t="str">
            <v>PARQUE INFANTIL TIPO A</v>
          </cell>
          <cell r="P858" t="e">
            <v>#REF!</v>
          </cell>
        </row>
        <row r="859">
          <cell r="C859" t="str">
            <v>MATERIAL PEDAGÓGICO</v>
          </cell>
          <cell r="E859" t="str">
            <v>EXPLORACIÓN CORPORAL</v>
          </cell>
          <cell r="F859" t="str">
            <v>PARQUE INFANTIL TIPO B</v>
          </cell>
          <cell r="P859" t="e">
            <v>#REF!</v>
          </cell>
        </row>
        <row r="860">
          <cell r="C860" t="str">
            <v>MATERIAL PEDAGÓGICO</v>
          </cell>
          <cell r="E860" t="str">
            <v>EXPLORACIÓN CORPORAL</v>
          </cell>
          <cell r="F860" t="str">
            <v>MESA DE LUZ</v>
          </cell>
          <cell r="P860" t="e">
            <v>#REF!</v>
          </cell>
        </row>
        <row r="861">
          <cell r="C861" t="str">
            <v>MATERIAL PEDAGÓGICO</v>
          </cell>
          <cell r="E861" t="str">
            <v>EXPLORACIÓN CORPORAL</v>
          </cell>
          <cell r="F861" t="str">
            <v>MESA DE AGUA Y ARENA</v>
          </cell>
          <cell r="P861" t="e">
            <v>#REF!</v>
          </cell>
        </row>
        <row r="862">
          <cell r="C862" t="str">
            <v>MATERIAL PEDAGÓGICO</v>
          </cell>
          <cell r="E862" t="str">
            <v>EXPLORACIÓN CORPORAL</v>
          </cell>
          <cell r="F862" t="str">
            <v>CARPA DE PLASTICO PLEGABLE</v>
          </cell>
          <cell r="P862" t="e">
            <v>#REF!</v>
          </cell>
        </row>
        <row r="863">
          <cell r="C863" t="str">
            <v>MATERIAL PEDAGÓGICO</v>
          </cell>
          <cell r="E863" t="str">
            <v>INSTRUMENTOS MUSICALES</v>
          </cell>
          <cell r="F863" t="str">
            <v>OCEANO</v>
          </cell>
          <cell r="P863">
            <v>2</v>
          </cell>
        </row>
        <row r="864">
          <cell r="C864" t="str">
            <v>MATERIAL PEDAGÓGICO</v>
          </cell>
          <cell r="E864" t="str">
            <v>INSTRUMENTOS MUSICALES</v>
          </cell>
          <cell r="F864" t="str">
            <v>JUEGO DE CAMPANAS AFINADAS</v>
          </cell>
          <cell r="P864">
            <v>1</v>
          </cell>
        </row>
        <row r="865">
          <cell r="C865" t="str">
            <v>MATERIAL PEDAGÓGICO</v>
          </cell>
          <cell r="E865" t="str">
            <v>JUEGO SIMBÓLICO Y DE ROLES</v>
          </cell>
          <cell r="F865" t="str">
            <v>TEATRINO MODULAR DE PISO</v>
          </cell>
          <cell r="P865" t="e">
            <v>#REF!</v>
          </cell>
        </row>
        <row r="866">
          <cell r="C866" t="str">
            <v>MATERIAL PEDAGÓGICO</v>
          </cell>
          <cell r="E866" t="str">
            <v>JUEGO SIMBÓLICO Y DE ROLES</v>
          </cell>
          <cell r="F866" t="str">
            <v>TITERES DE GUANTE - SET ANIMALES DE GRANJA</v>
          </cell>
          <cell r="P866" t="e">
            <v>#REF!</v>
          </cell>
        </row>
        <row r="867">
          <cell r="C867" t="str">
            <v>MATERIAL PEDAGÓGICO</v>
          </cell>
          <cell r="E867" t="str">
            <v>JUEGO SIMBÓLICO Y DE ROLES</v>
          </cell>
          <cell r="F867" t="str">
            <v>TITERES DE GUANTE - SET ANIMALES DE LA SELVA</v>
          </cell>
          <cell r="P867" t="e">
            <v>#REF!</v>
          </cell>
        </row>
        <row r="868">
          <cell r="C868" t="str">
            <v>MATERIAL PEDAGÓGICO</v>
          </cell>
          <cell r="E868" t="str">
            <v>JUEGO SIMBÓLICO Y DE ROLES</v>
          </cell>
          <cell r="F868" t="str">
            <v>TITERES DE GUANTE - SET FAMILIA</v>
          </cell>
          <cell r="P868" t="e">
            <v>#REF!</v>
          </cell>
        </row>
        <row r="869">
          <cell r="C869" t="str">
            <v>MATERIAL PEDAGÓGICO</v>
          </cell>
          <cell r="E869" t="str">
            <v>JUEGO SIMBÓLICO Y DE ROLES</v>
          </cell>
          <cell r="F869" t="str">
            <v>TITERES DE GUANTE - SET DE ETNIAS COLOMBIANAS</v>
          </cell>
          <cell r="P869" t="e">
            <v>#REF!</v>
          </cell>
        </row>
        <row r="870">
          <cell r="C870" t="str">
            <v>MATERIAL PEDAGÓGICO</v>
          </cell>
          <cell r="E870" t="str">
            <v>JUEGO SIMBÓLICO Y DE ROLES</v>
          </cell>
          <cell r="F870" t="str">
            <v>TITERES DEDILES - SET PERSONAJES PARA LITERATURA</v>
          </cell>
          <cell r="P870" t="e">
            <v>#REF!</v>
          </cell>
        </row>
        <row r="871">
          <cell r="C871" t="str">
            <v>MATERIAL PEDAGÓGICO</v>
          </cell>
          <cell r="E871" t="str">
            <v>MATERIAL AUDIO-VISUAL</v>
          </cell>
          <cell r="F871" t="str">
            <v>COMPILADO DVD MUSICAL</v>
          </cell>
          <cell r="P871">
            <v>1</v>
          </cell>
        </row>
        <row r="872">
          <cell r="C872" t="str">
            <v>MATERIAL PEDAGÓGICO</v>
          </cell>
          <cell r="E872" t="str">
            <v>MATERIAL AUDIO-VISUAL</v>
          </cell>
          <cell r="F872" t="str">
            <v xml:space="preserve">COMPILADO MUSICAL </v>
          </cell>
          <cell r="P872">
            <v>1</v>
          </cell>
        </row>
        <row r="873">
          <cell r="C873" t="str">
            <v>MATERIAL PEDAGÓGICO</v>
          </cell>
          <cell r="E873" t="str">
            <v>EXPLORACIÓN CORPORAL</v>
          </cell>
          <cell r="F873" t="str">
            <v>JUEGO DE BALONES EN  ESPUMA</v>
          </cell>
          <cell r="P873" t="e">
            <v>#REF!</v>
          </cell>
        </row>
        <row r="875">
          <cell r="C875" t="str">
            <v>MATERIAL PEDAGÓGICO</v>
          </cell>
          <cell r="E875" t="str">
            <v>EXPLORACIÓN CORPORAL</v>
          </cell>
          <cell r="P875" t="e">
            <v>#REF!</v>
          </cell>
        </row>
        <row r="876">
          <cell r="C876" t="str">
            <v>MATERIAL PEDAGÓGICO</v>
          </cell>
        </row>
        <row r="877">
          <cell r="C877" t="str">
            <v>MATERIAL PEDAGÓGICO</v>
          </cell>
          <cell r="E877" t="str">
            <v>EXPLORACIÓN CORPORAL</v>
          </cell>
          <cell r="F877" t="str">
            <v>ESPEJO CUERPO ENTERO</v>
          </cell>
        </row>
        <row r="878">
          <cell r="C878" t="str">
            <v>MATERIAL PEDAGÓGICO</v>
          </cell>
          <cell r="E878" t="str">
            <v>EXPLORACIÓN CORPORAL</v>
          </cell>
          <cell r="F878" t="str">
            <v>GUANTE DE TEXTURAS Y ACTIVIDADES</v>
          </cell>
          <cell r="P878" t="e">
            <v>#REF!</v>
          </cell>
        </row>
        <row r="879">
          <cell r="C879" t="str">
            <v>MATERIAL PEDAGÓGICO</v>
          </cell>
          <cell r="E879" t="str">
            <v>EXPLORACIÓN CORPORAL</v>
          </cell>
          <cell r="P879">
            <v>0</v>
          </cell>
        </row>
        <row r="880">
          <cell r="C880" t="str">
            <v>MATERIAL PEDAGÓGICO</v>
          </cell>
          <cell r="E880" t="str">
            <v>EXPLORACIÓN CORPORAL</v>
          </cell>
          <cell r="F880" t="str">
            <v>MOVILES</v>
          </cell>
        </row>
        <row r="881">
          <cell r="C881" t="str">
            <v>MATERIAL PEDAGÓGICO</v>
          </cell>
          <cell r="E881" t="str">
            <v>EXPLORACIÓN CORPORAL</v>
          </cell>
          <cell r="F881" t="str">
            <v>JUEGO DE PELOTAS GRANDES TIPO ERIZO</v>
          </cell>
          <cell r="P881" t="e">
            <v>#REF!</v>
          </cell>
        </row>
        <row r="882">
          <cell r="C882" t="str">
            <v>MATERIAL PEDAGÓGICO</v>
          </cell>
          <cell r="E882" t="str">
            <v>EXPLORACIÓN CORPORAL</v>
          </cell>
          <cell r="F882" t="str">
            <v>RODILLO GRANDE EN ESPUMA</v>
          </cell>
        </row>
        <row r="883">
          <cell r="C883" t="str">
            <v>MATERIAL PEDAGÓGICO</v>
          </cell>
          <cell r="D883" t="str">
            <v>GRUPO DE EDAD 0 -1 AÑOS</v>
          </cell>
          <cell r="E883" t="str">
            <v>EXPLORACIÓN CORPORAL</v>
          </cell>
          <cell r="F883" t="str">
            <v>RODILLO MEDIANO EN ESPUMA</v>
          </cell>
          <cell r="P883" t="e">
            <v>#REF!</v>
          </cell>
        </row>
        <row r="884">
          <cell r="C884" t="str">
            <v>MATERIAL PEDAGÓGICO</v>
          </cell>
          <cell r="E884" t="str">
            <v>EXPLORACIÓN CORPORAL</v>
          </cell>
        </row>
        <row r="885">
          <cell r="C885" t="str">
            <v>MATERIAL PEDAGÓGICO</v>
          </cell>
          <cell r="E885" t="str">
            <v>INSTRUMENTOS MUSICALES</v>
          </cell>
          <cell r="F885" t="str">
            <v>JUEGO DE MARACAS</v>
          </cell>
          <cell r="P885" t="e">
            <v>#REF!</v>
          </cell>
        </row>
        <row r="886">
          <cell r="C886" t="str">
            <v>MATERIAL PEDAGÓGICO</v>
          </cell>
          <cell r="D886" t="str">
            <v>GRUPO DE EDAD 0 -1 AÑOS</v>
          </cell>
          <cell r="E886" t="str">
            <v>INSTRUMENTOS MUSICALES</v>
          </cell>
          <cell r="F886" t="str">
            <v>PALO DE LLUVIA PEQUEÑO</v>
          </cell>
        </row>
        <row r="887">
          <cell r="C887" t="str">
            <v>MATERIAL PEDAGÓGICO</v>
          </cell>
          <cell r="E887" t="str">
            <v>INSTRUMENTOS MUSICALES</v>
          </cell>
          <cell r="F887" t="str">
            <v>PANDERETA PEQUEÑA</v>
          </cell>
        </row>
        <row r="888">
          <cell r="C888" t="str">
            <v>MATERIAL PEDAGÓGICO</v>
          </cell>
          <cell r="E888" t="str">
            <v>INSTRUMENTOS MUSICALES</v>
          </cell>
          <cell r="P888">
            <v>0</v>
          </cell>
        </row>
        <row r="889">
          <cell r="C889" t="str">
            <v>MATERIAL PEDAGÓGICO</v>
          </cell>
          <cell r="E889" t="str">
            <v>INSTRUMENTOS MUSICALES</v>
          </cell>
          <cell r="F889" t="str">
            <v>PAR DE SONAJEROS CASCABEL</v>
          </cell>
          <cell r="P889" t="e">
            <v>#REF!</v>
          </cell>
        </row>
        <row r="890">
          <cell r="C890" t="str">
            <v>MATERIAL PEDAGÓGICO</v>
          </cell>
          <cell r="E890" t="str">
            <v>INSTRUMENTOS MUSICALES</v>
          </cell>
          <cell r="F890" t="str">
            <v>TAMBOR PEQUEÑO</v>
          </cell>
          <cell r="P890" t="e">
            <v>#REF!</v>
          </cell>
        </row>
        <row r="891">
          <cell r="C891" t="str">
            <v>MATERIAL PEDAGÓGICO</v>
          </cell>
          <cell r="E891" t="str">
            <v>INSTRUMENTOS MUSICALES</v>
          </cell>
          <cell r="F891" t="str">
            <v>XILOFONO PEQUEÑO</v>
          </cell>
          <cell r="P891" t="e">
            <v>#REF!</v>
          </cell>
        </row>
        <row r="892">
          <cell r="C892" t="str">
            <v>MATERIAL PEDAGÓGICO</v>
          </cell>
          <cell r="E892" t="str">
            <v>JUEGO SIMBÓLICO Y DE ROLES</v>
          </cell>
        </row>
        <row r="893">
          <cell r="C893" t="str">
            <v>MATERIAL PEDAGÓGICO</v>
          </cell>
          <cell r="E893" t="str">
            <v>JUEGO SIMBÓLICO Y DE ROLES</v>
          </cell>
          <cell r="F893" t="str">
            <v>PELUCHES</v>
          </cell>
          <cell r="P893">
            <v>0</v>
          </cell>
        </row>
        <row r="894">
          <cell r="C894" t="str">
            <v>MATERIAL PEDAGÓGICO</v>
          </cell>
          <cell r="E894" t="str">
            <v>EXPLORACIÓN CORPORAL</v>
          </cell>
          <cell r="P894" t="e">
            <v>#REF!</v>
          </cell>
        </row>
        <row r="895">
          <cell r="C895" t="str">
            <v>MATERIAL PEDAGÓGICO</v>
          </cell>
          <cell r="E895" t="str">
            <v>EXPLORACIÓN CORPORAL</v>
          </cell>
          <cell r="F895" t="str">
            <v>JUEGOS DE EMPUJE</v>
          </cell>
        </row>
        <row r="896">
          <cell r="C896" t="str">
            <v>MATERIAL PEDAGÓGICO</v>
          </cell>
          <cell r="E896" t="str">
            <v>EXPLORACIÓN CORPORAL</v>
          </cell>
          <cell r="F896" t="str">
            <v>RECIPIENTE PARA ENCAJAR FIGURAS</v>
          </cell>
        </row>
        <row r="897">
          <cell r="C897" t="str">
            <v>MATERIAL PEDAGÓGICO</v>
          </cell>
          <cell r="E897" t="str">
            <v>INSTRUMENTOS MUSICALES</v>
          </cell>
          <cell r="F897" t="str">
            <v>MARACAS PEQUEÑAS</v>
          </cell>
        </row>
        <row r="898">
          <cell r="C898" t="str">
            <v>MATERIAL PEDAGÓGICO</v>
          </cell>
          <cell r="E898" t="str">
            <v>INSTRUMENTOS MUSICALES</v>
          </cell>
          <cell r="F898" t="str">
            <v>PAJARO CARPINTERO</v>
          </cell>
        </row>
        <row r="899">
          <cell r="C899" t="str">
            <v>MATERIAL PEDAGÓGICO</v>
          </cell>
          <cell r="E899" t="str">
            <v>JUEGO DE CONSTRUCCIÓN</v>
          </cell>
          <cell r="F899" t="str">
            <v xml:space="preserve">BLOQUES GRANDES  DE CONSTRUCCION </v>
          </cell>
        </row>
        <row r="901">
          <cell r="C901" t="str">
            <v>MATERIAL PEDAGÓGICO</v>
          </cell>
          <cell r="E901" t="str">
            <v>JUEGO DE CONSTRUCCIÓN</v>
          </cell>
          <cell r="F901" t="str">
            <v>TORRE DE ENSARTE</v>
          </cell>
          <cell r="P901" t="e">
            <v>#REF!</v>
          </cell>
        </row>
        <row r="902">
          <cell r="C902" t="str">
            <v>MATERIAL PEDAGÓGICO</v>
          </cell>
          <cell r="E902" t="str">
            <v>EXPLORACIÓN CORPORAL</v>
          </cell>
          <cell r="P902" t="e">
            <v>#REF!</v>
          </cell>
        </row>
        <row r="903">
          <cell r="C903" t="str">
            <v>MATERIAL PEDAGÓGICO</v>
          </cell>
          <cell r="E903" t="str">
            <v>EXPLORACIÓN CORPORAL</v>
          </cell>
          <cell r="F903" t="str">
            <v>JUEGO DE BALONES CANGURO</v>
          </cell>
          <cell r="P903" t="e">
            <v>#REF!</v>
          </cell>
        </row>
        <row r="904">
          <cell r="C904" t="str">
            <v>MATERIAL PEDAGÓGICO</v>
          </cell>
          <cell r="E904" t="str">
            <v>EXPLORACIÓN CORPORAL</v>
          </cell>
          <cell r="F904" t="str">
            <v>BANDEJA DE PRISMAS RECTANGULARES PARA ENCAJAR</v>
          </cell>
        </row>
        <row r="905">
          <cell r="C905" t="str">
            <v>MATERIAL PEDAGÓGICO</v>
          </cell>
          <cell r="E905" t="str">
            <v>EXPLORACIÓN CORPORAL</v>
          </cell>
          <cell r="P905">
            <v>0</v>
          </cell>
        </row>
        <row r="906">
          <cell r="C906" t="str">
            <v>MATERIAL PEDAGÓGICO</v>
          </cell>
          <cell r="E906" t="str">
            <v>EXPLORACIÓN CORPORAL</v>
          </cell>
        </row>
        <row r="907">
          <cell r="C907" t="str">
            <v>MATERIAL PEDAGÓGICO</v>
          </cell>
          <cell r="E907" t="str">
            <v>EXPLORACIÓN CORPORAL</v>
          </cell>
          <cell r="F907" t="str">
            <v>JUEGO DE ENCAJABLES</v>
          </cell>
        </row>
        <row r="908">
          <cell r="C908" t="str">
            <v>MATERIAL PEDAGÓGICO</v>
          </cell>
          <cell r="E908" t="str">
            <v>EXPLORACIÓN CORPORAL</v>
          </cell>
          <cell r="F908" t="str">
            <v>JUEGO DE PESOS</v>
          </cell>
        </row>
        <row r="909">
          <cell r="C909" t="str">
            <v>MATERIAL PEDAGÓGICO</v>
          </cell>
          <cell r="E909" t="str">
            <v>EXPLORACIÓN CORPORAL</v>
          </cell>
          <cell r="F909" t="str">
            <v>JUEGO DE PELOTAS</v>
          </cell>
        </row>
        <row r="910">
          <cell r="C910" t="str">
            <v>MATERIAL PEDAGÓGICO</v>
          </cell>
          <cell r="E910" t="str">
            <v>EXPLORACIÓN CORPORAL</v>
          </cell>
        </row>
        <row r="911">
          <cell r="C911" t="str">
            <v>MATERIAL PEDAGÓGICO</v>
          </cell>
          <cell r="E911" t="str">
            <v>EXPLORACIÓN CORPORAL</v>
          </cell>
          <cell r="F911" t="str">
            <v>SET MESA DE LUZ</v>
          </cell>
        </row>
        <row r="912">
          <cell r="C912" t="str">
            <v>MATERIAL PEDAGÓGICO</v>
          </cell>
          <cell r="E912" t="str">
            <v>EXPLORACIÓN CORPORAL</v>
          </cell>
        </row>
        <row r="913">
          <cell r="C913" t="str">
            <v>MATERIAL PEDAGÓGICO</v>
          </cell>
          <cell r="D913" t="str">
            <v>GRUPO DE EDAD 2 - 6 AÑOS</v>
          </cell>
          <cell r="E913" t="str">
            <v>INSTRUMENTOS MUSICALES</v>
          </cell>
        </row>
        <row r="915">
          <cell r="C915" t="str">
            <v>MATERIAL PEDAGÓGICO</v>
          </cell>
          <cell r="E915" t="str">
            <v>INSTRUMENTOS MUSICALES</v>
          </cell>
          <cell r="F915" t="str">
            <v>FLAUTA DE EMBOLO</v>
          </cell>
          <cell r="P915">
            <v>0</v>
          </cell>
        </row>
        <row r="916">
          <cell r="C916" t="str">
            <v>MATERIAL PEDAGÓGICO</v>
          </cell>
          <cell r="E916" t="str">
            <v>INSTRUMENTOS MUSICALES</v>
          </cell>
          <cell r="F916" t="str">
            <v>GÜIRO PEQUEÑO</v>
          </cell>
          <cell r="P916" t="e">
            <v>#REF!</v>
          </cell>
        </row>
        <row r="917">
          <cell r="C917" t="str">
            <v>MATERIAL PEDAGÓGICO</v>
          </cell>
          <cell r="E917" t="str">
            <v>JUEGO DE CONSTRUCCIÓN</v>
          </cell>
          <cell r="F917" t="str">
            <v>CAMION BLOQUES DE CONTRUCCIÓN</v>
          </cell>
        </row>
        <row r="918">
          <cell r="C918" t="str">
            <v>MATERIAL PEDAGÓGICO</v>
          </cell>
          <cell r="E918" t="str">
            <v>JUEGO DE CONSTRUCCIÓN</v>
          </cell>
          <cell r="F918" t="str">
            <v>ROMPECABEZAS 2 A 4 PIEZAS</v>
          </cell>
          <cell r="P918" t="e">
            <v>#REF!</v>
          </cell>
        </row>
        <row r="919">
          <cell r="C919" t="str">
            <v>MATERIAL PEDAGÓGICO</v>
          </cell>
          <cell r="E919" t="str">
            <v>JUEGO DE CONSTRUCCIÓN</v>
          </cell>
          <cell r="F919" t="str">
            <v>ROMPECABEZAS DE TRES NIVELES PROGRESIVOS</v>
          </cell>
          <cell r="P919" t="e">
            <v>#REF!</v>
          </cell>
        </row>
        <row r="920">
          <cell r="C920" t="str">
            <v>MATERIAL PEDAGÓGICO</v>
          </cell>
          <cell r="E920" t="str">
            <v>JUEGO DE CONSTRUCCIÓN</v>
          </cell>
          <cell r="F920" t="str">
            <v>SET DE ENCADENABLES</v>
          </cell>
        </row>
        <row r="921">
          <cell r="C921" t="str">
            <v>MATERIAL PEDAGÓGICO</v>
          </cell>
          <cell r="E921" t="str">
            <v>JUEGO DE CONSTRUCCIÓN</v>
          </cell>
          <cell r="P921" t="e">
            <v>#REF!</v>
          </cell>
        </row>
        <row r="922">
          <cell r="C922" t="str">
            <v>MATERIAL PEDAGÓGICO</v>
          </cell>
          <cell r="E922" t="str">
            <v>JUEGO SIMBÓLICO Y DE ROLES</v>
          </cell>
          <cell r="F922" t="str">
            <v>ACCESORIOS PARA DISFRACES</v>
          </cell>
        </row>
        <row r="923">
          <cell r="C923" t="str">
            <v>MATERIAL PEDAGÓGICO</v>
          </cell>
          <cell r="E923" t="str">
            <v>JUEGO SIMBÓLICO Y DE ROLES</v>
          </cell>
          <cell r="F923" t="str">
            <v>CINTURON DE HERRAMIENTAS CON CASCO</v>
          </cell>
          <cell r="P923" t="e">
            <v>#REF!</v>
          </cell>
        </row>
        <row r="924">
          <cell r="C924" t="str">
            <v>MATERIAL PEDAGÓGICO</v>
          </cell>
          <cell r="E924" t="str">
            <v>JUEGO SIMBÓLICO Y DE ROLES</v>
          </cell>
          <cell r="F924" t="str">
            <v>DISFRACES DE VESTIDO - ANIMALES</v>
          </cell>
          <cell r="P924" t="e">
            <v>#REF!</v>
          </cell>
        </row>
        <row r="925">
          <cell r="C925" t="str">
            <v>MATERIAL PEDAGÓGICO</v>
          </cell>
          <cell r="E925" t="str">
            <v>JUEGO SIMBÓLICO Y DE ROLES</v>
          </cell>
          <cell r="F925" t="str">
            <v>DISFRACES DE VESTIDO - PROFESIONES</v>
          </cell>
        </row>
        <row r="926">
          <cell r="C926" t="str">
            <v>MATERIAL PEDAGÓGICO</v>
          </cell>
          <cell r="E926" t="str">
            <v>JUEGO SIMBÓLICO Y DE ROLES</v>
          </cell>
          <cell r="F926" t="str">
            <v>DISFRACES DE VESTIDO-TRAJES TIPICOS</v>
          </cell>
        </row>
        <row r="927">
          <cell r="C927" t="str">
            <v>MATERIAL PEDAGÓGICO</v>
          </cell>
          <cell r="E927" t="str">
            <v>JUEGO SIMBÓLICO Y DE ROLES</v>
          </cell>
          <cell r="F927" t="str">
            <v>JUEGO DE COCINA (ESTUFA, LAVAPLATOS Y NEVERA)</v>
          </cell>
        </row>
        <row r="928">
          <cell r="C928" t="str">
            <v>MATERIAL PEDAGÓGICO</v>
          </cell>
          <cell r="E928" t="str">
            <v>JUEGO SIMBÓLICO Y DE ROLES</v>
          </cell>
          <cell r="F928" t="str">
            <v>JUEGO DE GRANJA (CARRETILLA, BALDE, RASTRILLO, PALA Y REGADERA)</v>
          </cell>
        </row>
        <row r="929">
          <cell r="C929" t="str">
            <v>MATERIAL PEDAGÓGICO</v>
          </cell>
          <cell r="E929" t="str">
            <v>JUEGO SIMBÓLICO Y DE ROLES</v>
          </cell>
          <cell r="F929" t="str">
            <v>JUEGO DE VAJILLA</v>
          </cell>
        </row>
        <row r="930">
          <cell r="C930" t="str">
            <v>MATERIAL PEDAGÓGICO</v>
          </cell>
          <cell r="E930" t="str">
            <v>JUEGO SIMBÓLICO Y DE ROLES</v>
          </cell>
          <cell r="F930" t="str">
            <v>JUEGO TIENDA DE MERCADO</v>
          </cell>
        </row>
        <row r="931">
          <cell r="C931" t="str">
            <v>MATERIAL PEDAGÓGICO</v>
          </cell>
          <cell r="E931" t="str">
            <v>JUEGO SIMBÓLICO Y DE ROLES</v>
          </cell>
          <cell r="F931" t="str">
            <v>KIT DE MEDICO</v>
          </cell>
        </row>
        <row r="932">
          <cell r="C932" t="str">
            <v>MATERIAL PEDAGÓGICO</v>
          </cell>
          <cell r="E932" t="str">
            <v>JUEGO SIMBÓLICO Y DE ROLES</v>
          </cell>
          <cell r="F932" t="str">
            <v>MUÑECASS DE TRAPO DE VESTIR</v>
          </cell>
        </row>
        <row r="933">
          <cell r="C933" t="str">
            <v>MATERIAL PEDAGÓGICO</v>
          </cell>
          <cell r="E933" t="str">
            <v>JUEGO SIMBÓLICO Y DE ROLES</v>
          </cell>
          <cell r="F933" t="str">
            <v>SET BARRILES DE FRUTAS Y VERDURAS</v>
          </cell>
        </row>
        <row r="934">
          <cell r="C934" t="str">
            <v>MATERIAL PEDAGÓGICO</v>
          </cell>
          <cell r="E934" t="str">
            <v>JUEGO SIMBÓLICO Y DE ROLES</v>
          </cell>
          <cell r="F934" t="str">
            <v>SET DE EXPERIMENTOS</v>
          </cell>
        </row>
        <row r="935">
          <cell r="C935" t="str">
            <v>MATERIAL PEDAGÓGICO</v>
          </cell>
          <cell r="E935" t="str">
            <v>JUEGO SIMBÓLICO Y DE ROLES</v>
          </cell>
          <cell r="P935" t="e">
            <v>#REF!</v>
          </cell>
        </row>
        <row r="936">
          <cell r="C936" t="str">
            <v>MATERIAL PEDAGÓGICO</v>
          </cell>
          <cell r="E936" t="str">
            <v>EXPLORACIÓN CORPORAL</v>
          </cell>
          <cell r="F936" t="str">
            <v>ANIMALES PARA ENHEBRAR</v>
          </cell>
        </row>
        <row r="937">
          <cell r="C937" t="str">
            <v>MATERIAL PEDAGÓGICO</v>
          </cell>
          <cell r="E937" t="str">
            <v>EXPLORACIÓN CORPORAL</v>
          </cell>
          <cell r="F937" t="str">
            <v>FIGURAS PARA ENHEBRAR</v>
          </cell>
        </row>
        <row r="938">
          <cell r="C938" t="str">
            <v>MATERIAL PEDAGÓGICO</v>
          </cell>
          <cell r="E938" t="str">
            <v>JUEGO SIMBÓLICO Y DE ROLES</v>
          </cell>
          <cell r="F938" t="str">
            <v>PESEBRERA CABALLITO DE PALO</v>
          </cell>
        </row>
        <row r="939">
          <cell r="C939" t="str">
            <v>MATERIAL PEDAGÓGICO</v>
          </cell>
          <cell r="E939" t="str">
            <v>EXPLORACIÓN CORPORAL</v>
          </cell>
          <cell r="F939" t="str">
            <v>SALTARIN GRANDE</v>
          </cell>
          <cell r="P939">
            <v>0</v>
          </cell>
        </row>
        <row r="940">
          <cell r="C940" t="str">
            <v>MATERIAL PEDAGÓGICO</v>
          </cell>
          <cell r="E940" t="str">
            <v>INSTRUMENTOS MUSICALES</v>
          </cell>
          <cell r="P940">
            <v>0</v>
          </cell>
        </row>
        <row r="941">
          <cell r="C941" t="str">
            <v>MATERIAL PEDAGÓGICO</v>
          </cell>
          <cell r="E941" t="str">
            <v>INSTRUMENTOS MUSICALES</v>
          </cell>
          <cell r="F941" t="str">
            <v>MARACATAN</v>
          </cell>
          <cell r="P941" t="e">
            <v>#REF!</v>
          </cell>
        </row>
        <row r="942">
          <cell r="C942" t="str">
            <v>MATERIAL PEDAGÓGICO</v>
          </cell>
          <cell r="E942" t="str">
            <v>INSTRUMENTOS MUSICALES</v>
          </cell>
          <cell r="F942" t="str">
            <v xml:space="preserve">PALO DE LLUVIA </v>
          </cell>
          <cell r="P942" t="e">
            <v>#REF!</v>
          </cell>
        </row>
        <row r="943">
          <cell r="C943" t="str">
            <v>MATERIAL PEDAGÓGICO</v>
          </cell>
          <cell r="E943" t="str">
            <v>INSTRUMENTOS MUSICALES</v>
          </cell>
          <cell r="F943" t="str">
            <v xml:space="preserve">PANDERETA </v>
          </cell>
          <cell r="P943" t="e">
            <v>#REF!</v>
          </cell>
        </row>
        <row r="944">
          <cell r="C944" t="str">
            <v>MATERIAL PEDAGÓGICO</v>
          </cell>
          <cell r="E944" t="str">
            <v>INSTRUMENTOS MUSICALES</v>
          </cell>
          <cell r="F944" t="str">
            <v>PANDERO</v>
          </cell>
          <cell r="P944" t="e">
            <v>#REF!</v>
          </cell>
        </row>
        <row r="945">
          <cell r="C945" t="str">
            <v>MATERIAL PEDAGÓGICO</v>
          </cell>
          <cell r="E945" t="str">
            <v>INSTRUMENTOS MUSICALES</v>
          </cell>
          <cell r="P945" t="e">
            <v>#REF!</v>
          </cell>
        </row>
        <row r="946">
          <cell r="C946" t="str">
            <v>MATERIAL PEDAGÓGICO</v>
          </cell>
          <cell r="E946" t="str">
            <v>INSTRUMENTOS MUSICALES</v>
          </cell>
          <cell r="P946" t="e">
            <v>#REF!</v>
          </cell>
        </row>
        <row r="947">
          <cell r="C947" t="str">
            <v>MATERIAL PEDAGÓGICO</v>
          </cell>
          <cell r="E947" t="str">
            <v>INSTRUMENTOS MUSICALES</v>
          </cell>
          <cell r="F947" t="str">
            <v xml:space="preserve">XILOFONO </v>
          </cell>
          <cell r="P947" t="e">
            <v>#REF!</v>
          </cell>
        </row>
        <row r="948">
          <cell r="C948" t="str">
            <v>MATERIAL PEDAGÓGICO</v>
          </cell>
          <cell r="E948" t="str">
            <v>JUEGO DE CONSTRUCCIÓN</v>
          </cell>
          <cell r="P948" t="e">
            <v>#REF!</v>
          </cell>
        </row>
        <row r="949">
          <cell r="C949" t="str">
            <v>MATERIAL PEDAGÓGICO</v>
          </cell>
          <cell r="E949" t="str">
            <v>JUEGO DE CONSTRUCCIÓN</v>
          </cell>
          <cell r="P949" t="e">
            <v>#REF!</v>
          </cell>
        </row>
        <row r="950">
          <cell r="C950" t="str">
            <v>MATERIAL PEDAGÓGICO</v>
          </cell>
          <cell r="E950" t="str">
            <v>JUEGO DE CONSTRUCCIÓN</v>
          </cell>
          <cell r="P950" t="e">
            <v>#REF!</v>
          </cell>
        </row>
        <row r="951">
          <cell r="C951" t="str">
            <v>MATERIAL PEDAGÓGICO</v>
          </cell>
          <cell r="E951" t="str">
            <v>JUEGO SIMBÓLICO Y DE ROLES</v>
          </cell>
          <cell r="F951" t="str">
            <v>CABALLITO DE PALO</v>
          </cell>
          <cell r="P951" t="e">
            <v>#REF!</v>
          </cell>
        </row>
        <row r="952">
          <cell r="C952" t="str">
            <v>MATERIAL PEDAGÓGICO</v>
          </cell>
          <cell r="E952" t="str">
            <v>JUEGO SIMBÓLICO Y DE ROLES</v>
          </cell>
          <cell r="F952" t="str">
            <v>KIT DEL EXPLORADOR</v>
          </cell>
          <cell r="P952" t="e">
            <v>#REF!</v>
          </cell>
        </row>
        <row r="953">
          <cell r="C953" t="str">
            <v>MATERIAL PEDAGÓGICO</v>
          </cell>
          <cell r="E953" t="str">
            <v>EXPLORACIÓN SENSORIAL</v>
          </cell>
        </row>
        <row r="954">
          <cell r="C954" t="str">
            <v>MATERIAL PEDAGÓGICO</v>
          </cell>
          <cell r="E954" t="str">
            <v>EXPLORACIÓN SENSORIAL</v>
          </cell>
          <cell r="F954" t="str">
            <v>JUEGO DE HABILIDAD 2</v>
          </cell>
        </row>
        <row r="955">
          <cell r="C955" t="str">
            <v>MATERIAL PEDAGÓGICO</v>
          </cell>
          <cell r="E955" t="str">
            <v>EXPLORACIÓN SENSORIAL</v>
          </cell>
          <cell r="F955" t="str">
            <v>JUEGO DE HABILIDAD 3</v>
          </cell>
        </row>
        <row r="956">
          <cell r="C956" t="str">
            <v>MATERIAL PEDAGÓGICO</v>
          </cell>
          <cell r="E956" t="str">
            <v>EXPLORACIÓN SENSORIAL</v>
          </cell>
          <cell r="F956" t="str">
            <v>PLATAFORMA DE CONSTRUCCIÓN</v>
          </cell>
        </row>
        <row r="965">
          <cell r="C965" t="str">
            <v>ASEO</v>
          </cell>
          <cell r="D965" t="str">
            <v>LIMPIEZA Y DESINFECCION</v>
          </cell>
          <cell r="F965" t="str">
            <v>CANECA PLÁSTICA CON TAPA DE 120 LITROS</v>
          </cell>
        </row>
        <row r="966">
          <cell r="C966" t="str">
            <v>ASEO</v>
          </cell>
          <cell r="D966" t="str">
            <v>MANEJO DE RESIDUOS</v>
          </cell>
          <cell r="F966" t="str">
            <v>PAPELERA PARA SANITARIO</v>
          </cell>
          <cell r="P966">
            <v>1</v>
          </cell>
        </row>
        <row r="967">
          <cell r="C967" t="str">
            <v>ASEO</v>
          </cell>
          <cell r="D967" t="str">
            <v>MANEJO DE RESIDUOS</v>
          </cell>
          <cell r="F967" t="str">
            <v xml:space="preserve">SET DE 3 PAPALERAS PLÁSTICAS PARA RESIDUOS  CON TAPA </v>
          </cell>
          <cell r="P967">
            <v>0</v>
          </cell>
        </row>
        <row r="969">
          <cell r="C969" t="str">
            <v>ASEO</v>
          </cell>
          <cell r="D969" t="str">
            <v>MANEJO DE RESIDUOS</v>
          </cell>
          <cell r="F969" t="str">
            <v>SET PUNTO ECOLÓGICO DE 3 PAPELERAS</v>
          </cell>
          <cell r="P969" t="e">
            <v>#REF!</v>
          </cell>
        </row>
        <row r="970">
          <cell r="C970" t="str">
            <v>COCINA</v>
          </cell>
          <cell r="D970" t="str">
            <v>EQUIPOS</v>
          </cell>
          <cell r="F970" t="str">
            <v xml:space="preserve">ESTUFA INDUSTRIAL 6 PUESTO, PLANCHA Y HORNO A GAS </v>
          </cell>
          <cell r="P970" t="e">
            <v>#REF!</v>
          </cell>
        </row>
        <row r="971">
          <cell r="C971" t="str">
            <v>COCINA</v>
          </cell>
          <cell r="D971" t="str">
            <v>EQUIPOS</v>
          </cell>
        </row>
        <row r="972">
          <cell r="C972" t="str">
            <v>COCINA</v>
          </cell>
          <cell r="D972" t="str">
            <v>EQUIPOS</v>
          </cell>
          <cell r="F972" t="str">
            <v>ESTUFA ENANA 1 PUESTO</v>
          </cell>
          <cell r="P972">
            <v>1</v>
          </cell>
        </row>
        <row r="973">
          <cell r="C973" t="str">
            <v>COCINA</v>
          </cell>
          <cell r="D973" t="str">
            <v>EQUIPOS</v>
          </cell>
          <cell r="F973" t="str">
            <v>EQUIPO DE REFRIGERACIÓN MIXTO</v>
          </cell>
          <cell r="P973" t="e">
            <v>#REF!</v>
          </cell>
        </row>
        <row r="974">
          <cell r="C974" t="str">
            <v>COCINA</v>
          </cell>
          <cell r="E974" t="str">
            <v>EQUIPOS DE CONSERVACION</v>
          </cell>
          <cell r="F974" t="str">
            <v>CONGELADOR VERTICAL</v>
          </cell>
          <cell r="P974" t="e">
            <v>#REF!</v>
          </cell>
        </row>
        <row r="975">
          <cell r="C975" t="str">
            <v>COCINA</v>
          </cell>
          <cell r="E975" t="str">
            <v>EQUIPOS DE CONSERVACION</v>
          </cell>
          <cell r="F975" t="str">
            <v xml:space="preserve">NEVERA VERTICAL </v>
          </cell>
          <cell r="P975" t="e">
            <v>#REF!</v>
          </cell>
        </row>
        <row r="976">
          <cell r="C976" t="str">
            <v>COCINA</v>
          </cell>
          <cell r="E976" t="str">
            <v>EQUIPOS DE CONSERVACION</v>
          </cell>
          <cell r="F976" t="str">
            <v>NEVERA TIPO BAR (ZONA DE LACTANCIA)</v>
          </cell>
          <cell r="P976">
            <v>1</v>
          </cell>
        </row>
        <row r="977">
          <cell r="C977" t="str">
            <v>COCINA</v>
          </cell>
          <cell r="E977" t="str">
            <v>EQUIPOS DE MEDICION</v>
          </cell>
          <cell r="F977" t="str">
            <v>TERMÓMETRO PARA ALIMENTOS</v>
          </cell>
          <cell r="P977">
            <v>2</v>
          </cell>
        </row>
        <row r="978">
          <cell r="C978" t="str">
            <v>COCINA</v>
          </cell>
          <cell r="E978" t="str">
            <v>EQUIPOS DE MEDICION</v>
          </cell>
          <cell r="P978">
            <v>1</v>
          </cell>
        </row>
        <row r="979">
          <cell r="C979" t="str">
            <v>COCINA</v>
          </cell>
          <cell r="E979" t="str">
            <v>EQUIPOS DE MEDICION</v>
          </cell>
          <cell r="P979">
            <v>1</v>
          </cell>
        </row>
        <row r="980">
          <cell r="C980" t="str">
            <v>COCINA</v>
          </cell>
          <cell r="E980" t="str">
            <v>EQUIPOS DE PROCESAMIENTO</v>
          </cell>
          <cell r="F980" t="str">
            <v>LICUADORA PEQUEÑA 1,5 LITROS</v>
          </cell>
          <cell r="P980">
            <v>1</v>
          </cell>
        </row>
        <row r="981">
          <cell r="C981" t="str">
            <v>COCINA</v>
          </cell>
          <cell r="E981" t="str">
            <v>EQUIPOS DE PROCESAMIENTO</v>
          </cell>
          <cell r="F981" t="str">
            <v>LICUADORA INDUSTRIAL MEDIANA</v>
          </cell>
          <cell r="P981">
            <v>1</v>
          </cell>
        </row>
        <row r="982">
          <cell r="C982" t="str">
            <v>COCINA</v>
          </cell>
          <cell r="E982" t="str">
            <v>EQUIPOS DE PROCESAMIENTO</v>
          </cell>
          <cell r="F982" t="str">
            <v>LICUADORA INDUSTRIAL GRANDE</v>
          </cell>
          <cell r="P982" t="e">
            <v>#REF!</v>
          </cell>
        </row>
        <row r="983">
          <cell r="C983" t="str">
            <v>COCINA</v>
          </cell>
          <cell r="E983" t="str">
            <v>EQUIPOS DE PROCESAMIENTO</v>
          </cell>
          <cell r="P983">
            <v>1</v>
          </cell>
        </row>
        <row r="984">
          <cell r="C984" t="str">
            <v>COCINA</v>
          </cell>
          <cell r="E984" t="str">
            <v>EQUIPOS DE PROCESAMIENTO</v>
          </cell>
          <cell r="P984">
            <v>1</v>
          </cell>
        </row>
        <row r="985">
          <cell r="C985" t="str">
            <v>COCINA</v>
          </cell>
          <cell r="E985" t="str">
            <v>BATERIA DE COCINA</v>
          </cell>
          <cell r="F985" t="str">
            <v>OLLA A PRESIÓN DE 10 LITROS</v>
          </cell>
          <cell r="P985" t="e">
            <v>#REF!</v>
          </cell>
        </row>
        <row r="986">
          <cell r="C986" t="str">
            <v>COCINA</v>
          </cell>
          <cell r="E986" t="str">
            <v>BATERIA DE COCINA</v>
          </cell>
          <cell r="F986" t="str">
            <v>OLLA # 20 EN ALUMINIO</v>
          </cell>
          <cell r="P986" t="e">
            <v>#REF!</v>
          </cell>
        </row>
        <row r="987">
          <cell r="C987" t="str">
            <v>COCINA</v>
          </cell>
          <cell r="E987" t="str">
            <v>BATERIA DE COCINA</v>
          </cell>
          <cell r="F987" t="str">
            <v xml:space="preserve">OLLAS # 24 EN ALUMINIO </v>
          </cell>
          <cell r="P987" t="e">
            <v>#REF!</v>
          </cell>
        </row>
        <row r="989">
          <cell r="C989" t="str">
            <v>COCINA</v>
          </cell>
          <cell r="E989" t="str">
            <v>BATERIA DE COCINA</v>
          </cell>
          <cell r="F989" t="str">
            <v>OLLAS # 36 EN ALUMINIO</v>
          </cell>
          <cell r="P989" t="e">
            <v>#REF!</v>
          </cell>
        </row>
        <row r="990">
          <cell r="C990" t="str">
            <v>COCINA</v>
          </cell>
          <cell r="E990" t="str">
            <v>BATERIA DE COCINA</v>
          </cell>
          <cell r="F990" t="str">
            <v>OLLAS # 50 EN ALUMINIO</v>
          </cell>
          <cell r="P990" t="e">
            <v>#REF!</v>
          </cell>
        </row>
        <row r="991">
          <cell r="C991" t="str">
            <v>COCINA</v>
          </cell>
          <cell r="E991" t="str">
            <v>BATERIA DE COCINA</v>
          </cell>
          <cell r="F991" t="str">
            <v>OLLA PARA ZONA DE LACTANCIA</v>
          </cell>
          <cell r="P991">
            <v>1</v>
          </cell>
        </row>
        <row r="992">
          <cell r="C992" t="str">
            <v>COCINA</v>
          </cell>
          <cell r="E992" t="str">
            <v>BATERIA DE COCINA</v>
          </cell>
          <cell r="F992" t="str">
            <v xml:space="preserve">OLLETA EN ALUMINIO GRANDE </v>
          </cell>
          <cell r="P992" t="e">
            <v>#REF!</v>
          </cell>
        </row>
        <row r="993">
          <cell r="C993" t="str">
            <v>COCINA</v>
          </cell>
          <cell r="E993" t="str">
            <v>BATERIA DE COCINA</v>
          </cell>
          <cell r="F993" t="str">
            <v>PAILA EN ALUMINIO</v>
          </cell>
          <cell r="P993" t="e">
            <v>#REF!</v>
          </cell>
        </row>
        <row r="994">
          <cell r="C994" t="str">
            <v>COCINA</v>
          </cell>
          <cell r="E994" t="str">
            <v>BATERIA DE COCINA</v>
          </cell>
          <cell r="F994" t="str">
            <v>SET SARTENES</v>
          </cell>
          <cell r="P994" t="e">
            <v>#REF!</v>
          </cell>
        </row>
        <row r="995">
          <cell r="C995" t="str">
            <v>COCINA</v>
          </cell>
          <cell r="E995" t="str">
            <v>BATERIA DE COCINA</v>
          </cell>
          <cell r="F995" t="str">
            <v>CALDERO</v>
          </cell>
          <cell r="P995" t="e">
            <v>#REF!</v>
          </cell>
        </row>
        <row r="996">
          <cell r="C996" t="str">
            <v>COCINA</v>
          </cell>
          <cell r="E996" t="str">
            <v>CUBERTERIA</v>
          </cell>
          <cell r="F996" t="str">
            <v>JUEGO DE CUBIERTOS PARA MESA</v>
          </cell>
          <cell r="P996">
            <v>0</v>
          </cell>
        </row>
        <row r="997">
          <cell r="C997" t="str">
            <v>COCINA</v>
          </cell>
          <cell r="E997" t="str">
            <v>CUBERTERIA</v>
          </cell>
          <cell r="P997">
            <v>0</v>
          </cell>
        </row>
        <row r="998">
          <cell r="C998" t="str">
            <v>COCINA</v>
          </cell>
          <cell r="E998" t="str">
            <v>CUBERTERIA</v>
          </cell>
        </row>
        <row r="999">
          <cell r="C999" t="str">
            <v>COCINA</v>
          </cell>
          <cell r="E999" t="str">
            <v>CUBERTERIA</v>
          </cell>
          <cell r="F999" t="str">
            <v>CUCHARA  SILICONA PARA BEBE</v>
          </cell>
          <cell r="P999">
            <v>0</v>
          </cell>
        </row>
        <row r="1000">
          <cell r="C1000" t="str">
            <v>COCINA</v>
          </cell>
          <cell r="E1000" t="str">
            <v>RECIPIENTES</v>
          </cell>
          <cell r="F1000" t="str">
            <v>RECIPIENTE ALMACENADOR 7 LITROS</v>
          </cell>
          <cell r="P1000" t="e">
            <v>#REF!</v>
          </cell>
        </row>
        <row r="1001">
          <cell r="C1001" t="str">
            <v>COCINA</v>
          </cell>
          <cell r="E1001" t="str">
            <v>RECIPIENTES</v>
          </cell>
          <cell r="P1001" t="e">
            <v>#REF!</v>
          </cell>
        </row>
        <row r="1003">
          <cell r="C1003" t="str">
            <v>COCINA</v>
          </cell>
          <cell r="E1003" t="str">
            <v>RECIPIENTES</v>
          </cell>
          <cell r="P1003">
            <v>2</v>
          </cell>
        </row>
        <row r="1004">
          <cell r="C1004" t="str">
            <v>COCINA</v>
          </cell>
          <cell r="E1004" t="str">
            <v>RECIPIENTES</v>
          </cell>
          <cell r="F1004" t="str">
            <v>CANECA PLÁSTICA CON TAPA 20 LITROS</v>
          </cell>
          <cell r="P1004">
            <v>3</v>
          </cell>
        </row>
        <row r="1005">
          <cell r="C1005" t="str">
            <v>COCINA</v>
          </cell>
          <cell r="E1005" t="str">
            <v>RECIPIENTES</v>
          </cell>
          <cell r="F1005" t="str">
            <v>CANECA PLÁSTICA CON TAPA 60 LITROS</v>
          </cell>
          <cell r="P1005" t="e">
            <v>#REF!</v>
          </cell>
        </row>
        <row r="1006">
          <cell r="C1006" t="str">
            <v>COCINA</v>
          </cell>
          <cell r="E1006" t="str">
            <v>RECIPIENTES</v>
          </cell>
          <cell r="F1006" t="str">
            <v>PONCHERA COCINA</v>
          </cell>
          <cell r="P1006" t="e">
            <v>#REF!</v>
          </cell>
        </row>
        <row r="1007">
          <cell r="C1007" t="str">
            <v>COCINA</v>
          </cell>
          <cell r="E1007" t="str">
            <v>UTENSILIOS</v>
          </cell>
          <cell r="F1007" t="str">
            <v>JUEGO DE TABLAS PARA PICAR</v>
          </cell>
          <cell r="P1007" t="e">
            <v>#REF!</v>
          </cell>
        </row>
        <row r="1008">
          <cell r="C1008" t="str">
            <v>COCINA</v>
          </cell>
          <cell r="E1008" t="str">
            <v>UTENSILIOS</v>
          </cell>
          <cell r="P1008">
            <v>15</v>
          </cell>
        </row>
        <row r="1009">
          <cell r="C1009" t="str">
            <v>COCINA</v>
          </cell>
          <cell r="E1009" t="str">
            <v>UTENSILIOS</v>
          </cell>
          <cell r="F1009" t="str">
            <v>SET DE CUCHILLOS PARA COCINA</v>
          </cell>
          <cell r="P1009" t="e">
            <v>#REF!</v>
          </cell>
        </row>
        <row r="1010">
          <cell r="C1010" t="str">
            <v>COCINA</v>
          </cell>
          <cell r="E1010" t="str">
            <v>UTENSILIOS</v>
          </cell>
          <cell r="F1010" t="str">
            <v>CUCHARA PARA SERVIR</v>
          </cell>
          <cell r="P1010" t="e">
            <v>#REF!</v>
          </cell>
        </row>
        <row r="1011">
          <cell r="C1011" t="str">
            <v>COCINA</v>
          </cell>
          <cell r="E1011" t="str">
            <v>UTENSILIOS</v>
          </cell>
          <cell r="F1011" t="str">
            <v>PINZA DE ALIMENTOS</v>
          </cell>
          <cell r="P1011" t="e">
            <v>#REF!</v>
          </cell>
        </row>
        <row r="1012">
          <cell r="C1012" t="str">
            <v>COCINA</v>
          </cell>
          <cell r="E1012" t="str">
            <v>UTENSILIOS</v>
          </cell>
          <cell r="F1012" t="str">
            <v>MACERADOR DE CARNES</v>
          </cell>
          <cell r="P1012" t="e">
            <v>#REF!</v>
          </cell>
        </row>
        <row r="1013">
          <cell r="C1013" t="str">
            <v>COCINA</v>
          </cell>
          <cell r="E1013" t="str">
            <v>UTENSILIOS</v>
          </cell>
          <cell r="P1013" t="e">
            <v>#REF!</v>
          </cell>
        </row>
        <row r="1014">
          <cell r="C1014" t="str">
            <v>COCINA</v>
          </cell>
          <cell r="E1014" t="str">
            <v>UTENSILIOS</v>
          </cell>
          <cell r="P1014" t="e">
            <v>#REF!</v>
          </cell>
        </row>
        <row r="1015">
          <cell r="C1015" t="str">
            <v>COCINA</v>
          </cell>
          <cell r="E1015" t="str">
            <v>UTENSILIOS</v>
          </cell>
          <cell r="F1015" t="str">
            <v>JUEGO DE CUCHARAS MEDIDORAS</v>
          </cell>
          <cell r="P1015">
            <v>2</v>
          </cell>
        </row>
        <row r="1016">
          <cell r="C1016" t="str">
            <v>COCINA</v>
          </cell>
          <cell r="E1016" t="str">
            <v>UTENSILIOS</v>
          </cell>
          <cell r="F1016" t="str">
            <v xml:space="preserve">JUEGO DE TAZAS DOSIFICADORAS </v>
          </cell>
          <cell r="P1016">
            <v>2</v>
          </cell>
        </row>
        <row r="1017">
          <cell r="C1017" t="str">
            <v>COCINA</v>
          </cell>
          <cell r="E1017" t="str">
            <v>UTENSILIOS</v>
          </cell>
          <cell r="P1017" t="e">
            <v>#REF!</v>
          </cell>
        </row>
        <row r="1018">
          <cell r="C1018" t="str">
            <v>COCINA</v>
          </cell>
          <cell r="E1018" t="str">
            <v>UTENSILIOS</v>
          </cell>
          <cell r="F1018" t="str">
            <v>ESPUMADERA TIPO INDUSTRIAL</v>
          </cell>
          <cell r="P1018" t="e">
            <v>#REF!</v>
          </cell>
        </row>
        <row r="1019">
          <cell r="C1019" t="str">
            <v>COCINA</v>
          </cell>
          <cell r="E1019" t="str">
            <v>UTENSILIOS</v>
          </cell>
          <cell r="F1019" t="str">
            <v>ESPUMADERA TIPO HOGAR</v>
          </cell>
          <cell r="P1019" t="e">
            <v>#REF!</v>
          </cell>
        </row>
        <row r="1020">
          <cell r="C1020" t="str">
            <v>COCINA</v>
          </cell>
          <cell r="E1020" t="str">
            <v>UTENSILIOS</v>
          </cell>
          <cell r="P1020" t="e">
            <v>#REF!</v>
          </cell>
        </row>
        <row r="1021">
          <cell r="C1021" t="str">
            <v>COCINA</v>
          </cell>
          <cell r="E1021" t="str">
            <v>UTENSILIOS</v>
          </cell>
          <cell r="F1021" t="str">
            <v>RALLADOR</v>
          </cell>
          <cell r="P1021" t="e">
            <v>#REF!</v>
          </cell>
        </row>
        <row r="1022">
          <cell r="C1022" t="str">
            <v>COCINA</v>
          </cell>
          <cell r="E1022" t="str">
            <v>UTENSILIOS</v>
          </cell>
          <cell r="F1022" t="str">
            <v>JUEGO DE CUCHARONES EN ACERO INOXIDABLE</v>
          </cell>
          <cell r="P1022" t="e">
            <v>#REF!</v>
          </cell>
        </row>
        <row r="1023">
          <cell r="C1023" t="str">
            <v>COCINA</v>
          </cell>
          <cell r="E1023" t="str">
            <v>UTENSILIOS</v>
          </cell>
          <cell r="F1023" t="str">
            <v>JUEGO DE MOLDES PARA HORNEAR</v>
          </cell>
          <cell r="P1023" t="e">
            <v>#REF!</v>
          </cell>
        </row>
        <row r="1024">
          <cell r="C1024" t="str">
            <v>COCINA</v>
          </cell>
          <cell r="E1024" t="str">
            <v>UTENSILIOS</v>
          </cell>
          <cell r="F1024" t="str">
            <v>JUEGO DE TAZONES</v>
          </cell>
          <cell r="P1024">
            <v>1</v>
          </cell>
        </row>
        <row r="1025">
          <cell r="C1025" t="str">
            <v>COCINA</v>
          </cell>
          <cell r="E1025" t="str">
            <v>UTENSILIOS</v>
          </cell>
          <cell r="F1025" t="str">
            <v>MOLINILLO DE PLASTICO</v>
          </cell>
          <cell r="P1025" t="e">
            <v>#REF!</v>
          </cell>
        </row>
        <row r="1026">
          <cell r="C1026" t="str">
            <v>COCINA</v>
          </cell>
          <cell r="E1026" t="str">
            <v>UTENSILIOS</v>
          </cell>
          <cell r="F1026" t="str">
            <v>BANDEJA PARA ZONA DE LACTANCIA</v>
          </cell>
          <cell r="P1026">
            <v>1</v>
          </cell>
        </row>
        <row r="1027">
          <cell r="C1027" t="str">
            <v>COCINA</v>
          </cell>
          <cell r="E1027" t="str">
            <v>UTENSILIOS</v>
          </cell>
          <cell r="P1027">
            <v>1</v>
          </cell>
        </row>
        <row r="1028">
          <cell r="C1028" t="str">
            <v>COCINA</v>
          </cell>
          <cell r="E1028" t="str">
            <v>VAJILLA</v>
          </cell>
          <cell r="F1028" t="str">
            <v>VAJILLA PLASTICA PARA NIÑOS</v>
          </cell>
          <cell r="P1028">
            <v>41</v>
          </cell>
        </row>
        <row r="1029">
          <cell r="C1029" t="str">
            <v>COCINA</v>
          </cell>
          <cell r="E1029" t="str">
            <v>VAJILLA</v>
          </cell>
          <cell r="F1029" t="str">
            <v>VAJILLA DE 4 PUESTOS CERAMICA</v>
          </cell>
          <cell r="P1029">
            <v>0</v>
          </cell>
        </row>
        <row r="1030">
          <cell r="C1030" t="str">
            <v>EQUIPO ANTROPOMETRICO</v>
          </cell>
          <cell r="E1030" t="str">
            <v>EQUIPO ANTROPOMETRICO</v>
          </cell>
          <cell r="F1030" t="str">
            <v>BALANZA PARA NIÑOS MAYORES DE DOS AÑOS</v>
          </cell>
          <cell r="P1030">
            <v>1</v>
          </cell>
        </row>
        <row r="1031">
          <cell r="C1031" t="str">
            <v>EQUIPO ANTROPOMETRICO</v>
          </cell>
          <cell r="E1031" t="str">
            <v>EQUIPO ANTROPOMETRICO</v>
          </cell>
          <cell r="F1031" t="str">
            <v>BALANZA PARA NIÑOS MENORES DE DOS AÑOS</v>
          </cell>
          <cell r="P1031">
            <v>1</v>
          </cell>
        </row>
        <row r="1032">
          <cell r="C1032" t="str">
            <v>EQUIPO ANTROPOMETRICO</v>
          </cell>
          <cell r="E1032" t="str">
            <v>EQUIPO ANTROPOMETRICO</v>
          </cell>
          <cell r="F1032" t="str">
            <v>INFANTÓMETRO</v>
          </cell>
          <cell r="P1032">
            <v>1</v>
          </cell>
        </row>
        <row r="1033">
          <cell r="C1033" t="str">
            <v>EQUIPO ANTROPOMETRICO</v>
          </cell>
          <cell r="E1033" t="str">
            <v>EQUIPO ANTROPOMETRICO</v>
          </cell>
          <cell r="F1033" t="str">
            <v>TALLÍMETRO</v>
          </cell>
          <cell r="P1033">
            <v>1</v>
          </cell>
        </row>
        <row r="1034">
          <cell r="C1034" t="str">
            <v>EQUIPOS DE APOYO</v>
          </cell>
          <cell r="D1034" t="str">
            <v>APOYO AUDIO - VISUAL</v>
          </cell>
          <cell r="F1034" t="str">
            <v>REPRODUCTOR DE VIDEO</v>
          </cell>
          <cell r="P1034" t="e">
            <v>#REF!</v>
          </cell>
        </row>
        <row r="1035">
          <cell r="C1035" t="str">
            <v>EQUIPOS DE APOYO</v>
          </cell>
          <cell r="D1035" t="str">
            <v>APOYO AUDIO - VISUAL</v>
          </cell>
          <cell r="F1035" t="str">
            <v>REPRODUCTOR DE AUDIO</v>
          </cell>
          <cell r="P1035">
            <v>0</v>
          </cell>
        </row>
        <row r="1036">
          <cell r="C1036" t="str">
            <v>EQUIPOS DE APOYO</v>
          </cell>
          <cell r="D1036" t="str">
            <v>APOYO AUDIO - VISUAL</v>
          </cell>
          <cell r="F1036" t="str">
            <v xml:space="preserve">TELEVISOR </v>
          </cell>
          <cell r="P1036" t="e">
            <v>#REF!</v>
          </cell>
        </row>
        <row r="1037">
          <cell r="C1037" t="str">
            <v>EQUIPOS DE APOYO</v>
          </cell>
          <cell r="D1037" t="str">
            <v>APOYO AUDIO - VISUAL</v>
          </cell>
          <cell r="F1037" t="str">
            <v>SOPORTE PARA TV Y RESPRODUCTOR DE VIDEO</v>
          </cell>
          <cell r="P1037" t="e">
            <v>#REF!</v>
          </cell>
        </row>
        <row r="1038">
          <cell r="C1038" t="str">
            <v>EQUIPOS DE APOYO</v>
          </cell>
          <cell r="D1038" t="str">
            <v>APOYO CONFORT TERMICO</v>
          </cell>
          <cell r="P1038">
            <v>0</v>
          </cell>
        </row>
        <row r="1039">
          <cell r="C1039" t="str">
            <v>EQUIPOS DE APOYO</v>
          </cell>
          <cell r="D1039" t="str">
            <v>APOYO EN LAVADO</v>
          </cell>
          <cell r="P1039">
            <v>1</v>
          </cell>
        </row>
        <row r="1040">
          <cell r="C1040" t="str">
            <v>LENCERIA</v>
          </cell>
          <cell r="D1040" t="str">
            <v>COLCHONES - COLCHONETAS</v>
          </cell>
          <cell r="P1040">
            <v>0</v>
          </cell>
        </row>
        <row r="1041">
          <cell r="C1041" t="str">
            <v>LENCERIA</v>
          </cell>
          <cell r="D1041" t="str">
            <v>COLCHONES - COLCHONETAS</v>
          </cell>
          <cell r="P1041">
            <v>0</v>
          </cell>
        </row>
        <row r="1042">
          <cell r="C1042" t="str">
            <v>LENCERIA</v>
          </cell>
          <cell r="D1042" t="str">
            <v>COLCHONES - COLCHONETAS</v>
          </cell>
          <cell r="P1042">
            <v>3</v>
          </cell>
        </row>
        <row r="1043">
          <cell r="C1043" t="str">
            <v>LENCERIA</v>
          </cell>
          <cell r="D1043" t="str">
            <v>LENCERIA DE BAÑO</v>
          </cell>
          <cell r="F1043" t="str">
            <v>TOALLA PARA BEBÉ</v>
          </cell>
          <cell r="P1043">
            <v>0</v>
          </cell>
        </row>
        <row r="1044">
          <cell r="C1044" t="str">
            <v>LENCERIA</v>
          </cell>
          <cell r="D1044" t="str">
            <v>LENCERIA DE CAMA</v>
          </cell>
          <cell r="F1044" t="str">
            <v>COBIJA TÉRMICA PARA CAMA APILABLE</v>
          </cell>
          <cell r="P1044">
            <v>0</v>
          </cell>
        </row>
        <row r="1045">
          <cell r="C1045" t="str">
            <v>LENCERIA</v>
          </cell>
          <cell r="D1045" t="str">
            <v>LENCERIA DE CAMA</v>
          </cell>
        </row>
        <row r="1046">
          <cell r="C1046" t="str">
            <v>LENCERIA</v>
          </cell>
          <cell r="D1046" t="str">
            <v>LENCERIA DE CAMA</v>
          </cell>
          <cell r="F1046" t="str">
            <v>SÁBANAS PARA CUNAS</v>
          </cell>
          <cell r="P1046">
            <v>10</v>
          </cell>
        </row>
        <row r="1047">
          <cell r="C1047" t="str">
            <v>LENCERIA</v>
          </cell>
          <cell r="D1047" t="str">
            <v>LENCERIA DE CAMA</v>
          </cell>
          <cell r="F1047" t="str">
            <v>SÁBANAS PARA CAMA APILABLES</v>
          </cell>
          <cell r="P1047">
            <v>10</v>
          </cell>
        </row>
        <row r="1048">
          <cell r="C1048" t="str">
            <v>LENCERIA</v>
          </cell>
          <cell r="D1048" t="str">
            <v>LENCERIA DE CAMA</v>
          </cell>
          <cell r="F1048" t="str">
            <v>BORDE CUNA</v>
          </cell>
          <cell r="P1048">
            <v>0</v>
          </cell>
        </row>
        <row r="1049">
          <cell r="C1049" t="str">
            <v>LENCERIA</v>
          </cell>
          <cell r="D1049" t="str">
            <v>LENCERIA</v>
          </cell>
        </row>
        <row r="1050">
          <cell r="C1050" t="str">
            <v>LENCERIA</v>
          </cell>
          <cell r="D1050" t="str">
            <v>LENCERIA</v>
          </cell>
          <cell r="F1050" t="str">
            <v>COJIN DE LACTANCIA MATERNA</v>
          </cell>
          <cell r="P1050">
            <v>3</v>
          </cell>
        </row>
        <row r="1051">
          <cell r="C1051" t="str">
            <v>MOBILIARIO</v>
          </cell>
          <cell r="D1051" t="str">
            <v>MOBILIARIO AREA EDUCATIVA</v>
          </cell>
          <cell r="F1051" t="str">
            <v>PERCHERO</v>
          </cell>
          <cell r="P1051">
            <v>0</v>
          </cell>
        </row>
        <row r="1052">
          <cell r="C1052" t="str">
            <v>MOBILIARIO</v>
          </cell>
          <cell r="D1052" t="str">
            <v>MOBILIARIO AREA EDUCATIVA</v>
          </cell>
          <cell r="F1052" t="str">
            <v>CUNA DE MADERA</v>
          </cell>
          <cell r="P1052">
            <v>0</v>
          </cell>
        </row>
        <row r="1053">
          <cell r="C1053" t="str">
            <v>MOBILIARIO</v>
          </cell>
          <cell r="D1053" t="str">
            <v>MOBILIARIO AREA EDUCATIVA</v>
          </cell>
          <cell r="F1053" t="str">
            <v>ESTANTE PARA LIBROS</v>
          </cell>
          <cell r="P1053">
            <v>0</v>
          </cell>
        </row>
        <row r="1054">
          <cell r="C1054" t="str">
            <v>MOBILIARIO</v>
          </cell>
          <cell r="D1054" t="str">
            <v>MOBILIARIO AREA EDUCATIVA</v>
          </cell>
          <cell r="F1054" t="str">
            <v>NIDO</v>
          </cell>
          <cell r="P1054" t="e">
            <v>#REF!</v>
          </cell>
        </row>
        <row r="1055">
          <cell r="C1055" t="str">
            <v>MOBILIARIO</v>
          </cell>
          <cell r="D1055" t="str">
            <v>MOBILIARIO AREA EDUCATIVA</v>
          </cell>
          <cell r="F1055" t="str">
            <v>SILLA RECLINABLE PARA BEBE</v>
          </cell>
          <cell r="P1055">
            <v>0</v>
          </cell>
        </row>
        <row r="1056">
          <cell r="C1056" t="str">
            <v>LENCERIA</v>
          </cell>
          <cell r="D1056" t="str">
            <v>MOBILIARIO AREA EDUCATIVA</v>
          </cell>
          <cell r="F1056" t="str">
            <v>CAMA APILABLE CICLO INICIAL</v>
          </cell>
          <cell r="P1056">
            <v>0</v>
          </cell>
        </row>
        <row r="1057">
          <cell r="C1057" t="str">
            <v>MOBILIARIO</v>
          </cell>
          <cell r="D1057" t="str">
            <v>MOBILIARIO AREA EDUCATIVA</v>
          </cell>
          <cell r="F1057" t="str">
            <v xml:space="preserve">MUEBLE VERTICAL DE ALMACENAMIENTO CON PUERTAS </v>
          </cell>
          <cell r="P1057">
            <v>7</v>
          </cell>
        </row>
        <row r="1058">
          <cell r="C1058" t="str">
            <v>MOBILIARIO</v>
          </cell>
          <cell r="D1058" t="str">
            <v>MOBILIARIO AREA EDUCATIVA</v>
          </cell>
          <cell r="F1058" t="str">
            <v>MUEBLE HORIZONTAL DE ALMACENAMIENTO</v>
          </cell>
        </row>
        <row r="1059">
          <cell r="C1059" t="str">
            <v>MOBILIARIO</v>
          </cell>
          <cell r="D1059" t="str">
            <v>MOBILIARIO AREA EDUCATIVA</v>
          </cell>
          <cell r="F1059" t="str">
            <v>BACINILLAS</v>
          </cell>
          <cell r="P1059">
            <v>0</v>
          </cell>
        </row>
        <row r="1060">
          <cell r="C1060" t="str">
            <v>MOBILIARIO</v>
          </cell>
          <cell r="D1060" t="str">
            <v>MOBILIARIO AREA EDUCATIVA</v>
          </cell>
          <cell r="F1060" t="str">
            <v>CAMBIADOR</v>
          </cell>
          <cell r="P1060">
            <v>0</v>
          </cell>
        </row>
        <row r="1061">
          <cell r="C1061" t="str">
            <v>MOBILIARIO</v>
          </cell>
          <cell r="D1061" t="str">
            <v>MOBILIARIO COCINA</v>
          </cell>
          <cell r="F1061" t="str">
            <v>ESTANTERÍA EN ACERO INOXIDABLE PARA ZONAS HÚMEDAS</v>
          </cell>
          <cell r="P1061" t="e">
            <v>#REF!</v>
          </cell>
        </row>
        <row r="1062">
          <cell r="C1062" t="str">
            <v>MOBILIARIO</v>
          </cell>
          <cell r="D1062" t="str">
            <v>MOBILIARIO COCINA</v>
          </cell>
          <cell r="F1062" t="str">
            <v>MESA DE TRABAJO EN ACERO INOXIDABLE</v>
          </cell>
          <cell r="P1062" t="e">
            <v>#REF!</v>
          </cell>
        </row>
        <row r="1063">
          <cell r="C1063" t="str">
            <v>MOBILIARIO</v>
          </cell>
          <cell r="D1063" t="str">
            <v>MOBILIARIO COCINA</v>
          </cell>
          <cell r="F1063" t="str">
            <v>JUEGO DE CANASTAS (PLÁSTICAS RECTANGULARES)</v>
          </cell>
          <cell r="P1063" t="e">
            <v>#REF!</v>
          </cell>
        </row>
        <row r="1064">
          <cell r="C1064" t="str">
            <v>MOBILIARIO</v>
          </cell>
          <cell r="D1064" t="str">
            <v>MOBILIARIO COCINA</v>
          </cell>
          <cell r="F1064" t="str">
            <v xml:space="preserve">ESTIBAS PLÁSTICAS </v>
          </cell>
          <cell r="P1064" t="e">
            <v>#REF!</v>
          </cell>
        </row>
        <row r="1065">
          <cell r="C1065" t="str">
            <v>MOBILIARIO</v>
          </cell>
          <cell r="D1065" t="str">
            <v>MOBILIARIO COMEDOR</v>
          </cell>
          <cell r="F1065" t="str">
            <v>SILLA COMEDOR PARA BEBÉ</v>
          </cell>
          <cell r="P1065">
            <v>0</v>
          </cell>
        </row>
        <row r="1066">
          <cell r="C1066" t="str">
            <v>MOBILIARIO</v>
          </cell>
          <cell r="D1066" t="str">
            <v>MOBILIARIO COMEDOR</v>
          </cell>
          <cell r="F1066" t="str">
            <v>MESA PLÁSTICA DE CUATRO CUPOS PARA ADULTOS</v>
          </cell>
          <cell r="P1066" t="e">
            <v>#REF!</v>
          </cell>
        </row>
        <row r="1067">
          <cell r="C1067" t="str">
            <v>MOBILIARIO</v>
          </cell>
          <cell r="D1067" t="str">
            <v>MOBILIARIO COMEDOR</v>
          </cell>
          <cell r="P1067" t="e">
            <v>#REF!</v>
          </cell>
        </row>
        <row r="1068">
          <cell r="C1068" t="str">
            <v>MOBILIARIO</v>
          </cell>
          <cell r="D1068" t="str">
            <v>MOBILIARIO COMEDOR</v>
          </cell>
          <cell r="F1068" t="str">
            <v>SILLA INFANTIL DE PLÁSTICO</v>
          </cell>
          <cell r="P1068" t="e">
            <v>#REF!</v>
          </cell>
        </row>
        <row r="1069">
          <cell r="C1069" t="str">
            <v>MOBILIARIO</v>
          </cell>
          <cell r="D1069" t="str">
            <v>MOBILIARIO ENFERMERIA</v>
          </cell>
          <cell r="F1069" t="str">
            <v>CAMILLA PEDIÁTRICA</v>
          </cell>
          <cell r="P1069">
            <v>1</v>
          </cell>
        </row>
        <row r="1070">
          <cell r="C1070" t="str">
            <v>MOBILIARIO</v>
          </cell>
          <cell r="D1070" t="str">
            <v>MOBILIARIO ENFERMERIA</v>
          </cell>
          <cell r="F1070" t="str">
            <v>MESA AUXILIAR PLÁSTICA</v>
          </cell>
          <cell r="P1070">
            <v>1</v>
          </cell>
        </row>
        <row r="1071">
          <cell r="C1071" t="str">
            <v>MOBILIARIO</v>
          </cell>
          <cell r="D1071" t="str">
            <v>MOBILIARIO ENFERMERIA</v>
          </cell>
          <cell r="F1071" t="str">
            <v>GRADA DE DOS PASOS</v>
          </cell>
          <cell r="P1071">
            <v>1</v>
          </cell>
        </row>
        <row r="1072">
          <cell r="C1072" t="str">
            <v>MOBILIARIO</v>
          </cell>
          <cell r="D1072" t="str">
            <v>MOBILIARIO LACTARIO</v>
          </cell>
          <cell r="F1072" t="str">
            <v>SILLA CON BRAZOS PARA ADULTOS</v>
          </cell>
          <cell r="P1072">
            <v>3</v>
          </cell>
        </row>
        <row r="1073">
          <cell r="C1073" t="str">
            <v>MOBILIARIO</v>
          </cell>
          <cell r="D1073" t="str">
            <v>MOBILIARIO OFICINA</v>
          </cell>
          <cell r="F1073" t="str">
            <v>SILLAS SIN BRAZOS PARA ADULTOS</v>
          </cell>
          <cell r="P1073">
            <v>0</v>
          </cell>
        </row>
        <row r="1074">
          <cell r="C1074" t="str">
            <v>MOBILIARIO</v>
          </cell>
          <cell r="D1074" t="str">
            <v>MOBILIARIO LACTARIO</v>
          </cell>
          <cell r="F1074" t="str">
            <v>LEVANTAPIES PARA ZONA DE LACTANCIA</v>
          </cell>
          <cell r="P1074">
            <v>3</v>
          </cell>
        </row>
        <row r="1075">
          <cell r="C1075" t="str">
            <v>MOBILIARIO</v>
          </cell>
          <cell r="D1075" t="str">
            <v>MOBILIARIO OFICINA</v>
          </cell>
          <cell r="F1075" t="str">
            <v>CASILLEROS DE TRES CUERPOS CON NUEVE PUERTAS</v>
          </cell>
          <cell r="P1075" t="e">
            <v>#REF!</v>
          </cell>
        </row>
        <row r="1076">
          <cell r="C1076" t="str">
            <v>MOBILIARIO</v>
          </cell>
          <cell r="D1076" t="str">
            <v>MOBILIARIO OFICINA</v>
          </cell>
          <cell r="F1076" t="str">
            <v>ARCHIVADOR DE CUATRO GAVETAS</v>
          </cell>
          <cell r="P1076" t="e">
            <v>#REF!</v>
          </cell>
        </row>
        <row r="1077">
          <cell r="C1077" t="str">
            <v>MOBILIARIO</v>
          </cell>
          <cell r="D1077" t="str">
            <v>MOBILIARIO OFICINA</v>
          </cell>
          <cell r="F1077" t="str">
            <v>ESCRITORIO OFICINA</v>
          </cell>
          <cell r="P1077">
            <v>2</v>
          </cell>
        </row>
        <row r="1078">
          <cell r="C1078" t="str">
            <v>MOBILIARIO</v>
          </cell>
          <cell r="D1078" t="str">
            <v>MOBILIARIO OFICINA</v>
          </cell>
          <cell r="P1078">
            <v>2</v>
          </cell>
        </row>
        <row r="1079">
          <cell r="C1079" t="str">
            <v>MOBILIARIO</v>
          </cell>
          <cell r="D1079" t="str">
            <v>MOBILIARIO OFICINA</v>
          </cell>
          <cell r="P1079">
            <v>4</v>
          </cell>
        </row>
        <row r="1080">
          <cell r="C1080" t="str">
            <v>RECURSOS PARA LA EMERGENCIA</v>
          </cell>
          <cell r="D1080" t="str">
            <v>CONTRA INCENDIOS</v>
          </cell>
          <cell r="F1080" t="str">
            <v>EXTINTOR DE POLVO QUÍMICO SECO CLASE ABC</v>
          </cell>
          <cell r="P1080" t="e">
            <v>#REF!</v>
          </cell>
        </row>
        <row r="1081">
          <cell r="C1081" t="str">
            <v>RECURSOS PARA LA EMERGENCIA</v>
          </cell>
          <cell r="D1081" t="str">
            <v>CONTRA INCENDIOS</v>
          </cell>
          <cell r="F1081" t="str">
            <v>EXTINTOR PORTÁTIL AGENTE LIMPIO</v>
          </cell>
          <cell r="P1081">
            <v>1</v>
          </cell>
        </row>
        <row r="1082">
          <cell r="C1082" t="str">
            <v>RECURSOS PARA LA EMERGENCIA</v>
          </cell>
          <cell r="D1082" t="str">
            <v>PRIMEROS AUXILIOS</v>
          </cell>
          <cell r="P1082">
            <v>1</v>
          </cell>
        </row>
        <row r="1083">
          <cell r="C1083" t="str">
            <v>RECURSOS PARA LA EMERGENCIA</v>
          </cell>
          <cell r="D1083" t="str">
            <v>PRIMEROS AUXILIOS</v>
          </cell>
          <cell r="F1083" t="str">
            <v>BOTIQUÍN TIPO B DOTADO CON GABINETE</v>
          </cell>
          <cell r="P1083">
            <v>0</v>
          </cell>
        </row>
        <row r="1084">
          <cell r="C1084" t="str">
            <v>RECURSOS PARA LA EMERGENCIA</v>
          </cell>
          <cell r="D1084" t="str">
            <v>PRIMEROS AUXILIOS</v>
          </cell>
          <cell r="F1084" t="str">
            <v>BOTIQUIN  PORTATIL</v>
          </cell>
          <cell r="P1084">
            <v>1</v>
          </cell>
        </row>
        <row r="1085">
          <cell r="C1085" t="str">
            <v>RECURSOS PARA LA EMERGENCIA</v>
          </cell>
          <cell r="D1085" t="str">
            <v>PRIMEROS AUXILIOS</v>
          </cell>
          <cell r="F1085" t="str">
            <v>MEGAFONO</v>
          </cell>
          <cell r="P1085">
            <v>1</v>
          </cell>
        </row>
        <row r="1086">
          <cell r="C1086" t="str">
            <v>RECURSOS PARA LA EMERGENCIA</v>
          </cell>
          <cell r="D1086" t="str">
            <v>PRIMEROS AUXILIOS</v>
          </cell>
          <cell r="F1086" t="str">
            <v>TABLA ESPINAL PARA EMERGENCIAS</v>
          </cell>
          <cell r="P1086" t="e">
            <v>#REF!</v>
          </cell>
        </row>
        <row r="1087">
          <cell r="C1087" t="str">
            <v>RECURSOS PARA LA EMERGENCIA</v>
          </cell>
          <cell r="D1087" t="str">
            <v>PRIMEROS AUXILIOS</v>
          </cell>
          <cell r="F1087" t="str">
            <v>LINTERNA</v>
          </cell>
          <cell r="P1087" t="e">
            <v>#REF!</v>
          </cell>
        </row>
        <row r="1088">
          <cell r="C1088" t="str">
            <v>RECURSOS PARA LA EMERGENCIA</v>
          </cell>
          <cell r="D1088" t="str">
            <v>PRIMEROS AUXILIOS</v>
          </cell>
          <cell r="P1088">
            <v>0</v>
          </cell>
        </row>
        <row r="1089">
          <cell r="C1089" t="str">
            <v>RECURSOS PARA LA EMERGENCIA</v>
          </cell>
          <cell r="D1089" t="str">
            <v>PRIMEROS AUXILIOS</v>
          </cell>
          <cell r="F1089" t="str">
            <v>JUEGO DE TARROS EN ACERO INOXIDABLE (ENFERMERÍA)</v>
          </cell>
          <cell r="P1089">
            <v>1</v>
          </cell>
        </row>
        <row r="1090">
          <cell r="C1090" t="str">
            <v>MATERIAL PEDAGÓGICO</v>
          </cell>
          <cell r="D1090" t="str">
            <v>GRUPO DE EDAD 0 - 6 AÑOS</v>
          </cell>
          <cell r="F1090" t="str">
            <v>PELOTA O BALÓN ORTOPÉDICO</v>
          </cell>
          <cell r="P1090" t="e">
            <v>#REF!</v>
          </cell>
        </row>
        <row r="1091">
          <cell r="C1091" t="str">
            <v>MATERIAL PEDAGÓGICO</v>
          </cell>
          <cell r="D1091" t="str">
            <v>GRUPO DE EDAD ADULTOS</v>
          </cell>
          <cell r="F1091" t="str">
            <v>BOMBA  PARA INFLAR</v>
          </cell>
          <cell r="P1091" t="e">
            <v>#REF!</v>
          </cell>
        </row>
        <row r="1092">
          <cell r="C1092" t="str">
            <v>MATERIAL PEDAGÓGICO</v>
          </cell>
          <cell r="D1092" t="str">
            <v>GRUPO DE EDAD 0 - 6 AÑOS</v>
          </cell>
          <cell r="F1092" t="str">
            <v>KIT DE TELAS</v>
          </cell>
          <cell r="P1092" t="e">
            <v>#REF!</v>
          </cell>
        </row>
        <row r="1093">
          <cell r="C1093" t="str">
            <v>MATERIAL PEDAGÓGICO</v>
          </cell>
          <cell r="D1093" t="str">
            <v>GRUPO DE EDAD 0 - 6 AÑOS</v>
          </cell>
          <cell r="F1093" t="str">
            <v>EQUIPO PSICOMOTOR X 92 PIEZAS</v>
          </cell>
          <cell r="P1093" t="e">
            <v>#REF!</v>
          </cell>
        </row>
        <row r="1094">
          <cell r="C1094" t="str">
            <v>MATERIAL PEDAGÓGICO</v>
          </cell>
          <cell r="E1094" t="str">
            <v>EXPLORACIÓN CORPORAL</v>
          </cell>
          <cell r="P1094" t="e">
            <v>#REF!</v>
          </cell>
        </row>
        <row r="1095">
          <cell r="C1095" t="str">
            <v>MATERIAL PEDAGÓGICO</v>
          </cell>
          <cell r="E1095" t="str">
            <v>EXPLORACIÓN CORPORAL</v>
          </cell>
          <cell r="P1095" t="e">
            <v>#REF!</v>
          </cell>
        </row>
        <row r="1096">
          <cell r="C1096" t="str">
            <v>MATERIAL PEDAGÓGICO</v>
          </cell>
          <cell r="E1096" t="str">
            <v>EXPLORACIÓN CORPORAL</v>
          </cell>
          <cell r="F1096" t="str">
            <v>PARQUE INFANTIL TIPO A</v>
          </cell>
          <cell r="P1096" t="e">
            <v>#REF!</v>
          </cell>
        </row>
        <row r="1097">
          <cell r="C1097" t="str">
            <v>MATERIAL PEDAGÓGICO</v>
          </cell>
          <cell r="E1097" t="str">
            <v>EXPLORACIÓN CORPORAL</v>
          </cell>
          <cell r="F1097" t="str">
            <v>PARQUE INFANTIL TIPO B</v>
          </cell>
          <cell r="P1097" t="e">
            <v>#REF!</v>
          </cell>
        </row>
        <row r="1098">
          <cell r="C1098" t="str">
            <v>MATERIAL PEDAGÓGICO</v>
          </cell>
          <cell r="E1098" t="str">
            <v>EXPLORACIÓN CORPORAL</v>
          </cell>
          <cell r="F1098" t="str">
            <v>MESA DE LUZ</v>
          </cell>
          <cell r="P1098" t="e">
            <v>#REF!</v>
          </cell>
        </row>
        <row r="1099">
          <cell r="C1099" t="str">
            <v>MATERIAL PEDAGÓGICO</v>
          </cell>
          <cell r="E1099" t="str">
            <v>EXPLORACIÓN CORPORAL</v>
          </cell>
          <cell r="F1099" t="str">
            <v>MESA DE AGUA Y ARENA</v>
          </cell>
          <cell r="P1099" t="e">
            <v>#REF!</v>
          </cell>
        </row>
        <row r="1100">
          <cell r="C1100" t="str">
            <v>MATERIAL PEDAGÓGICO</v>
          </cell>
          <cell r="E1100" t="str">
            <v>EXPLORACIÓN CORPORAL</v>
          </cell>
          <cell r="F1100" t="str">
            <v>CARPA DE PLASTICO PLEGABLE</v>
          </cell>
          <cell r="P1100" t="e">
            <v>#REF!</v>
          </cell>
        </row>
        <row r="1101">
          <cell r="C1101" t="str">
            <v>MATERIAL PEDAGÓGICO</v>
          </cell>
          <cell r="E1101" t="str">
            <v>INSTRUMENTOS MUSICALES</v>
          </cell>
          <cell r="F1101" t="str">
            <v>OCEANO</v>
          </cell>
          <cell r="P1101">
            <v>2</v>
          </cell>
        </row>
        <row r="1102">
          <cell r="C1102" t="str">
            <v>MATERIAL PEDAGÓGICO</v>
          </cell>
          <cell r="E1102" t="str">
            <v>INSTRUMENTOS MUSICALES</v>
          </cell>
          <cell r="F1102" t="str">
            <v>JUEGO DE CAMPANAS AFINADAS</v>
          </cell>
          <cell r="P1102">
            <v>1</v>
          </cell>
        </row>
        <row r="1103">
          <cell r="C1103" t="str">
            <v>MATERIAL PEDAGÓGICO</v>
          </cell>
          <cell r="E1103" t="str">
            <v>JUEGO SIMBÓLICO Y DE ROLES</v>
          </cell>
          <cell r="F1103" t="str">
            <v>TEATRINO MODULAR DE PISO</v>
          </cell>
          <cell r="P1103" t="e">
            <v>#REF!</v>
          </cell>
        </row>
        <row r="1104">
          <cell r="C1104" t="str">
            <v>MATERIAL PEDAGÓGICO</v>
          </cell>
          <cell r="E1104" t="str">
            <v>JUEGO SIMBÓLICO Y DE ROLES</v>
          </cell>
          <cell r="F1104" t="str">
            <v>TITERES DE GUANTE - SET ANIMALES DE GRANJA</v>
          </cell>
          <cell r="P1104" t="e">
            <v>#REF!</v>
          </cell>
        </row>
        <row r="1105">
          <cell r="C1105" t="str">
            <v>MATERIAL PEDAGÓGICO</v>
          </cell>
          <cell r="E1105" t="str">
            <v>JUEGO SIMBÓLICO Y DE ROLES</v>
          </cell>
          <cell r="F1105" t="str">
            <v>TITERES DE GUANTE - SET ANIMALES DE LA SELVA</v>
          </cell>
          <cell r="P1105" t="e">
            <v>#REF!</v>
          </cell>
        </row>
        <row r="1106">
          <cell r="C1106" t="str">
            <v>MATERIAL PEDAGÓGICO</v>
          </cell>
          <cell r="E1106" t="str">
            <v>JUEGO SIMBÓLICO Y DE ROLES</v>
          </cell>
          <cell r="F1106" t="str">
            <v>TITERES DE GUANTE - SET FAMILIA</v>
          </cell>
          <cell r="P1106" t="e">
            <v>#REF!</v>
          </cell>
        </row>
        <row r="1107">
          <cell r="C1107" t="str">
            <v>MATERIAL PEDAGÓGICO</v>
          </cell>
          <cell r="E1107" t="str">
            <v>JUEGO SIMBÓLICO Y DE ROLES</v>
          </cell>
          <cell r="F1107" t="str">
            <v>TITERES DE GUANTE - SET DE ETNIAS COLOMBIANAS</v>
          </cell>
          <cell r="P1107" t="e">
            <v>#REF!</v>
          </cell>
        </row>
        <row r="1108">
          <cell r="C1108" t="str">
            <v>MATERIAL PEDAGÓGICO</v>
          </cell>
          <cell r="E1108" t="str">
            <v>JUEGO SIMBÓLICO Y DE ROLES</v>
          </cell>
          <cell r="F1108" t="str">
            <v>TITERES DEDILES - SET PERSONAJES PARA LITERATURA</v>
          </cell>
          <cell r="P1108" t="e">
            <v>#REF!</v>
          </cell>
        </row>
        <row r="1109">
          <cell r="C1109" t="str">
            <v>MATERIAL PEDAGÓGICO</v>
          </cell>
          <cell r="E1109" t="str">
            <v>MATERIAL AUDIO-VISUAL</v>
          </cell>
          <cell r="F1109" t="str">
            <v>COMPILADO DVD MUSICAL</v>
          </cell>
          <cell r="P1109">
            <v>1</v>
          </cell>
        </row>
        <row r="1110">
          <cell r="C1110" t="str">
            <v>MATERIAL PEDAGÓGICO</v>
          </cell>
          <cell r="E1110" t="str">
            <v>MATERIAL AUDIO-VISUAL</v>
          </cell>
          <cell r="F1110" t="str">
            <v xml:space="preserve">COMPILADO MUSICAL </v>
          </cell>
          <cell r="P1110">
            <v>1</v>
          </cell>
        </row>
        <row r="1111">
          <cell r="C1111" t="str">
            <v>MATERIAL PEDAGÓGICO</v>
          </cell>
          <cell r="E1111" t="str">
            <v>EXPLORACIÓN CORPORAL</v>
          </cell>
          <cell r="F1111" t="str">
            <v>JUEGO DE BALONES EN  ESPUMA</v>
          </cell>
          <cell r="P1111" t="e">
            <v>#REF!</v>
          </cell>
        </row>
        <row r="1112">
          <cell r="C1112" t="str">
            <v>MATERIAL PEDAGÓGICO</v>
          </cell>
          <cell r="E1112" t="str">
            <v>EXPLORACIÓN CORPORAL</v>
          </cell>
          <cell r="F1112" t="str">
            <v>CAJA PLASTICA PARA ALMACENAMIENTO</v>
          </cell>
          <cell r="P1112">
            <v>0</v>
          </cell>
        </row>
        <row r="1114">
          <cell r="C1114" t="str">
            <v>MATERIAL PEDAGÓGICO</v>
          </cell>
          <cell r="E1114" t="str">
            <v>EXPLORACIÓN CORPORAL</v>
          </cell>
          <cell r="P1114">
            <v>0</v>
          </cell>
        </row>
        <row r="1115">
          <cell r="C1115" t="str">
            <v>MATERIAL PEDAGÓGICO</v>
          </cell>
        </row>
        <row r="1116">
          <cell r="C1116" t="str">
            <v>MATERIAL PEDAGÓGICO</v>
          </cell>
          <cell r="E1116" t="str">
            <v>EXPLORACIÓN CORPORAL</v>
          </cell>
          <cell r="F1116" t="str">
            <v>GUANTE DE TEXTURAS Y ACTIVIDADES</v>
          </cell>
        </row>
        <row r="1117">
          <cell r="C1117" t="str">
            <v>MATERIAL PEDAGÓGICO</v>
          </cell>
          <cell r="E1117" t="str">
            <v>EXPLORACIÓN CORPORAL</v>
          </cell>
          <cell r="F1117" t="str">
            <v>KIT DE PERCEPCION PEQUEÑO</v>
          </cell>
          <cell r="P1117">
            <v>0</v>
          </cell>
        </row>
        <row r="1118">
          <cell r="C1118" t="str">
            <v>MATERIAL PEDAGÓGICO</v>
          </cell>
          <cell r="E1118" t="str">
            <v>EXPLORACIÓN CORPORAL</v>
          </cell>
          <cell r="P1118">
            <v>0</v>
          </cell>
        </row>
        <row r="1119">
          <cell r="C1119" t="str">
            <v>MATERIAL PEDAGÓGICO</v>
          </cell>
          <cell r="E1119" t="str">
            <v>EXPLORACIÓN CORPORAL</v>
          </cell>
          <cell r="F1119" t="str">
            <v>JUEGO DE PELOTAS GRANDES TIPO ERIZO</v>
          </cell>
        </row>
        <row r="1120">
          <cell r="C1120" t="str">
            <v>MATERIAL PEDAGÓGICO</v>
          </cell>
          <cell r="E1120" t="str">
            <v>EXPLORACIÓN CORPORAL</v>
          </cell>
          <cell r="F1120" t="str">
            <v>RODILLO GRANDE EN ESPUMA</v>
          </cell>
          <cell r="P1120" t="e">
            <v>#REF!</v>
          </cell>
        </row>
        <row r="1121">
          <cell r="C1121" t="str">
            <v>MATERIAL PEDAGÓGICO</v>
          </cell>
          <cell r="E1121" t="str">
            <v>EXPLORACIÓN CORPORAL</v>
          </cell>
          <cell r="F1121" t="str">
            <v>RODILLO MEDIANO EN ESPUMA</v>
          </cell>
        </row>
        <row r="1122">
          <cell r="C1122" t="str">
            <v>MATERIAL PEDAGÓGICO</v>
          </cell>
          <cell r="D1122" t="str">
            <v>GRUPO DE EDAD 0 -6 AÑOS</v>
          </cell>
          <cell r="E1122" t="str">
            <v>EXPLORACIÓN CORPORAL</v>
          </cell>
          <cell r="F1122" t="str">
            <v>TAPETE DE TEXTURAS</v>
          </cell>
          <cell r="P1122">
            <v>0</v>
          </cell>
        </row>
        <row r="1123">
          <cell r="C1123" t="str">
            <v>MATERIAL PEDAGÓGICO</v>
          </cell>
          <cell r="E1123" t="str">
            <v>INSTRUMENTOS MUSICALES</v>
          </cell>
        </row>
        <row r="1124">
          <cell r="C1124" t="str">
            <v>MATERIAL PEDAGÓGICO</v>
          </cell>
          <cell r="E1124" t="str">
            <v>INSTRUMENTOS MUSICALES</v>
          </cell>
          <cell r="F1124" t="str">
            <v>PALO DE LLUVIA PEQUEÑO</v>
          </cell>
          <cell r="P1124" t="e">
            <v>#REF!</v>
          </cell>
        </row>
        <row r="1125">
          <cell r="C1125" t="str">
            <v>MATERIAL PEDAGÓGICO</v>
          </cell>
          <cell r="D1125" t="str">
            <v>GRUPO DE EDAD 1 -3 AÑOS</v>
          </cell>
          <cell r="E1125" t="str">
            <v>INSTRUMENTOS MUSICALES</v>
          </cell>
          <cell r="F1125" t="str">
            <v>PANDERETA PEQUEÑA</v>
          </cell>
        </row>
        <row r="1126">
          <cell r="C1126" t="str">
            <v>MATERIAL PEDAGÓGICO</v>
          </cell>
          <cell r="E1126" t="str">
            <v>INSTRUMENTOS MUSICALES</v>
          </cell>
          <cell r="F1126" t="str">
            <v xml:space="preserve">RANA </v>
          </cell>
        </row>
        <row r="1127">
          <cell r="C1127" t="str">
            <v>MATERIAL PEDAGÓGICO</v>
          </cell>
          <cell r="E1127" t="str">
            <v>INSTRUMENTOS MUSICALES</v>
          </cell>
          <cell r="P1127" t="e">
            <v>#REF!</v>
          </cell>
        </row>
        <row r="1128">
          <cell r="C1128" t="str">
            <v>MATERIAL PEDAGÓGICO</v>
          </cell>
          <cell r="E1128" t="str">
            <v>INSTRUMENTOS MUSICALES</v>
          </cell>
          <cell r="F1128" t="str">
            <v>TAMBOR PEQUEÑO</v>
          </cell>
          <cell r="P1128" t="e">
            <v>#REF!</v>
          </cell>
        </row>
        <row r="1129">
          <cell r="C1129" t="str">
            <v>MATERIAL PEDAGÓGICO</v>
          </cell>
          <cell r="E1129" t="str">
            <v>INSTRUMENTOS MUSICALES</v>
          </cell>
          <cell r="F1129" t="str">
            <v>XILOFONO PEQUEÑO</v>
          </cell>
          <cell r="P1129" t="e">
            <v>#REF!</v>
          </cell>
        </row>
        <row r="1130">
          <cell r="C1130" t="str">
            <v>MATERIAL PEDAGÓGICO</v>
          </cell>
          <cell r="E1130" t="str">
            <v>JUEGO SIMBÓLICO Y DE ROLES</v>
          </cell>
          <cell r="F1130" t="str">
            <v>DISFRACES DE CAPA</v>
          </cell>
          <cell r="P1130">
            <v>0</v>
          </cell>
        </row>
        <row r="1131">
          <cell r="C1131" t="str">
            <v>MATERIAL PEDAGÓGICO</v>
          </cell>
          <cell r="E1131" t="str">
            <v>JUEGO SIMBÓLICO Y DE ROLES</v>
          </cell>
        </row>
        <row r="1132">
          <cell r="C1132" t="str">
            <v>MATERIAL PEDAGÓGICO</v>
          </cell>
          <cell r="E1132" t="str">
            <v>EXPLORACIÓN CORPORAL</v>
          </cell>
          <cell r="F1132" t="str">
            <v>JUEGOS DE ARRASTRE</v>
          </cell>
          <cell r="P1132" t="e">
            <v>#REF!</v>
          </cell>
        </row>
        <row r="1133">
          <cell r="C1133" t="str">
            <v>MATERIAL PEDAGÓGICO</v>
          </cell>
          <cell r="E1133" t="str">
            <v>EXPLORACIÓN CORPORAL</v>
          </cell>
          <cell r="P1133" t="e">
            <v>#REF!</v>
          </cell>
        </row>
        <row r="1134">
          <cell r="C1134" t="str">
            <v>MATERIAL PEDAGÓGICO</v>
          </cell>
          <cell r="E1134" t="str">
            <v>EXPLORACIÓN CORPORAL</v>
          </cell>
          <cell r="F1134" t="str">
            <v>RECIPIENTE PARA ENCAJAR FIGURAS</v>
          </cell>
        </row>
        <row r="1135">
          <cell r="C1135" t="str">
            <v>MATERIAL PEDAGÓGICO</v>
          </cell>
          <cell r="E1135" t="str">
            <v>INSTRUMENTOS MUSICALES</v>
          </cell>
          <cell r="F1135" t="str">
            <v>MARACAS PEQUEÑAS</v>
          </cell>
        </row>
        <row r="1136">
          <cell r="C1136" t="str">
            <v>MATERIAL PEDAGÓGICO</v>
          </cell>
          <cell r="E1136" t="str">
            <v>INSTRUMENTOS MUSICALES</v>
          </cell>
          <cell r="F1136" t="str">
            <v>PAJARO CARPINTERO</v>
          </cell>
        </row>
        <row r="1137">
          <cell r="C1137" t="str">
            <v>MATERIAL PEDAGÓGICO</v>
          </cell>
          <cell r="E1137" t="str">
            <v>JUEGO DE CONSTRUCCIÓN</v>
          </cell>
          <cell r="F1137" t="str">
            <v xml:space="preserve">BLOQUES GRANDES  DE CONSTRUCCION </v>
          </cell>
        </row>
        <row r="1138">
          <cell r="C1138" t="str">
            <v>MATERIAL PEDAGÓGICO</v>
          </cell>
          <cell r="E1138" t="str">
            <v>JUEGO DE CONSTRUCCIÓN</v>
          </cell>
          <cell r="F1138" t="str">
            <v>ROMPECABEZAS CUBOS EN ESPUMA</v>
          </cell>
        </row>
        <row r="1140">
          <cell r="C1140" t="str">
            <v>MATERIAL PEDAGÓGICO</v>
          </cell>
          <cell r="E1140" t="str">
            <v>EXPLORACIÓN CORPORAL</v>
          </cell>
          <cell r="F1140" t="str">
            <v xml:space="preserve">JUEGO DE ARO HULA HULA REDONDO </v>
          </cell>
          <cell r="P1140" t="e">
            <v>#REF!</v>
          </cell>
        </row>
        <row r="1141">
          <cell r="C1141" t="str">
            <v>MATERIAL PEDAGÓGICO</v>
          </cell>
          <cell r="E1141" t="str">
            <v>EXPLORACIÓN CORPORAL</v>
          </cell>
          <cell r="P1141" t="e">
            <v>#REF!</v>
          </cell>
        </row>
        <row r="1142">
          <cell r="C1142" t="str">
            <v>MATERIAL PEDAGÓGICO</v>
          </cell>
          <cell r="E1142" t="str">
            <v>EXPLORACIÓN CORPORAL</v>
          </cell>
          <cell r="F1142" t="str">
            <v>BANDEJA DE PRISMAS RECTANGULARES PARA ENCAJAR</v>
          </cell>
          <cell r="P1142">
            <v>0</v>
          </cell>
        </row>
        <row r="1143">
          <cell r="C1143" t="str">
            <v>MATERIAL PEDAGÓGICO</v>
          </cell>
          <cell r="E1143" t="str">
            <v>EXPLORACIÓN CORPORAL</v>
          </cell>
          <cell r="F1143" t="str">
            <v>CUBO DE ACTIVIDADES DE VESTIR</v>
          </cell>
        </row>
        <row r="1144">
          <cell r="C1144" t="str">
            <v>MATERIAL PEDAGÓGICO</v>
          </cell>
          <cell r="E1144" t="str">
            <v>EXPLORACIÓN CORPORAL</v>
          </cell>
          <cell r="P1144">
            <v>1</v>
          </cell>
        </row>
        <row r="1145">
          <cell r="C1145" t="str">
            <v>MATERIAL PEDAGÓGICO</v>
          </cell>
          <cell r="E1145" t="str">
            <v>EXPLORACIÓN CORPORAL</v>
          </cell>
        </row>
        <row r="1146">
          <cell r="C1146" t="str">
            <v>MATERIAL PEDAGÓGICO</v>
          </cell>
          <cell r="E1146" t="str">
            <v>EXPLORACIÓN CORPORAL</v>
          </cell>
          <cell r="F1146" t="str">
            <v>JUEGO DE PESOS</v>
          </cell>
        </row>
        <row r="1147">
          <cell r="C1147" t="str">
            <v>MATERIAL PEDAGÓGICO</v>
          </cell>
          <cell r="E1147" t="str">
            <v>EXPLORACIÓN CORPORAL</v>
          </cell>
          <cell r="F1147" t="str">
            <v>JUEGO DE PELOTAS</v>
          </cell>
        </row>
        <row r="1148">
          <cell r="C1148" t="str">
            <v>MATERIAL PEDAGÓGICO</v>
          </cell>
          <cell r="E1148" t="str">
            <v>EXPLORACIÓN CORPORAL</v>
          </cell>
          <cell r="F1148" t="str">
            <v>JUEGO DE PELOTAS PEQUEÑAS TIPO ERIZO</v>
          </cell>
        </row>
        <row r="1149">
          <cell r="C1149" t="str">
            <v>MATERIAL PEDAGÓGICO</v>
          </cell>
          <cell r="E1149" t="str">
            <v>EXPLORACIÓN CORPORAL</v>
          </cell>
        </row>
        <row r="1150">
          <cell r="C1150" t="str">
            <v>MATERIAL PEDAGÓGICO</v>
          </cell>
          <cell r="E1150" t="str">
            <v>EXPLORACIÓN CORPORAL</v>
          </cell>
          <cell r="F1150" t="str">
            <v>SALTARIN PEQUEÑO</v>
          </cell>
        </row>
        <row r="1151">
          <cell r="C1151" t="str">
            <v>MATERIAL PEDAGÓGICO</v>
          </cell>
          <cell r="E1151" t="str">
            <v>INSTRUMENTOS MUSICALES</v>
          </cell>
        </row>
        <row r="1152">
          <cell r="C1152" t="str">
            <v>MATERIAL PEDAGÓGICO</v>
          </cell>
          <cell r="D1152" t="str">
            <v>GRUPO DE EDAD 2 - 6 AÑOS</v>
          </cell>
          <cell r="E1152" t="str">
            <v>INSTRUMENTOS MUSICALES</v>
          </cell>
        </row>
        <row r="1154">
          <cell r="C1154" t="str">
            <v>MATERIAL PEDAGÓGICO</v>
          </cell>
          <cell r="E1154" t="str">
            <v>INSTRUMENTOS MUSICALES</v>
          </cell>
          <cell r="F1154" t="str">
            <v>GÜIRO PEQUEÑO</v>
          </cell>
          <cell r="P1154" t="e">
            <v>#REF!</v>
          </cell>
        </row>
        <row r="1155">
          <cell r="C1155" t="str">
            <v>MATERIAL PEDAGÓGICO</v>
          </cell>
          <cell r="E1155" t="str">
            <v>JUEGO DE CONSTRUCCIÓN</v>
          </cell>
          <cell r="F1155" t="str">
            <v>CAMION BLOQUES DE CONTRUCCIÓN</v>
          </cell>
          <cell r="P1155" t="e">
            <v>#REF!</v>
          </cell>
        </row>
        <row r="1156">
          <cell r="C1156" t="str">
            <v>MATERIAL PEDAGÓGICO</v>
          </cell>
          <cell r="E1156" t="str">
            <v>JUEGO DE CONSTRUCCIÓN</v>
          </cell>
          <cell r="F1156" t="str">
            <v>ROMPECABEZAS 2 A 4 PIEZAS</v>
          </cell>
        </row>
        <row r="1157">
          <cell r="C1157" t="str">
            <v>MATERIAL PEDAGÓGICO</v>
          </cell>
          <cell r="E1157" t="str">
            <v>JUEGO DE CONSTRUCCIÓN</v>
          </cell>
          <cell r="F1157" t="str">
            <v>ROMPECABEZAS DE TRES NIVELES PROGRESIVOS</v>
          </cell>
          <cell r="P1157" t="e">
            <v>#REF!</v>
          </cell>
        </row>
        <row r="1158">
          <cell r="C1158" t="str">
            <v>MATERIAL PEDAGÓGICO</v>
          </cell>
          <cell r="E1158" t="str">
            <v>JUEGO DE CONSTRUCCIÓN</v>
          </cell>
          <cell r="F1158" t="str">
            <v>SET DE ENCADENABLES</v>
          </cell>
          <cell r="P1158" t="e">
            <v>#REF!</v>
          </cell>
        </row>
        <row r="1159">
          <cell r="C1159" t="str">
            <v>MATERIAL PEDAGÓGICO</v>
          </cell>
          <cell r="E1159" t="str">
            <v>JUEGO DE CONSTRUCCIÓN</v>
          </cell>
          <cell r="F1159" t="str">
            <v>SET DE ENCADENABLES DE GRAN TAMAÑO</v>
          </cell>
        </row>
        <row r="1160">
          <cell r="C1160" t="str">
            <v>MATERIAL PEDAGÓGICO</v>
          </cell>
          <cell r="E1160" t="str">
            <v>JUEGO SIMBÓLICO Y DE ROLES</v>
          </cell>
          <cell r="P1160" t="e">
            <v>#REF!</v>
          </cell>
        </row>
        <row r="1161">
          <cell r="C1161" t="str">
            <v>MATERIAL PEDAGÓGICO</v>
          </cell>
          <cell r="E1161" t="str">
            <v>JUEGO SIMBÓLICO Y DE ROLES</v>
          </cell>
          <cell r="F1161" t="str">
            <v>CINTURON DE HERRAMIENTAS CON CASCO</v>
          </cell>
        </row>
        <row r="1162">
          <cell r="C1162" t="str">
            <v>MATERIAL PEDAGÓGICO</v>
          </cell>
          <cell r="E1162" t="str">
            <v>JUEGO SIMBÓLICO Y DE ROLES</v>
          </cell>
          <cell r="F1162" t="str">
            <v>DISFRACES DE VESTIDO - ANIMALES</v>
          </cell>
          <cell r="P1162" t="e">
            <v>#REF!</v>
          </cell>
        </row>
        <row r="1163">
          <cell r="C1163" t="str">
            <v>MATERIAL PEDAGÓGICO</v>
          </cell>
          <cell r="E1163" t="str">
            <v>JUEGO SIMBÓLICO Y DE ROLES</v>
          </cell>
          <cell r="F1163" t="str">
            <v>DISFRACES DE VESTIDO - PROFESIONES</v>
          </cell>
          <cell r="P1163" t="e">
            <v>#REF!</v>
          </cell>
        </row>
        <row r="1164">
          <cell r="C1164" t="str">
            <v>MATERIAL PEDAGÓGICO</v>
          </cell>
          <cell r="E1164" t="str">
            <v>JUEGO SIMBÓLICO Y DE ROLES</v>
          </cell>
          <cell r="F1164" t="str">
            <v>DISFRACES DE VESTIDO-TRAJES TIPICOS</v>
          </cell>
        </row>
        <row r="1165">
          <cell r="C1165" t="str">
            <v>MATERIAL PEDAGÓGICO</v>
          </cell>
          <cell r="E1165" t="str">
            <v>JUEGO SIMBÓLICO Y DE ROLES</v>
          </cell>
          <cell r="F1165" t="str">
            <v>JUEGO DE COCINA (ESTUFA, LAVAPLATOS Y NEVERA)</v>
          </cell>
        </row>
        <row r="1166">
          <cell r="C1166" t="str">
            <v>MATERIAL PEDAGÓGICO</v>
          </cell>
          <cell r="E1166" t="str">
            <v>JUEGO SIMBÓLICO Y DE ROLES</v>
          </cell>
          <cell r="F1166" t="str">
            <v>JUEGO DE GRANJA (CARRETILLA, BALDE, RASTRILLO, PALA Y REGADERA)</v>
          </cell>
        </row>
        <row r="1167">
          <cell r="C1167" t="str">
            <v>MATERIAL PEDAGÓGICO</v>
          </cell>
          <cell r="E1167" t="str">
            <v>JUEGO SIMBÓLICO Y DE ROLES</v>
          </cell>
          <cell r="F1167" t="str">
            <v>JUEGO DE VAJILLA</v>
          </cell>
        </row>
        <row r="1168">
          <cell r="C1168" t="str">
            <v>MATERIAL PEDAGÓGICO</v>
          </cell>
          <cell r="E1168" t="str">
            <v>JUEGO SIMBÓLICO Y DE ROLES</v>
          </cell>
          <cell r="F1168" t="str">
            <v>JUEGO TIENDA DE MERCADO</v>
          </cell>
        </row>
        <row r="1169">
          <cell r="C1169" t="str">
            <v>MATERIAL PEDAGÓGICO</v>
          </cell>
          <cell r="E1169" t="str">
            <v>JUEGO SIMBÓLICO Y DE ROLES</v>
          </cell>
          <cell r="F1169" t="str">
            <v>KIT DE MEDICO</v>
          </cell>
        </row>
        <row r="1170">
          <cell r="C1170" t="str">
            <v>MATERIAL PEDAGÓGICO</v>
          </cell>
          <cell r="E1170" t="str">
            <v>JUEGO SIMBÓLICO Y DE ROLES</v>
          </cell>
          <cell r="F1170" t="str">
            <v>MUÑECASS DE TRAPO DE VESTIR</v>
          </cell>
        </row>
        <row r="1171">
          <cell r="C1171" t="str">
            <v>MATERIAL PEDAGÓGICO</v>
          </cell>
          <cell r="E1171" t="str">
            <v>JUEGO SIMBÓLICO Y DE ROLES</v>
          </cell>
          <cell r="F1171" t="str">
            <v>SET BARRILES DE FRUTAS Y VERDURAS</v>
          </cell>
        </row>
        <row r="1172">
          <cell r="C1172" t="str">
            <v>MATERIAL PEDAGÓGICO</v>
          </cell>
          <cell r="E1172" t="str">
            <v>JUEGO SIMBÓLICO Y DE ROLES</v>
          </cell>
          <cell r="F1172" t="str">
            <v>SET DE EXPERIMENTOS</v>
          </cell>
        </row>
        <row r="1173">
          <cell r="C1173" t="str">
            <v>MATERIAL PEDAGÓGICO</v>
          </cell>
          <cell r="E1173" t="str">
            <v>JUEGO SIMBÓLICO Y DE ROLES</v>
          </cell>
          <cell r="F1173" t="str">
            <v>SET DE MERCADO</v>
          </cell>
        </row>
        <row r="1174">
          <cell r="C1174" t="str">
            <v>MATERIAL PEDAGÓGICO</v>
          </cell>
          <cell r="E1174" t="str">
            <v>EXPLORACIÓN CORPORAL</v>
          </cell>
          <cell r="P1174">
            <v>4</v>
          </cell>
        </row>
        <row r="1175">
          <cell r="C1175" t="str">
            <v>MATERIAL PEDAGÓGICO</v>
          </cell>
          <cell r="E1175" t="str">
            <v>EXPLORACIÓN CORPORAL</v>
          </cell>
          <cell r="F1175" t="str">
            <v>FIGURAS PARA ENHEBRAR</v>
          </cell>
        </row>
        <row r="1176">
          <cell r="C1176" t="str">
            <v>MATERIAL PEDAGÓGICO</v>
          </cell>
          <cell r="E1176" t="str">
            <v>JUEGO SIMBÓLICO Y DE ROLES</v>
          </cell>
          <cell r="F1176" t="str">
            <v>PESEBRERA CABALLITO DE PALO</v>
          </cell>
        </row>
        <row r="1177">
          <cell r="C1177" t="str">
            <v>MATERIAL PEDAGÓGICO</v>
          </cell>
          <cell r="E1177" t="str">
            <v>EXPLORACIÓN CORPORAL</v>
          </cell>
          <cell r="F1177" t="str">
            <v>SALTARIN GRANDE</v>
          </cell>
        </row>
        <row r="1178">
          <cell r="C1178" t="str">
            <v>MATERIAL PEDAGÓGICO</v>
          </cell>
          <cell r="E1178" t="str">
            <v>INSTRUMENTOS MUSICALES</v>
          </cell>
          <cell r="F1178" t="str">
            <v>GALLINA</v>
          </cell>
          <cell r="P1178">
            <v>0</v>
          </cell>
        </row>
        <row r="1179">
          <cell r="C1179" t="str">
            <v>MATERIAL PEDAGÓGICO</v>
          </cell>
          <cell r="E1179" t="str">
            <v>INSTRUMENTOS MUSICALES</v>
          </cell>
          <cell r="P1179" t="e">
            <v>#REF!</v>
          </cell>
        </row>
        <row r="1180">
          <cell r="C1180" t="str">
            <v>MATERIAL PEDAGÓGICO</v>
          </cell>
          <cell r="E1180" t="str">
            <v>INSTRUMENTOS MUSICALES</v>
          </cell>
          <cell r="F1180" t="str">
            <v xml:space="preserve">PALO DE LLUVIA </v>
          </cell>
          <cell r="P1180" t="e">
            <v>#REF!</v>
          </cell>
        </row>
        <row r="1181">
          <cell r="C1181" t="str">
            <v>MATERIAL PEDAGÓGICO</v>
          </cell>
          <cell r="E1181" t="str">
            <v>INSTRUMENTOS MUSICALES</v>
          </cell>
          <cell r="F1181" t="str">
            <v xml:space="preserve">PANDERETA </v>
          </cell>
          <cell r="P1181" t="e">
            <v>#REF!</v>
          </cell>
        </row>
        <row r="1182">
          <cell r="C1182" t="str">
            <v>MATERIAL PEDAGÓGICO</v>
          </cell>
          <cell r="E1182" t="str">
            <v>INSTRUMENTOS MUSICALES</v>
          </cell>
          <cell r="F1182" t="str">
            <v>PANDERO</v>
          </cell>
          <cell r="P1182" t="e">
            <v>#REF!</v>
          </cell>
        </row>
        <row r="1183">
          <cell r="C1183" t="str">
            <v>MATERIAL PEDAGÓGICO</v>
          </cell>
          <cell r="E1183" t="str">
            <v>INSTRUMENTOS MUSICALES</v>
          </cell>
          <cell r="F1183" t="str">
            <v xml:space="preserve">TAMBOR </v>
          </cell>
          <cell r="P1183" t="e">
            <v>#REF!</v>
          </cell>
        </row>
        <row r="1184">
          <cell r="C1184" t="str">
            <v>MATERIAL PEDAGÓGICO</v>
          </cell>
          <cell r="E1184" t="str">
            <v>INSTRUMENTOS MUSICALES</v>
          </cell>
          <cell r="P1184" t="e">
            <v>#REF!</v>
          </cell>
        </row>
        <row r="1185">
          <cell r="C1185" t="str">
            <v>MATERIAL PEDAGÓGICO</v>
          </cell>
          <cell r="E1185" t="str">
            <v>INSTRUMENTOS MUSICALES</v>
          </cell>
          <cell r="P1185" t="e">
            <v>#REF!</v>
          </cell>
        </row>
        <row r="1186">
          <cell r="C1186" t="str">
            <v>MATERIAL PEDAGÓGICO</v>
          </cell>
          <cell r="E1186" t="str">
            <v>JUEGO DE CONSTRUCCIÓN</v>
          </cell>
          <cell r="F1186" t="str">
            <v>ANIMAL ARMABLE</v>
          </cell>
          <cell r="P1186" t="e">
            <v>#REF!</v>
          </cell>
        </row>
        <row r="1187">
          <cell r="C1187" t="str">
            <v>MATERIAL PEDAGÓGICO</v>
          </cell>
          <cell r="E1187" t="str">
            <v>JUEGO DE CONSTRUCCIÓN</v>
          </cell>
          <cell r="P1187" t="e">
            <v>#REF!</v>
          </cell>
        </row>
        <row r="1188">
          <cell r="C1188" t="str">
            <v>MATERIAL PEDAGÓGICO</v>
          </cell>
          <cell r="E1188" t="str">
            <v>JUEGO DE CONSTRUCCIÓN</v>
          </cell>
          <cell r="P1188" t="e">
            <v>#REF!</v>
          </cell>
        </row>
        <row r="1189">
          <cell r="C1189" t="str">
            <v>MATERIAL PEDAGÓGICO</v>
          </cell>
          <cell r="E1189" t="str">
            <v>JUEGO SIMBÓLICO Y DE ROLES</v>
          </cell>
          <cell r="P1189" t="e">
            <v>#REF!</v>
          </cell>
        </row>
        <row r="1190">
          <cell r="C1190" t="str">
            <v>MATERIAL PEDAGÓGICO</v>
          </cell>
          <cell r="E1190" t="str">
            <v>JUEGO SIMBÓLICO Y DE ROLES</v>
          </cell>
          <cell r="F1190" t="str">
            <v>KIT DEL EXPLORADOR</v>
          </cell>
          <cell r="P1190" t="e">
            <v>#REF!</v>
          </cell>
        </row>
        <row r="1191">
          <cell r="C1191" t="str">
            <v>MATERIAL PEDAGÓGICO</v>
          </cell>
          <cell r="E1191" t="str">
            <v>EXPLORACIÓN SENSORIAL</v>
          </cell>
          <cell r="F1191" t="str">
            <v xml:space="preserve"> JUEGO DE HABILIDAD 1</v>
          </cell>
        </row>
        <row r="1192">
          <cell r="C1192" t="str">
            <v>MATERIAL PEDAGÓGICO</v>
          </cell>
          <cell r="E1192" t="str">
            <v>EXPLORACIÓN SENSORIAL</v>
          </cell>
        </row>
        <row r="1193">
          <cell r="C1193" t="str">
            <v>MATERIAL PEDAGÓGICO</v>
          </cell>
          <cell r="E1193" t="str">
            <v>EXPLORACIÓN SENSORIAL</v>
          </cell>
          <cell r="F1193" t="str">
            <v>JUEGO DE HABILIDAD 3</v>
          </cell>
        </row>
        <row r="1194">
          <cell r="C1194" t="str">
            <v>MATERIAL PEDAGÓGICO</v>
          </cell>
          <cell r="E1194" t="str">
            <v>EXPLORACIÓN SENSORIAL</v>
          </cell>
          <cell r="F1194" t="str">
            <v>PLATAFORMA DE CONSTRUCCIÓN</v>
          </cell>
        </row>
        <row r="1195">
          <cell r="C1195" t="str">
            <v>MATERIAL PEDAGÓGICO</v>
          </cell>
          <cell r="E1195" t="str">
            <v>EXPLORACIÓN SENSORIAL</v>
          </cell>
          <cell r="F1195" t="str">
            <v>BLOQUES DE MADERA GRANDES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2499-EAF8-4AC8-B459-E03B594E36EC}">
  <sheetPr codeName="Hoja3" filterMode="1">
    <tabColor theme="5"/>
    <pageSetUpPr fitToPage="1"/>
  </sheetPr>
  <dimension ref="A1:O1226"/>
  <sheetViews>
    <sheetView tabSelected="1" view="pageBreakPreview" topLeftCell="A12" zoomScale="91" zoomScaleNormal="91" zoomScaleSheetLayoutView="91" workbookViewId="0">
      <selection activeCell="E58" sqref="E58"/>
    </sheetView>
  </sheetViews>
  <sheetFormatPr baseColWidth="10" defaultColWidth="11.42578125" defaultRowHeight="15" x14ac:dyDescent="0.25"/>
  <cols>
    <col min="1" max="1" width="6.5703125" customWidth="1"/>
    <col min="2" max="2" width="14.42578125" customWidth="1"/>
    <col min="3" max="3" width="24.7109375" customWidth="1"/>
    <col min="4" max="4" width="27.85546875" bestFit="1" customWidth="1"/>
    <col min="5" max="5" width="44.28515625" customWidth="1"/>
    <col min="6" max="6" width="12" customWidth="1"/>
    <col min="7" max="7" width="18.5703125" customWidth="1"/>
    <col min="8" max="8" width="13.42578125" customWidth="1"/>
    <col min="9" max="14" width="11.42578125" hidden="1" customWidth="1"/>
    <col min="15" max="15" width="8.5703125" hidden="1" customWidth="1"/>
  </cols>
  <sheetData>
    <row r="1" spans="1:15" ht="72" customHeight="1" thickBot="1" x14ac:dyDescent="0.3">
      <c r="A1" s="1"/>
      <c r="B1" s="2"/>
      <c r="C1" s="2"/>
      <c r="D1" s="2"/>
      <c r="E1" s="2"/>
      <c r="F1" s="3"/>
      <c r="G1" s="2"/>
      <c r="H1" s="4"/>
      <c r="I1" s="5"/>
      <c r="J1" s="5"/>
      <c r="K1" s="5"/>
      <c r="L1" s="5"/>
      <c r="M1" s="5"/>
      <c r="N1" s="5"/>
      <c r="O1" s="5"/>
    </row>
    <row r="2" spans="1:15" x14ac:dyDescent="0.25">
      <c r="A2" s="6" t="s">
        <v>0</v>
      </c>
      <c r="B2" s="7"/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</row>
    <row r="3" spans="1:15" x14ac:dyDescent="0.25">
      <c r="A3" s="9" t="s">
        <v>1</v>
      </c>
      <c r="B3" s="10"/>
      <c r="C3" s="10"/>
      <c r="D3" s="10"/>
      <c r="E3" s="10"/>
      <c r="F3" s="10"/>
      <c r="G3" s="10"/>
      <c r="H3" s="11"/>
      <c r="I3" s="5"/>
      <c r="J3" s="5"/>
      <c r="K3" s="5"/>
      <c r="L3" s="5"/>
      <c r="M3" s="5"/>
      <c r="N3" s="5"/>
      <c r="O3" s="5"/>
    </row>
    <row r="4" spans="1:15" ht="6.75" customHeight="1" thickBot="1" x14ac:dyDescent="0.3">
      <c r="A4" s="12"/>
      <c r="B4" s="13"/>
      <c r="C4" s="13"/>
      <c r="D4" s="13"/>
      <c r="E4" s="13"/>
      <c r="F4" s="13"/>
      <c r="G4" s="13"/>
      <c r="H4" s="14"/>
      <c r="I4" s="5"/>
      <c r="J4" s="5"/>
      <c r="K4" s="5"/>
      <c r="L4" s="5"/>
      <c r="M4" s="5"/>
      <c r="N4" s="5"/>
      <c r="O4" s="5"/>
    </row>
    <row r="5" spans="1:15" ht="15.75" thickBot="1" x14ac:dyDescent="0.3">
      <c r="A5" s="15" t="s">
        <v>2</v>
      </c>
      <c r="B5" s="15"/>
      <c r="C5" s="15"/>
      <c r="D5" s="15"/>
      <c r="E5" s="15"/>
      <c r="F5" s="15"/>
      <c r="G5" s="15"/>
      <c r="H5" s="15"/>
      <c r="I5" s="5"/>
      <c r="J5" s="5"/>
      <c r="K5" s="5"/>
      <c r="L5" s="5"/>
      <c r="M5" s="5"/>
      <c r="N5" s="5"/>
      <c r="O5" s="5"/>
    </row>
    <row r="6" spans="1:15" ht="16.5" customHeight="1" x14ac:dyDescent="0.25">
      <c r="A6" s="16" t="s">
        <v>3</v>
      </c>
      <c r="B6" s="17"/>
      <c r="C6" s="17"/>
      <c r="D6" s="17"/>
      <c r="E6" s="17"/>
      <c r="F6" s="17"/>
      <c r="G6" s="17"/>
      <c r="H6" s="18"/>
      <c r="I6" s="5"/>
      <c r="J6" s="5"/>
      <c r="K6" s="5"/>
      <c r="L6" s="5"/>
      <c r="M6" s="5"/>
      <c r="N6" s="5"/>
      <c r="O6" s="5"/>
    </row>
    <row r="7" spans="1:15" ht="15.75" customHeight="1" thickBot="1" x14ac:dyDescent="0.3">
      <c r="A7" s="19"/>
      <c r="B7" s="20"/>
      <c r="C7" s="20"/>
      <c r="D7" s="20"/>
      <c r="E7" s="20"/>
      <c r="F7" s="20"/>
      <c r="G7" s="20"/>
      <c r="H7" s="21"/>
      <c r="I7" s="22" t="s">
        <v>4</v>
      </c>
      <c r="J7" s="22"/>
      <c r="K7" s="22" t="s">
        <v>5</v>
      </c>
      <c r="L7" s="22"/>
      <c r="M7" s="5" t="s">
        <v>6</v>
      </c>
      <c r="N7" s="5"/>
      <c r="O7" s="5" t="s">
        <v>7</v>
      </c>
    </row>
    <row r="8" spans="1:15" ht="15.75" thickBot="1" x14ac:dyDescent="0.3">
      <c r="A8" s="23" t="s">
        <v>8</v>
      </c>
      <c r="B8" s="24"/>
      <c r="C8" s="25">
        <f ca="1">TODAY()</f>
        <v>43509</v>
      </c>
      <c r="D8" s="25"/>
      <c r="E8" s="25"/>
      <c r="F8" s="25"/>
      <c r="G8" s="25"/>
      <c r="H8" s="25"/>
      <c r="I8" s="26"/>
      <c r="J8" s="26"/>
      <c r="K8" s="26"/>
      <c r="L8" s="26"/>
      <c r="M8" s="5"/>
      <c r="N8" s="5"/>
      <c r="O8" s="5"/>
    </row>
    <row r="9" spans="1:15" ht="15.75" thickBot="1" x14ac:dyDescent="0.3">
      <c r="A9" s="27" t="s">
        <v>9</v>
      </c>
      <c r="B9" s="28"/>
      <c r="C9" s="28"/>
      <c r="D9" s="29"/>
      <c r="E9" s="27" t="s">
        <v>10</v>
      </c>
      <c r="F9" s="28"/>
      <c r="G9" s="28"/>
      <c r="H9" s="29"/>
      <c r="I9" s="5"/>
      <c r="J9" s="5"/>
      <c r="K9" s="5"/>
      <c r="L9" s="5"/>
      <c r="M9" s="5"/>
      <c r="N9" s="5"/>
      <c r="O9" s="5"/>
    </row>
    <row r="10" spans="1:15" ht="15" customHeight="1" thickBot="1" x14ac:dyDescent="0.3">
      <c r="A10" s="30" t="s">
        <v>11</v>
      </c>
      <c r="B10" s="31"/>
      <c r="C10" s="32"/>
      <c r="D10" s="33" t="str">
        <f>'[1]INFORMACION BASE'!E11</f>
        <v>Boyacá</v>
      </c>
      <c r="E10" s="34" t="s">
        <v>12</v>
      </c>
      <c r="F10" s="35"/>
      <c r="G10" s="36" t="s">
        <v>13</v>
      </c>
      <c r="H10" s="37" t="s">
        <v>14</v>
      </c>
      <c r="I10" s="5" t="str">
        <f>IF((D10&gt;1),"CUMPLE","NO CUMPLE")</f>
        <v>CUMPLE</v>
      </c>
      <c r="J10" s="5"/>
      <c r="K10" s="5">
        <f>COUNTIF((I10:I14),"CUMPLE")</f>
        <v>5</v>
      </c>
      <c r="L10" s="5"/>
      <c r="M10" s="5" t="str">
        <f>IF(K10&gt;=5,"COMPLETO","INCOMPLETO")</f>
        <v>COMPLETO</v>
      </c>
      <c r="N10" s="5"/>
      <c r="O10" s="5">
        <f>COUNTIF(M10:M25,"COMPLETO")</f>
        <v>3</v>
      </c>
    </row>
    <row r="11" spans="1:15" ht="25.5" customHeight="1" x14ac:dyDescent="0.25">
      <c r="A11" s="38" t="s">
        <v>15</v>
      </c>
      <c r="B11" s="39"/>
      <c r="C11" s="40"/>
      <c r="D11" s="41" t="str">
        <f>'[1]INFORMACION BASE'!E12</f>
        <v xml:space="preserve">Guateque </v>
      </c>
      <c r="E11" s="42" t="s">
        <v>16</v>
      </c>
      <c r="F11" s="43"/>
      <c r="G11" s="44">
        <f>'[1]INFORMACION BASE'!D19</f>
        <v>0</v>
      </c>
      <c r="H11" s="45">
        <f>'[1]INFORMACION BASE'!E19</f>
        <v>0</v>
      </c>
      <c r="I11" s="5" t="str">
        <f>IF((D11&gt;1),"CUMPLE","NO CUMPLE")</f>
        <v>CUMPLE</v>
      </c>
      <c r="J11" s="5"/>
      <c r="K11" s="5"/>
      <c r="L11" s="5"/>
      <c r="M11" s="5"/>
      <c r="N11" s="5"/>
      <c r="O11" s="5"/>
    </row>
    <row r="12" spans="1:15" ht="15" customHeight="1" x14ac:dyDescent="0.25">
      <c r="A12" s="46" t="s">
        <v>17</v>
      </c>
      <c r="B12" s="47"/>
      <c r="C12" s="48"/>
      <c r="D12" s="41" t="str">
        <f>'[1]INFORMACION BASE'!E13</f>
        <v>Cooperativa Hogares de Bienestar de Sogamoso Limitada.</v>
      </c>
      <c r="E12" s="42" t="s">
        <v>18</v>
      </c>
      <c r="F12" s="43"/>
      <c r="G12" s="44">
        <f>'[1]INFORMACION BASE'!D20</f>
        <v>6</v>
      </c>
      <c r="H12" s="45">
        <f>'[1]INFORMACION BASE'!E20</f>
        <v>1</v>
      </c>
      <c r="I12" s="5" t="str">
        <f>IF((D12&gt;1),"CUMPLE","NO CUMPLE")</f>
        <v>CUMPLE</v>
      </c>
      <c r="J12" s="5"/>
      <c r="K12" s="5"/>
      <c r="L12" s="5"/>
      <c r="M12" s="5"/>
      <c r="N12" s="5"/>
      <c r="O12" s="5"/>
    </row>
    <row r="13" spans="1:15" ht="15" customHeight="1" x14ac:dyDescent="0.25">
      <c r="A13" s="38" t="s">
        <v>19</v>
      </c>
      <c r="B13" s="39"/>
      <c r="C13" s="40"/>
      <c r="D13" s="41" t="str">
        <f>'[1]INFORMACION BASE'!E14</f>
        <v>Manitas Creativas</v>
      </c>
      <c r="E13" s="42" t="s">
        <v>20</v>
      </c>
      <c r="F13" s="43"/>
      <c r="G13" s="44">
        <f>'[1]INFORMACION BASE'!D21</f>
        <v>14</v>
      </c>
      <c r="H13" s="45">
        <f>'[1]INFORMACION BASE'!E21</f>
        <v>1</v>
      </c>
      <c r="I13" s="5" t="str">
        <f>IF((D13&gt;1),"CUMPLE","NO CUMPLE")</f>
        <v>CUMPLE</v>
      </c>
      <c r="J13" s="5"/>
      <c r="K13" s="5"/>
      <c r="L13" s="5"/>
      <c r="M13" s="5"/>
      <c r="N13" s="5"/>
      <c r="O13" s="5"/>
    </row>
    <row r="14" spans="1:15" x14ac:dyDescent="0.25">
      <c r="A14" s="49" t="s">
        <v>21</v>
      </c>
      <c r="B14" s="50"/>
      <c r="C14" s="51"/>
      <c r="D14" s="52">
        <f>'[1]INFORMACION BASE'!E15</f>
        <v>1532200093268</v>
      </c>
      <c r="E14" s="53" t="s">
        <v>22</v>
      </c>
      <c r="F14" s="54"/>
      <c r="G14" s="44">
        <f>'[1]INFORMACION BASE'!D22</f>
        <v>13</v>
      </c>
      <c r="H14" s="45">
        <f>'[1]INFORMACION BASE'!E22</f>
        <v>1</v>
      </c>
      <c r="I14" s="5" t="str">
        <f>IF((D14&gt;1),"CUMPLE","NO CUMPLE")</f>
        <v>CUMPLE</v>
      </c>
      <c r="J14" s="5"/>
      <c r="K14" s="5"/>
      <c r="L14" s="5"/>
      <c r="M14" s="5"/>
      <c r="N14" s="5"/>
      <c r="O14" s="5"/>
    </row>
    <row r="15" spans="1:15" s="5" customFormat="1" ht="12.75" x14ac:dyDescent="0.2">
      <c r="A15" s="38" t="s">
        <v>23</v>
      </c>
      <c r="B15" s="39"/>
      <c r="C15" s="40"/>
      <c r="D15" s="41" t="str">
        <f>'[1]INFORMACION BASE'!E30</f>
        <v>Cálido</v>
      </c>
      <c r="E15" s="42" t="s">
        <v>24</v>
      </c>
      <c r="F15" s="43"/>
      <c r="G15" s="44">
        <f>'[1]INFORMACION BASE'!D23</f>
        <v>8</v>
      </c>
      <c r="H15" s="45">
        <f>'[1]INFORMACION BASE'!E23</f>
        <v>1</v>
      </c>
    </row>
    <row r="16" spans="1:15" s="5" customFormat="1" ht="13.5" thickBot="1" x14ac:dyDescent="0.25">
      <c r="A16" s="38" t="s">
        <v>25</v>
      </c>
      <c r="B16" s="39"/>
      <c r="C16" s="40"/>
      <c r="D16" s="41">
        <f>'[1]INFORMACION BASE'!E29</f>
        <v>42.5</v>
      </c>
      <c r="E16" s="42" t="s">
        <v>26</v>
      </c>
      <c r="F16" s="43"/>
      <c r="G16" s="44">
        <f>'[1]INFORMACION BASE'!D24</f>
        <v>0</v>
      </c>
      <c r="H16" s="45">
        <f>'[1]INFORMACION BASE'!E24</f>
        <v>0</v>
      </c>
    </row>
    <row r="17" spans="1:13" s="5" customFormat="1" ht="13.5" thickBot="1" x14ac:dyDescent="0.25">
      <c r="A17" s="55" t="s">
        <v>27</v>
      </c>
      <c r="B17" s="56"/>
      <c r="C17" s="57"/>
      <c r="D17" s="58">
        <f>'[1]INFORMACION BASE'!E28</f>
        <v>609.28</v>
      </c>
      <c r="E17" s="59" t="s">
        <v>28</v>
      </c>
      <c r="F17" s="60"/>
      <c r="G17" s="61">
        <f>'[1]INFORMACION BASE'!D25</f>
        <v>41</v>
      </c>
      <c r="H17" s="62">
        <f>'[1]INFORMACION BASE'!E25</f>
        <v>4</v>
      </c>
    </row>
    <row r="18" spans="1:13" s="5" customFormat="1" ht="13.5" thickBot="1" x14ac:dyDescent="0.25">
      <c r="A18" s="63" t="s">
        <v>29</v>
      </c>
      <c r="B18" s="63"/>
      <c r="C18" s="63"/>
      <c r="D18" s="63"/>
      <c r="E18" s="63"/>
      <c r="F18" s="63"/>
      <c r="G18" s="63"/>
      <c r="H18" s="63"/>
    </row>
    <row r="19" spans="1:13" s="5" customFormat="1" ht="15" customHeight="1" thickBot="1" x14ac:dyDescent="0.25">
      <c r="A19" s="64" t="s">
        <v>30</v>
      </c>
      <c r="B19" s="65"/>
      <c r="C19" s="65"/>
      <c r="D19" s="66"/>
      <c r="E19" s="67" t="s">
        <v>31</v>
      </c>
      <c r="F19" s="68"/>
      <c r="G19" s="68"/>
      <c r="H19" s="69"/>
    </row>
    <row r="20" spans="1:13" s="5" customFormat="1" ht="15" customHeight="1" x14ac:dyDescent="0.2">
      <c r="A20" s="70" t="s">
        <v>32</v>
      </c>
      <c r="B20" s="71"/>
      <c r="C20" s="71"/>
      <c r="D20" s="72"/>
      <c r="E20" s="73">
        <f>SUM(F31:F39)</f>
        <v>14</v>
      </c>
      <c r="F20" s="74"/>
      <c r="G20" s="74"/>
      <c r="H20" s="75"/>
    </row>
    <row r="21" spans="1:13" s="5" customFormat="1" ht="15" customHeight="1" x14ac:dyDescent="0.2">
      <c r="A21" s="70" t="s">
        <v>33</v>
      </c>
      <c r="B21" s="71"/>
      <c r="C21" s="71"/>
      <c r="D21" s="72"/>
      <c r="E21" s="76">
        <f>SUM(F40:F99)</f>
        <v>147</v>
      </c>
      <c r="F21" s="77"/>
      <c r="G21" s="77"/>
      <c r="H21" s="78"/>
    </row>
    <row r="22" spans="1:13" s="5" customFormat="1" ht="15" customHeight="1" x14ac:dyDescent="0.2">
      <c r="A22" s="70" t="s">
        <v>34</v>
      </c>
      <c r="B22" s="71"/>
      <c r="C22" s="71"/>
      <c r="D22" s="72"/>
      <c r="E22" s="76">
        <f>SUM(F100:F103)</f>
        <v>4</v>
      </c>
      <c r="F22" s="77"/>
      <c r="G22" s="77"/>
      <c r="H22" s="78"/>
    </row>
    <row r="23" spans="1:13" s="5" customFormat="1" ht="15" customHeight="1" x14ac:dyDescent="0.2">
      <c r="A23" s="70" t="s">
        <v>35</v>
      </c>
      <c r="B23" s="71"/>
      <c r="C23" s="71"/>
      <c r="D23" s="72"/>
      <c r="E23" s="76">
        <f>SUM(F104:F109)</f>
        <v>14</v>
      </c>
      <c r="F23" s="77"/>
      <c r="G23" s="77"/>
      <c r="H23" s="78"/>
      <c r="I23" s="5" t="str">
        <f>IF((G17&gt;1),"CUMPLE","NO CUMPLE")</f>
        <v>CUMPLE</v>
      </c>
      <c r="J23" s="5" t="str">
        <f>IF((H17&gt;1),"CUMPLE","NO CUMPLE")</f>
        <v>CUMPLE</v>
      </c>
      <c r="K23" s="5">
        <f>COUNTIF((I23:J23),"CUMPLE")</f>
        <v>2</v>
      </c>
      <c r="M23" s="5" t="str">
        <f>IF(K23&gt;=2,"COMPLETO","INCOMPLETO")</f>
        <v>COMPLETO</v>
      </c>
    </row>
    <row r="24" spans="1:13" s="5" customFormat="1" ht="15" customHeight="1" x14ac:dyDescent="0.2">
      <c r="A24" s="70" t="s">
        <v>36</v>
      </c>
      <c r="B24" s="71"/>
      <c r="C24" s="71"/>
      <c r="D24" s="72"/>
      <c r="E24" s="76">
        <f>SUM(F110:F120)</f>
        <v>119</v>
      </c>
      <c r="F24" s="77"/>
      <c r="G24" s="77"/>
      <c r="H24" s="78"/>
    </row>
    <row r="25" spans="1:13" s="5" customFormat="1" ht="15" customHeight="1" x14ac:dyDescent="0.2">
      <c r="A25" s="70" t="s">
        <v>37</v>
      </c>
      <c r="B25" s="71"/>
      <c r="C25" s="71"/>
      <c r="D25" s="72"/>
      <c r="E25" s="76">
        <f>SUM(F160:F271)</f>
        <v>340.5</v>
      </c>
      <c r="F25" s="77"/>
      <c r="G25" s="77"/>
      <c r="H25" s="78"/>
      <c r="I25" s="5" t="str">
        <f>IF((D15&gt;1),"CUMPLE","NO CUMPLE")</f>
        <v>CUMPLE</v>
      </c>
      <c r="K25" s="5">
        <f>COUNTIF((I25:I27),"CUMPLE")</f>
        <v>3</v>
      </c>
      <c r="M25" s="5" t="str">
        <f>IF(K25&gt;=3,"COMPLETO","INCOMPLETO")</f>
        <v>COMPLETO</v>
      </c>
    </row>
    <row r="26" spans="1:13" s="5" customFormat="1" ht="15" customHeight="1" x14ac:dyDescent="0.2">
      <c r="A26" s="70" t="s">
        <v>38</v>
      </c>
      <c r="B26" s="71"/>
      <c r="C26" s="71"/>
      <c r="D26" s="72"/>
      <c r="E26" s="76">
        <f>SUM(F121:F149)</f>
        <v>183</v>
      </c>
      <c r="F26" s="77"/>
      <c r="G26" s="77"/>
      <c r="H26" s="78"/>
      <c r="I26" s="5" t="str">
        <f>IF((D16&gt;=0),"CUMPLE","NO CUMPLE")</f>
        <v>CUMPLE</v>
      </c>
    </row>
    <row r="27" spans="1:13" s="5" customFormat="1" ht="15" customHeight="1" thickBot="1" x14ac:dyDescent="0.25">
      <c r="A27" s="70" t="s">
        <v>39</v>
      </c>
      <c r="B27" s="71"/>
      <c r="C27" s="71"/>
      <c r="D27" s="72"/>
      <c r="E27" s="76">
        <f>SUM(F150:F159)</f>
        <v>16</v>
      </c>
      <c r="F27" s="77"/>
      <c r="G27" s="77"/>
      <c r="H27" s="78"/>
      <c r="I27" s="5" t="str">
        <f>IF((D17&gt;1),"CUMPLE","NO CUMPLE")</f>
        <v>CUMPLE</v>
      </c>
    </row>
    <row r="28" spans="1:13" s="5" customFormat="1" ht="15" customHeight="1" thickBot="1" x14ac:dyDescent="0.25">
      <c r="A28" s="79" t="s">
        <v>7</v>
      </c>
      <c r="B28" s="80"/>
      <c r="C28" s="80"/>
      <c r="D28" s="81"/>
      <c r="E28" s="82">
        <f>SUM(E20:E27)</f>
        <v>837.5</v>
      </c>
      <c r="F28" s="83"/>
      <c r="G28" s="83"/>
      <c r="H28" s="84"/>
    </row>
    <row r="29" spans="1:13" s="5" customFormat="1" ht="13.5" thickBot="1" x14ac:dyDescent="0.25">
      <c r="A29" s="85" t="s">
        <v>40</v>
      </c>
      <c r="B29" s="86"/>
      <c r="C29" s="86"/>
      <c r="D29" s="86"/>
      <c r="E29" s="86"/>
      <c r="F29" s="86"/>
      <c r="G29" s="86"/>
      <c r="H29" s="87"/>
    </row>
    <row r="30" spans="1:13" ht="22.5" customHeight="1" x14ac:dyDescent="0.25">
      <c r="A30" s="88" t="s">
        <v>41</v>
      </c>
      <c r="B30" s="88" t="s">
        <v>42</v>
      </c>
      <c r="C30" s="88" t="s">
        <v>43</v>
      </c>
      <c r="D30" s="88" t="s">
        <v>44</v>
      </c>
      <c r="E30" s="88" t="s">
        <v>45</v>
      </c>
      <c r="F30" s="89" t="s">
        <v>31</v>
      </c>
      <c r="G30" s="90"/>
      <c r="H30" s="91"/>
      <c r="I30" s="5"/>
      <c r="J30" s="5"/>
      <c r="K30" s="5"/>
      <c r="L30" s="5"/>
      <c r="M30" s="5"/>
    </row>
    <row r="31" spans="1:13" x14ac:dyDescent="0.25">
      <c r="A31" s="92">
        <v>1</v>
      </c>
      <c r="B31" s="93" t="s">
        <v>46</v>
      </c>
      <c r="C31" s="94" t="s">
        <v>47</v>
      </c>
      <c r="D31" s="94" t="s">
        <v>48</v>
      </c>
      <c r="E31" s="95" t="s">
        <v>49</v>
      </c>
      <c r="F31" s="96">
        <f>[1]FORMULACION!$P$4</f>
        <v>1</v>
      </c>
      <c r="G31" s="97"/>
      <c r="H31" s="98"/>
      <c r="I31" s="5"/>
      <c r="J31" s="5"/>
      <c r="K31" s="5"/>
      <c r="L31" s="5"/>
      <c r="M31" s="5"/>
    </row>
    <row r="32" spans="1:13" x14ac:dyDescent="0.25">
      <c r="A32" s="92">
        <v>2</v>
      </c>
      <c r="B32" s="93" t="s">
        <v>46</v>
      </c>
      <c r="C32" s="94" t="s">
        <v>47</v>
      </c>
      <c r="D32" s="94" t="s">
        <v>48</v>
      </c>
      <c r="E32" s="95" t="s">
        <v>50</v>
      </c>
      <c r="F32" s="96">
        <f>[1]FORMULACION!P5</f>
        <v>1</v>
      </c>
      <c r="G32" s="97"/>
      <c r="H32" s="98"/>
      <c r="I32" s="5"/>
      <c r="J32" s="5"/>
      <c r="K32" s="5"/>
      <c r="L32" s="5"/>
      <c r="M32" s="5"/>
    </row>
    <row r="33" spans="1:10" x14ac:dyDescent="0.25">
      <c r="A33" s="92">
        <v>3</v>
      </c>
      <c r="B33" s="93" t="s">
        <v>46</v>
      </c>
      <c r="C33" s="94" t="s">
        <v>47</v>
      </c>
      <c r="D33" s="94" t="s">
        <v>48</v>
      </c>
      <c r="E33" s="95" t="s">
        <v>51</v>
      </c>
      <c r="F33" s="96">
        <f>[1]FORMULACION!P6</f>
        <v>1</v>
      </c>
      <c r="G33" s="97"/>
      <c r="H33" s="98">
        <f t="shared" ref="H33" si="0">F33*G33</f>
        <v>0</v>
      </c>
      <c r="I33" s="5"/>
      <c r="J33" s="5"/>
    </row>
    <row r="34" spans="1:10" x14ac:dyDescent="0.25">
      <c r="A34" s="92">
        <v>4</v>
      </c>
      <c r="B34" s="93" t="s">
        <v>46</v>
      </c>
      <c r="C34" s="94" t="s">
        <v>47</v>
      </c>
      <c r="D34" s="94" t="s">
        <v>48</v>
      </c>
      <c r="E34" s="95" t="s">
        <v>52</v>
      </c>
      <c r="F34" s="96">
        <f>[1]FORMULACION!P7</f>
        <v>1</v>
      </c>
      <c r="G34" s="97"/>
      <c r="H34" s="98"/>
      <c r="I34" s="5"/>
      <c r="J34" s="5"/>
    </row>
    <row r="35" spans="1:10" x14ac:dyDescent="0.25">
      <c r="A35" s="92">
        <v>5</v>
      </c>
      <c r="B35" s="93" t="s">
        <v>46</v>
      </c>
      <c r="C35" s="94" t="s">
        <v>47</v>
      </c>
      <c r="D35" s="94" t="s">
        <v>48</v>
      </c>
      <c r="E35" s="95" t="s">
        <v>53</v>
      </c>
      <c r="F35" s="96">
        <f>[1]FORMULACION!P8</f>
        <v>1</v>
      </c>
      <c r="G35" s="97"/>
      <c r="H35" s="98">
        <f t="shared" ref="H35:H51" si="1">F35*G35</f>
        <v>0</v>
      </c>
      <c r="I35" s="5"/>
      <c r="J35" s="5">
        <f>14*3</f>
        <v>42</v>
      </c>
    </row>
    <row r="36" spans="1:10" x14ac:dyDescent="0.25">
      <c r="A36" s="92">
        <v>6</v>
      </c>
      <c r="B36" s="93" t="s">
        <v>46</v>
      </c>
      <c r="C36" s="94" t="s">
        <v>47</v>
      </c>
      <c r="D36" s="94" t="s">
        <v>48</v>
      </c>
      <c r="E36" s="95" t="s">
        <v>54</v>
      </c>
      <c r="F36" s="96">
        <f>[1]FORMULACION!P9</f>
        <v>2</v>
      </c>
      <c r="G36" s="97"/>
      <c r="H36" s="98">
        <f t="shared" si="1"/>
        <v>0</v>
      </c>
      <c r="I36" s="5"/>
      <c r="J36" s="5"/>
    </row>
    <row r="37" spans="1:10" x14ac:dyDescent="0.25">
      <c r="A37" s="92">
        <v>7</v>
      </c>
      <c r="B37" s="93" t="s">
        <v>46</v>
      </c>
      <c r="C37" s="94" t="s">
        <v>47</v>
      </c>
      <c r="D37" s="94" t="s">
        <v>48</v>
      </c>
      <c r="E37" s="95" t="s">
        <v>55</v>
      </c>
      <c r="F37" s="96">
        <f>[1]FORMULACION!P10</f>
        <v>4</v>
      </c>
      <c r="G37" s="97"/>
      <c r="H37" s="98">
        <f t="shared" si="1"/>
        <v>0</v>
      </c>
      <c r="I37" s="5"/>
      <c r="J37" s="5"/>
    </row>
    <row r="38" spans="1:10" x14ac:dyDescent="0.25">
      <c r="A38" s="92">
        <v>8</v>
      </c>
      <c r="B38" s="93" t="s">
        <v>46</v>
      </c>
      <c r="C38" s="94" t="s">
        <v>47</v>
      </c>
      <c r="D38" s="94" t="s">
        <v>48</v>
      </c>
      <c r="E38" s="95" t="s">
        <v>56</v>
      </c>
      <c r="F38" s="96">
        <f>[1]FORMULACION!P11</f>
        <v>1</v>
      </c>
      <c r="G38" s="97"/>
      <c r="H38" s="98">
        <f t="shared" si="1"/>
        <v>0</v>
      </c>
      <c r="I38" s="5"/>
      <c r="J38" s="5"/>
    </row>
    <row r="39" spans="1:10" x14ac:dyDescent="0.25">
      <c r="A39" s="92">
        <v>9</v>
      </c>
      <c r="B39" s="93" t="s">
        <v>46</v>
      </c>
      <c r="C39" s="94" t="s">
        <v>47</v>
      </c>
      <c r="D39" s="94" t="s">
        <v>48</v>
      </c>
      <c r="E39" s="95" t="s">
        <v>57</v>
      </c>
      <c r="F39" s="96">
        <f>[1]FORMULACION!P12</f>
        <v>2</v>
      </c>
      <c r="G39" s="97"/>
      <c r="H39" s="98">
        <f t="shared" si="1"/>
        <v>0</v>
      </c>
      <c r="I39" s="5"/>
      <c r="J39" s="5"/>
    </row>
    <row r="40" spans="1:10" x14ac:dyDescent="0.25">
      <c r="A40" s="92">
        <v>10</v>
      </c>
      <c r="B40" s="93" t="s">
        <v>46</v>
      </c>
      <c r="C40" s="99" t="s">
        <v>58</v>
      </c>
      <c r="D40" s="99" t="s">
        <v>48</v>
      </c>
      <c r="E40" s="100" t="s">
        <v>59</v>
      </c>
      <c r="F40" s="101">
        <f>[1]FORMULACION!P13</f>
        <v>1</v>
      </c>
      <c r="G40" s="102"/>
      <c r="H40" s="103">
        <f t="shared" si="1"/>
        <v>0</v>
      </c>
      <c r="I40" s="5"/>
      <c r="J40" s="5"/>
    </row>
    <row r="41" spans="1:10" x14ac:dyDescent="0.25">
      <c r="A41" s="92">
        <v>11</v>
      </c>
      <c r="B41" s="93" t="s">
        <v>46</v>
      </c>
      <c r="C41" s="99" t="s">
        <v>58</v>
      </c>
      <c r="D41" s="99" t="s">
        <v>48</v>
      </c>
      <c r="E41" s="100" t="s">
        <v>60</v>
      </c>
      <c r="F41" s="101">
        <f>[1]FORMULACION!P14</f>
        <v>1</v>
      </c>
      <c r="G41" s="102"/>
      <c r="H41" s="103">
        <f t="shared" si="1"/>
        <v>0</v>
      </c>
      <c r="I41" s="5"/>
      <c r="J41" s="5"/>
    </row>
    <row r="42" spans="1:10" x14ac:dyDescent="0.25">
      <c r="A42" s="92">
        <v>12</v>
      </c>
      <c r="B42" s="93" t="s">
        <v>46</v>
      </c>
      <c r="C42" s="99" t="s">
        <v>58</v>
      </c>
      <c r="D42" s="99" t="s">
        <v>48</v>
      </c>
      <c r="E42" s="100" t="s">
        <v>61</v>
      </c>
      <c r="F42" s="101">
        <f>[1]FORMULACION!P15</f>
        <v>1</v>
      </c>
      <c r="G42" s="102"/>
      <c r="H42" s="103">
        <f t="shared" si="1"/>
        <v>0</v>
      </c>
      <c r="I42" s="5"/>
      <c r="J42" s="5"/>
    </row>
    <row r="43" spans="1:10" x14ac:dyDescent="0.25">
      <c r="A43" s="92">
        <v>13</v>
      </c>
      <c r="B43" s="93" t="s">
        <v>46</v>
      </c>
      <c r="C43" s="99" t="s">
        <v>58</v>
      </c>
      <c r="D43" s="99" t="s">
        <v>48</v>
      </c>
      <c r="E43" s="100" t="s">
        <v>62</v>
      </c>
      <c r="F43" s="101">
        <f>[1]FORMULACION!P16</f>
        <v>1</v>
      </c>
      <c r="G43" s="102"/>
      <c r="H43" s="103">
        <f t="shared" si="1"/>
        <v>0</v>
      </c>
      <c r="I43" s="5"/>
      <c r="J43" s="5"/>
    </row>
    <row r="44" spans="1:10" x14ac:dyDescent="0.25">
      <c r="A44" s="92">
        <v>14</v>
      </c>
      <c r="B44" s="93" t="s">
        <v>46</v>
      </c>
      <c r="C44" s="99" t="s">
        <v>58</v>
      </c>
      <c r="D44" s="99" t="s">
        <v>48</v>
      </c>
      <c r="E44" s="100" t="s">
        <v>63</v>
      </c>
      <c r="F44" s="101">
        <f>[1]FORMULACION!P17</f>
        <v>1</v>
      </c>
      <c r="G44" s="102"/>
      <c r="H44" s="103">
        <f t="shared" si="1"/>
        <v>0</v>
      </c>
      <c r="I44" s="5"/>
      <c r="J44" s="5"/>
    </row>
    <row r="45" spans="1:10" x14ac:dyDescent="0.25">
      <c r="A45" s="92">
        <v>15</v>
      </c>
      <c r="B45" s="93" t="s">
        <v>46</v>
      </c>
      <c r="C45" s="99" t="s">
        <v>58</v>
      </c>
      <c r="D45" s="99" t="s">
        <v>48</v>
      </c>
      <c r="E45" s="100" t="s">
        <v>64</v>
      </c>
      <c r="F45" s="101">
        <f>[1]FORMULACION!P18</f>
        <v>1</v>
      </c>
      <c r="G45" s="102"/>
      <c r="H45" s="103">
        <f t="shared" si="1"/>
        <v>0</v>
      </c>
      <c r="I45" s="5"/>
      <c r="J45" s="5"/>
    </row>
    <row r="46" spans="1:10" x14ac:dyDescent="0.25">
      <c r="A46" s="92">
        <v>16</v>
      </c>
      <c r="B46" s="93" t="s">
        <v>46</v>
      </c>
      <c r="C46" s="99" t="s">
        <v>58</v>
      </c>
      <c r="D46" s="99" t="s">
        <v>48</v>
      </c>
      <c r="E46" s="100" t="s">
        <v>65</v>
      </c>
      <c r="F46" s="101">
        <f>[1]FORMULACION!P19</f>
        <v>1</v>
      </c>
      <c r="G46" s="102"/>
      <c r="H46" s="103">
        <f t="shared" si="1"/>
        <v>0</v>
      </c>
      <c r="I46" s="5"/>
      <c r="J46" s="5"/>
    </row>
    <row r="47" spans="1:10" x14ac:dyDescent="0.25">
      <c r="A47" s="92">
        <v>17</v>
      </c>
      <c r="B47" s="93" t="s">
        <v>46</v>
      </c>
      <c r="C47" s="99" t="s">
        <v>58</v>
      </c>
      <c r="D47" s="99" t="s">
        <v>48</v>
      </c>
      <c r="E47" s="100" t="s">
        <v>66</v>
      </c>
      <c r="F47" s="101">
        <f>[1]FORMULACION!P20</f>
        <v>1</v>
      </c>
      <c r="G47" s="102"/>
      <c r="H47" s="103">
        <f t="shared" si="1"/>
        <v>0</v>
      </c>
      <c r="I47" s="5"/>
      <c r="J47" s="5"/>
    </row>
    <row r="48" spans="1:10" x14ac:dyDescent="0.25">
      <c r="A48" s="92">
        <v>18</v>
      </c>
      <c r="B48" s="93" t="s">
        <v>46</v>
      </c>
      <c r="C48" s="99" t="s">
        <v>58</v>
      </c>
      <c r="D48" s="99" t="s">
        <v>48</v>
      </c>
      <c r="E48" s="100" t="s">
        <v>67</v>
      </c>
      <c r="F48" s="101">
        <f>[1]FORMULACION!P21</f>
        <v>1</v>
      </c>
      <c r="G48" s="102"/>
      <c r="H48" s="103">
        <f t="shared" si="1"/>
        <v>0</v>
      </c>
      <c r="I48" s="5"/>
      <c r="J48" s="5"/>
    </row>
    <row r="49" spans="1:8" x14ac:dyDescent="0.25">
      <c r="A49" s="92">
        <v>19</v>
      </c>
      <c r="B49" s="93" t="s">
        <v>46</v>
      </c>
      <c r="C49" s="99" t="s">
        <v>58</v>
      </c>
      <c r="D49" s="99" t="s">
        <v>48</v>
      </c>
      <c r="E49" s="100" t="s">
        <v>68</v>
      </c>
      <c r="F49" s="101">
        <f>[1]FORMULACION!P22</f>
        <v>1</v>
      </c>
      <c r="G49" s="102"/>
      <c r="H49" s="103">
        <f t="shared" si="1"/>
        <v>0</v>
      </c>
    </row>
    <row r="50" spans="1:8" x14ac:dyDescent="0.25">
      <c r="A50" s="92">
        <v>20</v>
      </c>
      <c r="B50" s="93" t="s">
        <v>46</v>
      </c>
      <c r="C50" s="99" t="s">
        <v>58</v>
      </c>
      <c r="D50" s="99" t="s">
        <v>48</v>
      </c>
      <c r="E50" s="100" t="s">
        <v>69</v>
      </c>
      <c r="F50" s="101">
        <f>[1]FORMULACION!P23</f>
        <v>1</v>
      </c>
      <c r="G50" s="102"/>
      <c r="H50" s="103">
        <f t="shared" si="1"/>
        <v>0</v>
      </c>
    </row>
    <row r="51" spans="1:8" x14ac:dyDescent="0.25">
      <c r="A51" s="92">
        <v>21</v>
      </c>
      <c r="B51" s="93" t="s">
        <v>46</v>
      </c>
      <c r="C51" s="99" t="s">
        <v>58</v>
      </c>
      <c r="D51" s="99" t="s">
        <v>48</v>
      </c>
      <c r="E51" s="100" t="s">
        <v>70</v>
      </c>
      <c r="F51" s="101">
        <f>[1]FORMULACION!P24</f>
        <v>21</v>
      </c>
      <c r="G51" s="102"/>
      <c r="H51" s="103">
        <f t="shared" si="1"/>
        <v>0</v>
      </c>
    </row>
    <row r="52" spans="1:8" x14ac:dyDescent="0.25">
      <c r="A52" s="92">
        <v>22</v>
      </c>
      <c r="B52" s="93" t="s">
        <v>46</v>
      </c>
      <c r="C52" s="99" t="s">
        <v>58</v>
      </c>
      <c r="D52" s="99" t="s">
        <v>48</v>
      </c>
      <c r="E52" s="104" t="s">
        <v>71</v>
      </c>
      <c r="F52" s="101">
        <f>[1]FORMULACION!P25</f>
        <v>20</v>
      </c>
      <c r="G52" s="102"/>
      <c r="H52" s="103"/>
    </row>
    <row r="53" spans="1:8" x14ac:dyDescent="0.25">
      <c r="A53" s="92">
        <v>23</v>
      </c>
      <c r="B53" s="93" t="s">
        <v>46</v>
      </c>
      <c r="C53" s="99" t="s">
        <v>58</v>
      </c>
      <c r="D53" s="99" t="s">
        <v>48</v>
      </c>
      <c r="E53" s="105" t="s">
        <v>72</v>
      </c>
      <c r="F53" s="101">
        <f>[1]FORMULACION!P26</f>
        <v>0</v>
      </c>
      <c r="G53" s="102"/>
      <c r="H53" s="103">
        <f t="shared" ref="H53:H110" si="2">F53*G53</f>
        <v>0</v>
      </c>
    </row>
    <row r="54" spans="1:8" x14ac:dyDescent="0.25">
      <c r="A54" s="92">
        <v>24</v>
      </c>
      <c r="B54" s="93" t="s">
        <v>46</v>
      </c>
      <c r="C54" s="99" t="s">
        <v>58</v>
      </c>
      <c r="D54" s="99" t="s">
        <v>48</v>
      </c>
      <c r="E54" s="100" t="s">
        <v>73</v>
      </c>
      <c r="F54" s="101">
        <f>[1]FORMULACION!P27</f>
        <v>8</v>
      </c>
      <c r="G54" s="102"/>
      <c r="H54" s="103">
        <f t="shared" si="2"/>
        <v>0</v>
      </c>
    </row>
    <row r="55" spans="1:8" x14ac:dyDescent="0.25">
      <c r="A55" s="92">
        <v>25</v>
      </c>
      <c r="B55" s="93" t="s">
        <v>46</v>
      </c>
      <c r="C55" s="99" t="s">
        <v>58</v>
      </c>
      <c r="D55" s="99" t="s">
        <v>48</v>
      </c>
      <c r="E55" s="100" t="s">
        <v>74</v>
      </c>
      <c r="F55" s="101">
        <f>[1]FORMULACION!P28</f>
        <v>1</v>
      </c>
      <c r="G55" s="102"/>
      <c r="H55" s="103">
        <f t="shared" si="2"/>
        <v>0</v>
      </c>
    </row>
    <row r="56" spans="1:8" x14ac:dyDescent="0.25">
      <c r="A56" s="106">
        <v>26</v>
      </c>
      <c r="B56" s="107" t="s">
        <v>46</v>
      </c>
      <c r="C56" s="108" t="s">
        <v>58</v>
      </c>
      <c r="D56" s="108" t="s">
        <v>48</v>
      </c>
      <c r="E56" s="109" t="s">
        <v>75</v>
      </c>
      <c r="F56" s="110">
        <f>[1]FORMULACION!P29</f>
        <v>0</v>
      </c>
      <c r="G56" s="111"/>
      <c r="H56" s="112">
        <f t="shared" si="2"/>
        <v>0</v>
      </c>
    </row>
    <row r="57" spans="1:8" x14ac:dyDescent="0.25">
      <c r="A57" s="92">
        <v>27</v>
      </c>
      <c r="B57" s="93" t="s">
        <v>46</v>
      </c>
      <c r="C57" s="99" t="s">
        <v>58</v>
      </c>
      <c r="D57" s="99" t="s">
        <v>48</v>
      </c>
      <c r="E57" s="100" t="s">
        <v>76</v>
      </c>
      <c r="F57" s="101">
        <f>[1]FORMULACION!P30</f>
        <v>1</v>
      </c>
      <c r="G57" s="102"/>
      <c r="H57" s="103">
        <f t="shared" si="2"/>
        <v>0</v>
      </c>
    </row>
    <row r="58" spans="1:8" x14ac:dyDescent="0.25">
      <c r="A58" s="92">
        <v>28</v>
      </c>
      <c r="B58" s="93" t="s">
        <v>46</v>
      </c>
      <c r="C58" s="99" t="s">
        <v>58</v>
      </c>
      <c r="D58" s="99" t="s">
        <v>48</v>
      </c>
      <c r="E58" s="100" t="s">
        <v>77</v>
      </c>
      <c r="F58" s="101">
        <f>[1]FORMULACION!P31</f>
        <v>0</v>
      </c>
      <c r="G58" s="102"/>
      <c r="H58" s="103">
        <f t="shared" si="2"/>
        <v>0</v>
      </c>
    </row>
    <row r="59" spans="1:8" x14ac:dyDescent="0.25">
      <c r="A59" s="92">
        <v>29</v>
      </c>
      <c r="B59" s="93" t="s">
        <v>46</v>
      </c>
      <c r="C59" s="99" t="s">
        <v>58</v>
      </c>
      <c r="D59" s="99" t="s">
        <v>48</v>
      </c>
      <c r="E59" s="100" t="s">
        <v>78</v>
      </c>
      <c r="F59" s="101">
        <f>[1]FORMULACION!P32</f>
        <v>1</v>
      </c>
      <c r="G59" s="102"/>
      <c r="H59" s="103">
        <f t="shared" si="2"/>
        <v>0</v>
      </c>
    </row>
    <row r="60" spans="1:8" x14ac:dyDescent="0.25">
      <c r="A60" s="92">
        <v>30</v>
      </c>
      <c r="B60" s="93" t="s">
        <v>46</v>
      </c>
      <c r="C60" s="99" t="s">
        <v>58</v>
      </c>
      <c r="D60" s="99" t="s">
        <v>48</v>
      </c>
      <c r="E60" s="100" t="s">
        <v>79</v>
      </c>
      <c r="F60" s="101">
        <f>[1]FORMULACION!P33</f>
        <v>0</v>
      </c>
      <c r="G60" s="102"/>
      <c r="H60" s="103">
        <f t="shared" si="2"/>
        <v>0</v>
      </c>
    </row>
    <row r="61" spans="1:8" x14ac:dyDescent="0.25">
      <c r="A61" s="92">
        <v>31</v>
      </c>
      <c r="B61" s="93" t="s">
        <v>46</v>
      </c>
      <c r="C61" s="99" t="s">
        <v>58</v>
      </c>
      <c r="D61" s="99" t="s">
        <v>48</v>
      </c>
      <c r="E61" s="100" t="s">
        <v>80</v>
      </c>
      <c r="F61" s="101">
        <f>[1]FORMULACION!P34</f>
        <v>1</v>
      </c>
      <c r="G61" s="102"/>
      <c r="H61" s="103">
        <f t="shared" si="2"/>
        <v>0</v>
      </c>
    </row>
    <row r="62" spans="1:8" x14ac:dyDescent="0.25">
      <c r="A62" s="92">
        <v>32</v>
      </c>
      <c r="B62" s="93" t="s">
        <v>46</v>
      </c>
      <c r="C62" s="99" t="s">
        <v>58</v>
      </c>
      <c r="D62" s="99" t="s">
        <v>48</v>
      </c>
      <c r="E62" s="100" t="s">
        <v>81</v>
      </c>
      <c r="F62" s="101">
        <f>[1]FORMULACION!P35</f>
        <v>1</v>
      </c>
      <c r="G62" s="102"/>
      <c r="H62" s="103">
        <f t="shared" si="2"/>
        <v>0</v>
      </c>
    </row>
    <row r="63" spans="1:8" x14ac:dyDescent="0.25">
      <c r="A63" s="92">
        <v>33</v>
      </c>
      <c r="B63" s="93" t="s">
        <v>46</v>
      </c>
      <c r="C63" s="99" t="s">
        <v>58</v>
      </c>
      <c r="D63" s="99" t="s">
        <v>82</v>
      </c>
      <c r="E63" s="100" t="s">
        <v>83</v>
      </c>
      <c r="F63" s="101">
        <f>[1]FORMULACION!P36</f>
        <v>1</v>
      </c>
      <c r="G63" s="102"/>
      <c r="H63" s="103">
        <f t="shared" si="2"/>
        <v>0</v>
      </c>
    </row>
    <row r="64" spans="1:8" x14ac:dyDescent="0.25">
      <c r="A64" s="92">
        <v>34</v>
      </c>
      <c r="B64" s="93" t="s">
        <v>46</v>
      </c>
      <c r="C64" s="99" t="s">
        <v>58</v>
      </c>
      <c r="D64" s="99" t="s">
        <v>48</v>
      </c>
      <c r="E64" s="100" t="s">
        <v>84</v>
      </c>
      <c r="F64" s="101">
        <f>[1]FORMULACION!P37</f>
        <v>1</v>
      </c>
      <c r="G64" s="102"/>
      <c r="H64" s="103">
        <f t="shared" si="2"/>
        <v>0</v>
      </c>
    </row>
    <row r="65" spans="1:8" x14ac:dyDescent="0.25">
      <c r="A65" s="92">
        <v>35</v>
      </c>
      <c r="B65" s="93" t="s">
        <v>46</v>
      </c>
      <c r="C65" s="99" t="s">
        <v>58</v>
      </c>
      <c r="D65" s="99" t="s">
        <v>48</v>
      </c>
      <c r="E65" s="100" t="s">
        <v>85</v>
      </c>
      <c r="F65" s="101">
        <f>[1]FORMULACION!P38</f>
        <v>1</v>
      </c>
      <c r="G65" s="102"/>
      <c r="H65" s="103">
        <f t="shared" si="2"/>
        <v>0</v>
      </c>
    </row>
    <row r="66" spans="1:8" x14ac:dyDescent="0.25">
      <c r="A66" s="92">
        <v>36</v>
      </c>
      <c r="B66" s="93" t="s">
        <v>46</v>
      </c>
      <c r="C66" s="99" t="s">
        <v>58</v>
      </c>
      <c r="D66" s="99" t="s">
        <v>48</v>
      </c>
      <c r="E66" s="100" t="s">
        <v>86</v>
      </c>
      <c r="F66" s="101">
        <f>[1]FORMULACION!P39</f>
        <v>0</v>
      </c>
      <c r="G66" s="102"/>
      <c r="H66" s="103">
        <f t="shared" si="2"/>
        <v>0</v>
      </c>
    </row>
    <row r="67" spans="1:8" x14ac:dyDescent="0.25">
      <c r="A67" s="92">
        <v>37</v>
      </c>
      <c r="B67" s="93" t="s">
        <v>46</v>
      </c>
      <c r="C67" s="99" t="s">
        <v>58</v>
      </c>
      <c r="D67" s="99" t="s">
        <v>48</v>
      </c>
      <c r="E67" s="100" t="s">
        <v>87</v>
      </c>
      <c r="F67" s="101">
        <f>[1]FORMULACION!P40</f>
        <v>1</v>
      </c>
      <c r="G67" s="102"/>
      <c r="H67" s="103">
        <f t="shared" si="2"/>
        <v>0</v>
      </c>
    </row>
    <row r="68" spans="1:8" x14ac:dyDescent="0.25">
      <c r="A68" s="92">
        <v>38</v>
      </c>
      <c r="B68" s="93" t="s">
        <v>46</v>
      </c>
      <c r="C68" s="99" t="s">
        <v>58</v>
      </c>
      <c r="D68" s="99" t="s">
        <v>48</v>
      </c>
      <c r="E68" s="100" t="s">
        <v>88</v>
      </c>
      <c r="F68" s="101">
        <f>[1]FORMULACION!P41</f>
        <v>1</v>
      </c>
      <c r="G68" s="102"/>
      <c r="H68" s="103">
        <f t="shared" si="2"/>
        <v>0</v>
      </c>
    </row>
    <row r="69" spans="1:8" x14ac:dyDescent="0.25">
      <c r="A69" s="92">
        <v>39</v>
      </c>
      <c r="B69" s="93" t="s">
        <v>46</v>
      </c>
      <c r="C69" s="99" t="s">
        <v>58</v>
      </c>
      <c r="D69" s="99" t="s">
        <v>48</v>
      </c>
      <c r="E69" s="100" t="s">
        <v>89</v>
      </c>
      <c r="F69" s="101">
        <f>[1]FORMULACION!P42</f>
        <v>0</v>
      </c>
      <c r="G69" s="102"/>
      <c r="H69" s="103">
        <f t="shared" si="2"/>
        <v>0</v>
      </c>
    </row>
    <row r="70" spans="1:8" x14ac:dyDescent="0.25">
      <c r="A70" s="92">
        <v>40</v>
      </c>
      <c r="B70" s="93" t="s">
        <v>46</v>
      </c>
      <c r="C70" s="99" t="s">
        <v>58</v>
      </c>
      <c r="D70" s="99" t="s">
        <v>48</v>
      </c>
      <c r="E70" s="100" t="s">
        <v>90</v>
      </c>
      <c r="F70" s="101">
        <f>[1]FORMULACION!P43</f>
        <v>1</v>
      </c>
      <c r="G70" s="102"/>
      <c r="H70" s="103">
        <f t="shared" si="2"/>
        <v>0</v>
      </c>
    </row>
    <row r="71" spans="1:8" x14ac:dyDescent="0.25">
      <c r="A71" s="92">
        <v>41</v>
      </c>
      <c r="B71" s="93" t="s">
        <v>46</v>
      </c>
      <c r="C71" s="99" t="s">
        <v>58</v>
      </c>
      <c r="D71" s="99" t="s">
        <v>48</v>
      </c>
      <c r="E71" s="100" t="s">
        <v>91</v>
      </c>
      <c r="F71" s="101">
        <f>[1]FORMULACION!P44</f>
        <v>2</v>
      </c>
      <c r="G71" s="102"/>
      <c r="H71" s="103">
        <f t="shared" si="2"/>
        <v>0</v>
      </c>
    </row>
    <row r="72" spans="1:8" x14ac:dyDescent="0.25">
      <c r="A72" s="92">
        <v>42</v>
      </c>
      <c r="B72" s="93" t="s">
        <v>46</v>
      </c>
      <c r="C72" s="99" t="s">
        <v>58</v>
      </c>
      <c r="D72" s="99" t="s">
        <v>48</v>
      </c>
      <c r="E72" s="100" t="s">
        <v>92</v>
      </c>
      <c r="F72" s="101">
        <f>[1]FORMULACION!P45</f>
        <v>2</v>
      </c>
      <c r="G72" s="102"/>
      <c r="H72" s="103">
        <f t="shared" si="2"/>
        <v>0</v>
      </c>
    </row>
    <row r="73" spans="1:8" x14ac:dyDescent="0.25">
      <c r="A73" s="92">
        <v>43</v>
      </c>
      <c r="B73" s="93" t="s">
        <v>46</v>
      </c>
      <c r="C73" s="99" t="s">
        <v>58</v>
      </c>
      <c r="D73" s="99" t="s">
        <v>82</v>
      </c>
      <c r="E73" s="100" t="s">
        <v>93</v>
      </c>
      <c r="F73" s="101">
        <f>[1]FORMULACION!P46</f>
        <v>1</v>
      </c>
      <c r="G73" s="102"/>
      <c r="H73" s="103">
        <f t="shared" si="2"/>
        <v>0</v>
      </c>
    </row>
    <row r="74" spans="1:8" x14ac:dyDescent="0.25">
      <c r="A74" s="92">
        <v>44</v>
      </c>
      <c r="B74" s="93" t="s">
        <v>46</v>
      </c>
      <c r="C74" s="99" t="s">
        <v>58</v>
      </c>
      <c r="D74" s="99" t="s">
        <v>82</v>
      </c>
      <c r="E74" s="100" t="s">
        <v>94</v>
      </c>
      <c r="F74" s="101">
        <f>[1]FORMULACION!P47</f>
        <v>1</v>
      </c>
      <c r="G74" s="102"/>
      <c r="H74" s="103">
        <f t="shared" si="2"/>
        <v>0</v>
      </c>
    </row>
    <row r="75" spans="1:8" x14ac:dyDescent="0.25">
      <c r="A75" s="92">
        <v>45</v>
      </c>
      <c r="B75" s="93" t="s">
        <v>46</v>
      </c>
      <c r="C75" s="99" t="s">
        <v>58</v>
      </c>
      <c r="D75" s="99" t="s">
        <v>82</v>
      </c>
      <c r="E75" s="100" t="s">
        <v>95</v>
      </c>
      <c r="F75" s="101">
        <f>[1]FORMULACION!P48</f>
        <v>1</v>
      </c>
      <c r="G75" s="102"/>
      <c r="H75" s="103">
        <f t="shared" si="2"/>
        <v>0</v>
      </c>
    </row>
    <row r="76" spans="1:8" x14ac:dyDescent="0.25">
      <c r="A76" s="92">
        <v>46</v>
      </c>
      <c r="B76" s="93" t="s">
        <v>46</v>
      </c>
      <c r="C76" s="99" t="s">
        <v>58</v>
      </c>
      <c r="D76" s="99" t="s">
        <v>82</v>
      </c>
      <c r="E76" s="100" t="s">
        <v>96</v>
      </c>
      <c r="F76" s="101">
        <f>[1]FORMULACION!P49</f>
        <v>1</v>
      </c>
      <c r="G76" s="102"/>
      <c r="H76" s="103">
        <f t="shared" si="2"/>
        <v>0</v>
      </c>
    </row>
    <row r="77" spans="1:8" x14ac:dyDescent="0.25">
      <c r="A77" s="92">
        <v>47</v>
      </c>
      <c r="B77" s="93" t="s">
        <v>46</v>
      </c>
      <c r="C77" s="99" t="s">
        <v>58</v>
      </c>
      <c r="D77" s="99" t="s">
        <v>48</v>
      </c>
      <c r="E77" s="100" t="s">
        <v>97</v>
      </c>
      <c r="F77" s="101">
        <f>[1]FORMULACION!P50</f>
        <v>1</v>
      </c>
      <c r="G77" s="102"/>
      <c r="H77" s="103">
        <f t="shared" si="2"/>
        <v>0</v>
      </c>
    </row>
    <row r="78" spans="1:8" x14ac:dyDescent="0.25">
      <c r="A78" s="92">
        <v>48</v>
      </c>
      <c r="B78" s="93" t="s">
        <v>46</v>
      </c>
      <c r="C78" s="99" t="s">
        <v>58</v>
      </c>
      <c r="D78" s="99" t="s">
        <v>48</v>
      </c>
      <c r="E78" s="100" t="s">
        <v>98</v>
      </c>
      <c r="F78" s="101">
        <f>[1]FORMULACION!P51</f>
        <v>3</v>
      </c>
      <c r="G78" s="102"/>
      <c r="H78" s="103">
        <f t="shared" si="2"/>
        <v>0</v>
      </c>
    </row>
    <row r="79" spans="1:8" x14ac:dyDescent="0.25">
      <c r="A79" s="92">
        <v>49</v>
      </c>
      <c r="B79" s="93" t="s">
        <v>46</v>
      </c>
      <c r="C79" s="99" t="s">
        <v>58</v>
      </c>
      <c r="D79" s="99" t="s">
        <v>48</v>
      </c>
      <c r="E79" s="100" t="s">
        <v>99</v>
      </c>
      <c r="F79" s="101">
        <f>[1]FORMULACION!P52</f>
        <v>2</v>
      </c>
      <c r="G79" s="102"/>
      <c r="H79" s="103">
        <f t="shared" si="2"/>
        <v>0</v>
      </c>
    </row>
    <row r="80" spans="1:8" x14ac:dyDescent="0.25">
      <c r="A80" s="92">
        <v>50</v>
      </c>
      <c r="B80" s="93" t="s">
        <v>46</v>
      </c>
      <c r="C80" s="99" t="s">
        <v>58</v>
      </c>
      <c r="D80" s="99" t="s">
        <v>48</v>
      </c>
      <c r="E80" s="100" t="s">
        <v>100</v>
      </c>
      <c r="F80" s="101">
        <f>[1]FORMULACION!P53</f>
        <v>2</v>
      </c>
      <c r="G80" s="102"/>
      <c r="H80" s="103">
        <f t="shared" si="2"/>
        <v>0</v>
      </c>
    </row>
    <row r="81" spans="1:8" x14ac:dyDescent="0.25">
      <c r="A81" s="92">
        <v>51</v>
      </c>
      <c r="B81" s="93" t="s">
        <v>46</v>
      </c>
      <c r="C81" s="99" t="s">
        <v>58</v>
      </c>
      <c r="D81" s="99" t="s">
        <v>48</v>
      </c>
      <c r="E81" s="100" t="s">
        <v>101</v>
      </c>
      <c r="F81" s="101">
        <f>[1]FORMULACION!P54</f>
        <v>1</v>
      </c>
      <c r="G81" s="102"/>
      <c r="H81" s="103">
        <f t="shared" si="2"/>
        <v>0</v>
      </c>
    </row>
    <row r="82" spans="1:8" x14ac:dyDescent="0.25">
      <c r="A82" s="92">
        <v>52</v>
      </c>
      <c r="B82" s="93" t="s">
        <v>46</v>
      </c>
      <c r="C82" s="99" t="s">
        <v>58</v>
      </c>
      <c r="D82" s="99" t="s">
        <v>48</v>
      </c>
      <c r="E82" s="100" t="s">
        <v>102</v>
      </c>
      <c r="F82" s="101">
        <f>[1]FORMULACION!P55</f>
        <v>1</v>
      </c>
      <c r="G82" s="102"/>
      <c r="H82" s="103">
        <f t="shared" si="2"/>
        <v>0</v>
      </c>
    </row>
    <row r="83" spans="1:8" x14ac:dyDescent="0.25">
      <c r="A83" s="92">
        <v>53</v>
      </c>
      <c r="B83" s="93" t="s">
        <v>46</v>
      </c>
      <c r="C83" s="99" t="s">
        <v>58</v>
      </c>
      <c r="D83" s="99" t="s">
        <v>48</v>
      </c>
      <c r="E83" s="100" t="s">
        <v>103</v>
      </c>
      <c r="F83" s="101">
        <f>[1]FORMULACION!P56</f>
        <v>1</v>
      </c>
      <c r="G83" s="102"/>
      <c r="H83" s="103">
        <f t="shared" si="2"/>
        <v>0</v>
      </c>
    </row>
    <row r="84" spans="1:8" x14ac:dyDescent="0.25">
      <c r="A84" s="92">
        <v>54</v>
      </c>
      <c r="B84" s="93" t="s">
        <v>46</v>
      </c>
      <c r="C84" s="99" t="s">
        <v>58</v>
      </c>
      <c r="D84" s="99" t="s">
        <v>48</v>
      </c>
      <c r="E84" s="100" t="s">
        <v>104</v>
      </c>
      <c r="F84" s="101">
        <f>[1]FORMULACION!P57</f>
        <v>1</v>
      </c>
      <c r="G84" s="102"/>
      <c r="H84" s="103">
        <f t="shared" si="2"/>
        <v>0</v>
      </c>
    </row>
    <row r="85" spans="1:8" x14ac:dyDescent="0.25">
      <c r="A85" s="92">
        <v>55</v>
      </c>
      <c r="B85" s="93" t="s">
        <v>46</v>
      </c>
      <c r="C85" s="99" t="s">
        <v>58</v>
      </c>
      <c r="D85" s="99" t="s">
        <v>48</v>
      </c>
      <c r="E85" s="100" t="s">
        <v>105</v>
      </c>
      <c r="F85" s="101">
        <f>[1]FORMULACION!P58</f>
        <v>1</v>
      </c>
      <c r="G85" s="102"/>
      <c r="H85" s="103">
        <f t="shared" si="2"/>
        <v>0</v>
      </c>
    </row>
    <row r="86" spans="1:8" x14ac:dyDescent="0.25">
      <c r="A86" s="92">
        <v>56</v>
      </c>
      <c r="B86" s="93" t="s">
        <v>46</v>
      </c>
      <c r="C86" s="99" t="s">
        <v>58</v>
      </c>
      <c r="D86" s="99" t="s">
        <v>48</v>
      </c>
      <c r="E86" s="100" t="s">
        <v>106</v>
      </c>
      <c r="F86" s="101">
        <f>[1]FORMULACION!P59</f>
        <v>1</v>
      </c>
      <c r="G86" s="102"/>
      <c r="H86" s="103">
        <f t="shared" si="2"/>
        <v>0</v>
      </c>
    </row>
    <row r="87" spans="1:8" x14ac:dyDescent="0.25">
      <c r="A87" s="92">
        <v>57</v>
      </c>
      <c r="B87" s="93" t="s">
        <v>46</v>
      </c>
      <c r="C87" s="99" t="s">
        <v>58</v>
      </c>
      <c r="D87" s="99" t="s">
        <v>48</v>
      </c>
      <c r="E87" s="100" t="s">
        <v>107</v>
      </c>
      <c r="F87" s="101">
        <f>[1]FORMULACION!P60</f>
        <v>1</v>
      </c>
      <c r="G87" s="102"/>
      <c r="H87" s="103">
        <f t="shared" si="2"/>
        <v>0</v>
      </c>
    </row>
    <row r="88" spans="1:8" x14ac:dyDescent="0.25">
      <c r="A88" s="92">
        <v>58</v>
      </c>
      <c r="B88" s="93" t="s">
        <v>46</v>
      </c>
      <c r="C88" s="99" t="s">
        <v>58</v>
      </c>
      <c r="D88" s="99" t="s">
        <v>48</v>
      </c>
      <c r="E88" s="100" t="s">
        <v>108</v>
      </c>
      <c r="F88" s="101">
        <f>[1]FORMULACION!P61</f>
        <v>1</v>
      </c>
      <c r="G88" s="102"/>
      <c r="H88" s="103">
        <f t="shared" si="2"/>
        <v>0</v>
      </c>
    </row>
    <row r="89" spans="1:8" x14ac:dyDescent="0.25">
      <c r="A89" s="92">
        <v>59</v>
      </c>
      <c r="B89" s="93" t="s">
        <v>46</v>
      </c>
      <c r="C89" s="99" t="s">
        <v>58</v>
      </c>
      <c r="D89" s="99" t="s">
        <v>48</v>
      </c>
      <c r="E89" s="100" t="s">
        <v>109</v>
      </c>
      <c r="F89" s="101">
        <f>[1]FORMULACION!P62</f>
        <v>1</v>
      </c>
      <c r="G89" s="102"/>
      <c r="H89" s="103">
        <f t="shared" si="2"/>
        <v>0</v>
      </c>
    </row>
    <row r="90" spans="1:8" x14ac:dyDescent="0.25">
      <c r="A90" s="92">
        <v>60</v>
      </c>
      <c r="B90" s="93" t="s">
        <v>46</v>
      </c>
      <c r="C90" s="99" t="s">
        <v>58</v>
      </c>
      <c r="D90" s="99" t="s">
        <v>48</v>
      </c>
      <c r="E90" s="100" t="s">
        <v>110</v>
      </c>
      <c r="F90" s="101">
        <f>[1]FORMULACION!P63</f>
        <v>1</v>
      </c>
      <c r="G90" s="102"/>
      <c r="H90" s="103">
        <f t="shared" si="2"/>
        <v>0</v>
      </c>
    </row>
    <row r="91" spans="1:8" x14ac:dyDescent="0.25">
      <c r="A91" s="92">
        <v>61</v>
      </c>
      <c r="B91" s="93" t="s">
        <v>46</v>
      </c>
      <c r="C91" s="99" t="s">
        <v>58</v>
      </c>
      <c r="D91" s="99" t="s">
        <v>48</v>
      </c>
      <c r="E91" s="100" t="s">
        <v>111</v>
      </c>
      <c r="F91" s="101">
        <f>[1]FORMULACION!P64</f>
        <v>1</v>
      </c>
      <c r="G91" s="102"/>
      <c r="H91" s="103">
        <f t="shared" si="2"/>
        <v>0</v>
      </c>
    </row>
    <row r="92" spans="1:8" x14ac:dyDescent="0.25">
      <c r="A92" s="92">
        <v>62</v>
      </c>
      <c r="B92" s="93" t="s">
        <v>46</v>
      </c>
      <c r="C92" s="99" t="s">
        <v>58</v>
      </c>
      <c r="D92" s="99" t="s">
        <v>48</v>
      </c>
      <c r="E92" s="100" t="s">
        <v>112</v>
      </c>
      <c r="F92" s="101">
        <f>[1]FORMULACION!P65</f>
        <v>1</v>
      </c>
      <c r="G92" s="102"/>
      <c r="H92" s="103">
        <f t="shared" si="2"/>
        <v>0</v>
      </c>
    </row>
    <row r="93" spans="1:8" x14ac:dyDescent="0.25">
      <c r="A93" s="92">
        <v>63</v>
      </c>
      <c r="B93" s="93" t="s">
        <v>46</v>
      </c>
      <c r="C93" s="99" t="s">
        <v>58</v>
      </c>
      <c r="D93" s="99" t="s">
        <v>48</v>
      </c>
      <c r="E93" s="100" t="s">
        <v>113</v>
      </c>
      <c r="F93" s="101">
        <f>[1]FORMULACION!P66</f>
        <v>1</v>
      </c>
      <c r="G93" s="102"/>
      <c r="H93" s="103">
        <f t="shared" si="2"/>
        <v>0</v>
      </c>
    </row>
    <row r="94" spans="1:8" x14ac:dyDescent="0.25">
      <c r="A94" s="92">
        <v>64</v>
      </c>
      <c r="B94" s="93" t="s">
        <v>46</v>
      </c>
      <c r="C94" s="99" t="s">
        <v>58</v>
      </c>
      <c r="D94" s="99" t="s">
        <v>48</v>
      </c>
      <c r="E94" s="100" t="s">
        <v>114</v>
      </c>
      <c r="F94" s="101">
        <f>[1]FORMULACION!P67</f>
        <v>1</v>
      </c>
      <c r="G94" s="102"/>
      <c r="H94" s="103">
        <f t="shared" si="2"/>
        <v>0</v>
      </c>
    </row>
    <row r="95" spans="1:8" x14ac:dyDescent="0.25">
      <c r="A95" s="92">
        <v>65</v>
      </c>
      <c r="B95" s="93" t="s">
        <v>46</v>
      </c>
      <c r="C95" s="99" t="s">
        <v>58</v>
      </c>
      <c r="D95" s="99" t="s">
        <v>48</v>
      </c>
      <c r="E95" s="100" t="s">
        <v>115</v>
      </c>
      <c r="F95" s="101">
        <f>[1]FORMULACION!P68</f>
        <v>1</v>
      </c>
      <c r="G95" s="102"/>
      <c r="H95" s="103">
        <f t="shared" si="2"/>
        <v>0</v>
      </c>
    </row>
    <row r="96" spans="1:8" x14ac:dyDescent="0.25">
      <c r="A96" s="92">
        <v>66</v>
      </c>
      <c r="B96" s="93" t="s">
        <v>46</v>
      </c>
      <c r="C96" s="99" t="s">
        <v>58</v>
      </c>
      <c r="D96" s="99" t="s">
        <v>48</v>
      </c>
      <c r="E96" s="100" t="s">
        <v>116</v>
      </c>
      <c r="F96" s="101">
        <f>[1]FORMULACION!P69</f>
        <v>1</v>
      </c>
      <c r="G96" s="102"/>
      <c r="H96" s="103">
        <f t="shared" si="2"/>
        <v>0</v>
      </c>
    </row>
    <row r="97" spans="1:8" x14ac:dyDescent="0.25">
      <c r="A97" s="92">
        <v>67</v>
      </c>
      <c r="B97" s="93" t="s">
        <v>46</v>
      </c>
      <c r="C97" s="99" t="s">
        <v>58</v>
      </c>
      <c r="D97" s="99" t="s">
        <v>48</v>
      </c>
      <c r="E97" s="100" t="s">
        <v>117</v>
      </c>
      <c r="F97" s="101">
        <f>[1]FORMULACION!P70</f>
        <v>1</v>
      </c>
      <c r="G97" s="102"/>
      <c r="H97" s="103">
        <f t="shared" si="2"/>
        <v>0</v>
      </c>
    </row>
    <row r="98" spans="1:8" x14ac:dyDescent="0.25">
      <c r="A98" s="92">
        <v>68</v>
      </c>
      <c r="B98" s="93" t="s">
        <v>46</v>
      </c>
      <c r="C98" s="99" t="s">
        <v>58</v>
      </c>
      <c r="D98" s="99" t="s">
        <v>48</v>
      </c>
      <c r="E98" s="100" t="s">
        <v>118</v>
      </c>
      <c r="F98" s="101">
        <f>[1]FORMULACION!P71</f>
        <v>2</v>
      </c>
      <c r="G98" s="102"/>
      <c r="H98" s="103">
        <f t="shared" si="2"/>
        <v>0</v>
      </c>
    </row>
    <row r="99" spans="1:8" x14ac:dyDescent="0.25">
      <c r="A99" s="92">
        <v>69</v>
      </c>
      <c r="B99" s="93" t="s">
        <v>46</v>
      </c>
      <c r="C99" s="99" t="s">
        <v>58</v>
      </c>
      <c r="D99" s="99" t="s">
        <v>48</v>
      </c>
      <c r="E99" s="100" t="s">
        <v>119</v>
      </c>
      <c r="F99" s="101">
        <f>[1]FORMULACION!P72</f>
        <v>41</v>
      </c>
      <c r="G99" s="102"/>
      <c r="H99" s="103">
        <f t="shared" si="2"/>
        <v>0</v>
      </c>
    </row>
    <row r="100" spans="1:8" x14ac:dyDescent="0.25">
      <c r="A100" s="92">
        <v>70</v>
      </c>
      <c r="B100" s="93" t="s">
        <v>46</v>
      </c>
      <c r="C100" s="113" t="s">
        <v>120</v>
      </c>
      <c r="D100" s="113" t="s">
        <v>48</v>
      </c>
      <c r="E100" s="114" t="s">
        <v>121</v>
      </c>
      <c r="F100" s="115">
        <f>[1]FORMULACION!P73</f>
        <v>1</v>
      </c>
      <c r="G100" s="116"/>
      <c r="H100" s="117">
        <f t="shared" si="2"/>
        <v>0</v>
      </c>
    </row>
    <row r="101" spans="1:8" x14ac:dyDescent="0.25">
      <c r="A101" s="92">
        <v>71</v>
      </c>
      <c r="B101" s="93" t="s">
        <v>46</v>
      </c>
      <c r="C101" s="113" t="s">
        <v>120</v>
      </c>
      <c r="D101" s="113" t="s">
        <v>48</v>
      </c>
      <c r="E101" s="114" t="s">
        <v>122</v>
      </c>
      <c r="F101" s="115">
        <f>[1]FORMULACION!P74</f>
        <v>1</v>
      </c>
      <c r="G101" s="116"/>
      <c r="H101" s="117">
        <f t="shared" si="2"/>
        <v>0</v>
      </c>
    </row>
    <row r="102" spans="1:8" x14ac:dyDescent="0.25">
      <c r="A102" s="92">
        <v>72</v>
      </c>
      <c r="B102" s="93" t="s">
        <v>46</v>
      </c>
      <c r="C102" s="113" t="s">
        <v>120</v>
      </c>
      <c r="D102" s="113" t="s">
        <v>48</v>
      </c>
      <c r="E102" s="114" t="s">
        <v>123</v>
      </c>
      <c r="F102" s="115">
        <f>[1]FORMULACION!P75</f>
        <v>1</v>
      </c>
      <c r="G102" s="116"/>
      <c r="H102" s="117">
        <f t="shared" si="2"/>
        <v>0</v>
      </c>
    </row>
    <row r="103" spans="1:8" x14ac:dyDescent="0.25">
      <c r="A103" s="92">
        <v>73</v>
      </c>
      <c r="B103" s="93" t="s">
        <v>46</v>
      </c>
      <c r="C103" s="113" t="s">
        <v>120</v>
      </c>
      <c r="D103" s="113" t="s">
        <v>48</v>
      </c>
      <c r="E103" s="114" t="s">
        <v>124</v>
      </c>
      <c r="F103" s="115">
        <f>[1]FORMULACION!P76</f>
        <v>1</v>
      </c>
      <c r="G103" s="116"/>
      <c r="H103" s="117">
        <f t="shared" si="2"/>
        <v>0</v>
      </c>
    </row>
    <row r="104" spans="1:8" x14ac:dyDescent="0.25">
      <c r="A104" s="92">
        <v>74</v>
      </c>
      <c r="B104" s="93" t="s">
        <v>46</v>
      </c>
      <c r="C104" s="118" t="s">
        <v>125</v>
      </c>
      <c r="D104" s="118" t="s">
        <v>48</v>
      </c>
      <c r="E104" s="119" t="s">
        <v>126</v>
      </c>
      <c r="F104" s="120">
        <f>[1]FORMULACION!P77</f>
        <v>3</v>
      </c>
      <c r="G104" s="121"/>
      <c r="H104" s="122">
        <f t="shared" si="2"/>
        <v>0</v>
      </c>
    </row>
    <row r="105" spans="1:8" x14ac:dyDescent="0.25">
      <c r="A105" s="92">
        <v>75</v>
      </c>
      <c r="B105" s="93" t="s">
        <v>46</v>
      </c>
      <c r="C105" s="118" t="s">
        <v>125</v>
      </c>
      <c r="D105" s="118" t="s">
        <v>48</v>
      </c>
      <c r="E105" s="119" t="s">
        <v>127</v>
      </c>
      <c r="F105" s="120">
        <f>[1]FORMULACION!P78</f>
        <v>1</v>
      </c>
      <c r="G105" s="121"/>
      <c r="H105" s="122">
        <f t="shared" si="2"/>
        <v>0</v>
      </c>
    </row>
    <row r="106" spans="1:8" x14ac:dyDescent="0.25">
      <c r="A106" s="92">
        <v>76</v>
      </c>
      <c r="B106" s="93" t="s">
        <v>46</v>
      </c>
      <c r="C106" s="118" t="s">
        <v>125</v>
      </c>
      <c r="D106" s="118" t="s">
        <v>48</v>
      </c>
      <c r="E106" s="119" t="s">
        <v>128</v>
      </c>
      <c r="F106" s="120">
        <f>[1]FORMULACION!P79</f>
        <v>1</v>
      </c>
      <c r="G106" s="121"/>
      <c r="H106" s="122">
        <f t="shared" si="2"/>
        <v>0</v>
      </c>
    </row>
    <row r="107" spans="1:8" x14ac:dyDescent="0.25">
      <c r="A107" s="92">
        <v>77</v>
      </c>
      <c r="B107" s="93" t="s">
        <v>46</v>
      </c>
      <c r="C107" s="118" t="s">
        <v>125</v>
      </c>
      <c r="D107" s="118" t="s">
        <v>48</v>
      </c>
      <c r="E107" s="119" t="s">
        <v>129</v>
      </c>
      <c r="F107" s="120">
        <f>[1]FORMULACION!P80</f>
        <v>1</v>
      </c>
      <c r="G107" s="121"/>
      <c r="H107" s="122">
        <f t="shared" si="2"/>
        <v>0</v>
      </c>
    </row>
    <row r="108" spans="1:8" x14ac:dyDescent="0.25">
      <c r="A108" s="92">
        <v>78</v>
      </c>
      <c r="B108" s="93" t="s">
        <v>46</v>
      </c>
      <c r="C108" s="118" t="s">
        <v>125</v>
      </c>
      <c r="D108" s="118" t="s">
        <v>48</v>
      </c>
      <c r="E108" s="119" t="s">
        <v>130</v>
      </c>
      <c r="F108" s="120">
        <f>[1]FORMULACION!P81</f>
        <v>7</v>
      </c>
      <c r="G108" s="121"/>
      <c r="H108" s="122">
        <f t="shared" si="2"/>
        <v>0</v>
      </c>
    </row>
    <row r="109" spans="1:8" x14ac:dyDescent="0.25">
      <c r="A109" s="92">
        <v>79</v>
      </c>
      <c r="B109" s="93" t="s">
        <v>46</v>
      </c>
      <c r="C109" s="118" t="s">
        <v>125</v>
      </c>
      <c r="D109" s="118" t="s">
        <v>48</v>
      </c>
      <c r="E109" s="119" t="s">
        <v>131</v>
      </c>
      <c r="F109" s="120">
        <f>[1]FORMULACION!P82</f>
        <v>1</v>
      </c>
      <c r="G109" s="121"/>
      <c r="H109" s="122">
        <f t="shared" si="2"/>
        <v>0</v>
      </c>
    </row>
    <row r="110" spans="1:8" x14ac:dyDescent="0.25">
      <c r="A110" s="92">
        <v>80</v>
      </c>
      <c r="B110" s="93" t="s">
        <v>46</v>
      </c>
      <c r="C110" s="123" t="s">
        <v>132</v>
      </c>
      <c r="D110" s="123" t="s">
        <v>48</v>
      </c>
      <c r="E110" s="124" t="s">
        <v>133</v>
      </c>
      <c r="F110" s="125">
        <f>[1]FORMULACION!P83</f>
        <v>0</v>
      </c>
      <c r="G110" s="126"/>
      <c r="H110" s="127">
        <f t="shared" si="2"/>
        <v>0</v>
      </c>
    </row>
    <row r="111" spans="1:8" x14ac:dyDescent="0.25">
      <c r="A111" s="92">
        <v>81</v>
      </c>
      <c r="B111" s="93" t="s">
        <v>46</v>
      </c>
      <c r="C111" s="123" t="s">
        <v>132</v>
      </c>
      <c r="D111" s="123" t="s">
        <v>48</v>
      </c>
      <c r="E111" s="128" t="s">
        <v>134</v>
      </c>
      <c r="F111" s="125">
        <f>[1]FORMULACION!P84</f>
        <v>35</v>
      </c>
      <c r="G111" s="126"/>
      <c r="H111" s="127"/>
    </row>
    <row r="112" spans="1:8" x14ac:dyDescent="0.25">
      <c r="A112" s="92">
        <v>82</v>
      </c>
      <c r="B112" s="93" t="s">
        <v>46</v>
      </c>
      <c r="C112" s="123" t="s">
        <v>132</v>
      </c>
      <c r="D112" s="123" t="s">
        <v>48</v>
      </c>
      <c r="E112" s="124" t="s">
        <v>135</v>
      </c>
      <c r="F112" s="125">
        <f>[1]FORMULACION!P85</f>
        <v>1</v>
      </c>
      <c r="G112" s="126"/>
      <c r="H112" s="127">
        <f t="shared" ref="H112:H133" si="3">F112*G112</f>
        <v>0</v>
      </c>
    </row>
    <row r="113" spans="1:8" x14ac:dyDescent="0.25">
      <c r="A113" s="92">
        <v>83</v>
      </c>
      <c r="B113" s="93" t="s">
        <v>46</v>
      </c>
      <c r="C113" s="123" t="s">
        <v>132</v>
      </c>
      <c r="D113" s="123" t="s">
        <v>48</v>
      </c>
      <c r="E113" s="124" t="s">
        <v>136</v>
      </c>
      <c r="F113" s="125">
        <f>[1]FORMULACION!P86</f>
        <v>1</v>
      </c>
      <c r="G113" s="126"/>
      <c r="H113" s="127">
        <f t="shared" si="3"/>
        <v>0</v>
      </c>
    </row>
    <row r="114" spans="1:8" x14ac:dyDescent="0.25">
      <c r="A114" s="92">
        <v>84</v>
      </c>
      <c r="B114" s="93" t="s">
        <v>46</v>
      </c>
      <c r="C114" s="123" t="s">
        <v>132</v>
      </c>
      <c r="D114" s="123" t="s">
        <v>48</v>
      </c>
      <c r="E114" s="124" t="s">
        <v>137</v>
      </c>
      <c r="F114" s="125">
        <f>[1]FORMULACION!P87</f>
        <v>0</v>
      </c>
      <c r="G114" s="126"/>
      <c r="H114" s="127">
        <f t="shared" si="3"/>
        <v>0</v>
      </c>
    </row>
    <row r="115" spans="1:8" x14ac:dyDescent="0.25">
      <c r="A115" s="92">
        <v>85</v>
      </c>
      <c r="B115" s="93" t="s">
        <v>46</v>
      </c>
      <c r="C115" s="123" t="s">
        <v>132</v>
      </c>
      <c r="D115" s="123" t="s">
        <v>48</v>
      </c>
      <c r="E115" s="124" t="s">
        <v>138</v>
      </c>
      <c r="F115" s="125">
        <f>[1]FORMULACION!P88</f>
        <v>0</v>
      </c>
      <c r="G115" s="126"/>
      <c r="H115" s="127">
        <f t="shared" si="3"/>
        <v>0</v>
      </c>
    </row>
    <row r="116" spans="1:8" x14ac:dyDescent="0.25">
      <c r="A116" s="92">
        <v>86</v>
      </c>
      <c r="B116" s="93" t="s">
        <v>46</v>
      </c>
      <c r="C116" s="123" t="s">
        <v>132</v>
      </c>
      <c r="D116" s="123" t="s">
        <v>82</v>
      </c>
      <c r="E116" s="124" t="s">
        <v>139</v>
      </c>
      <c r="F116" s="125">
        <f>[1]FORMULACION!P89</f>
        <v>0</v>
      </c>
      <c r="G116" s="126"/>
      <c r="H116" s="127">
        <f t="shared" si="3"/>
        <v>0</v>
      </c>
    </row>
    <row r="117" spans="1:8" x14ac:dyDescent="0.25">
      <c r="A117" s="92">
        <v>87</v>
      </c>
      <c r="B117" s="93" t="s">
        <v>46</v>
      </c>
      <c r="C117" s="123" t="s">
        <v>132</v>
      </c>
      <c r="D117" s="123" t="s">
        <v>48</v>
      </c>
      <c r="E117" s="124" t="s">
        <v>140</v>
      </c>
      <c r="F117" s="125">
        <f>[1]FORMULACION!P90</f>
        <v>0</v>
      </c>
      <c r="G117" s="126"/>
      <c r="H117" s="127">
        <f t="shared" si="3"/>
        <v>0</v>
      </c>
    </row>
    <row r="118" spans="1:8" x14ac:dyDescent="0.25">
      <c r="A118" s="92">
        <v>88</v>
      </c>
      <c r="B118" s="93" t="s">
        <v>46</v>
      </c>
      <c r="C118" s="123" t="s">
        <v>132</v>
      </c>
      <c r="D118" s="123" t="s">
        <v>48</v>
      </c>
      <c r="E118" s="124" t="s">
        <v>141</v>
      </c>
      <c r="F118" s="125">
        <f>[1]FORMULACION!P91</f>
        <v>0</v>
      </c>
      <c r="G118" s="126"/>
      <c r="H118" s="127">
        <f t="shared" si="3"/>
        <v>0</v>
      </c>
    </row>
    <row r="119" spans="1:8" x14ac:dyDescent="0.25">
      <c r="A119" s="92">
        <v>89</v>
      </c>
      <c r="B119" s="93" t="s">
        <v>46</v>
      </c>
      <c r="C119" s="123" t="s">
        <v>132</v>
      </c>
      <c r="D119" s="123" t="s">
        <v>48</v>
      </c>
      <c r="E119" s="124" t="s">
        <v>142</v>
      </c>
      <c r="F119" s="125">
        <f>[1]FORMULACION!P92</f>
        <v>70</v>
      </c>
      <c r="G119" s="126"/>
      <c r="H119" s="127">
        <f t="shared" si="3"/>
        <v>0</v>
      </c>
    </row>
    <row r="120" spans="1:8" x14ac:dyDescent="0.25">
      <c r="A120" s="92">
        <v>90</v>
      </c>
      <c r="B120" s="93" t="s">
        <v>46</v>
      </c>
      <c r="C120" s="123" t="s">
        <v>132</v>
      </c>
      <c r="D120" s="123" t="s">
        <v>48</v>
      </c>
      <c r="E120" s="124" t="s">
        <v>143</v>
      </c>
      <c r="F120" s="125">
        <f>[1]FORMULACION!P93</f>
        <v>12</v>
      </c>
      <c r="G120" s="126"/>
      <c r="H120" s="127">
        <f t="shared" si="3"/>
        <v>0</v>
      </c>
    </row>
    <row r="121" spans="1:8" x14ac:dyDescent="0.25">
      <c r="A121" s="92">
        <v>91</v>
      </c>
      <c r="B121" s="93" t="s">
        <v>46</v>
      </c>
      <c r="C121" s="129" t="s">
        <v>144</v>
      </c>
      <c r="D121" s="129" t="s">
        <v>48</v>
      </c>
      <c r="E121" s="130" t="s">
        <v>145</v>
      </c>
      <c r="F121" s="131">
        <f>[1]FORMULACION!P94</f>
        <v>20</v>
      </c>
      <c r="G121" s="132"/>
      <c r="H121" s="133">
        <f t="shared" si="3"/>
        <v>0</v>
      </c>
    </row>
    <row r="122" spans="1:8" x14ac:dyDescent="0.25">
      <c r="A122" s="92">
        <v>92</v>
      </c>
      <c r="B122" s="93" t="s">
        <v>46</v>
      </c>
      <c r="C122" s="129" t="s">
        <v>144</v>
      </c>
      <c r="D122" s="129" t="s">
        <v>82</v>
      </c>
      <c r="E122" s="130" t="s">
        <v>146</v>
      </c>
      <c r="F122" s="131">
        <f>[1]FORMULACION!P95</f>
        <v>35</v>
      </c>
      <c r="G122" s="132"/>
      <c r="H122" s="133">
        <f t="shared" si="3"/>
        <v>0</v>
      </c>
    </row>
    <row r="123" spans="1:8" x14ac:dyDescent="0.25">
      <c r="A123" s="92">
        <v>93</v>
      </c>
      <c r="B123" s="93" t="s">
        <v>46</v>
      </c>
      <c r="C123" s="129" t="s">
        <v>144</v>
      </c>
      <c r="D123" s="129" t="s">
        <v>82</v>
      </c>
      <c r="E123" s="130" t="s">
        <v>147</v>
      </c>
      <c r="F123" s="131">
        <f>[1]FORMULACION!P96</f>
        <v>1</v>
      </c>
      <c r="G123" s="132"/>
      <c r="H123" s="133">
        <f t="shared" si="3"/>
        <v>0</v>
      </c>
    </row>
    <row r="124" spans="1:8" x14ac:dyDescent="0.25">
      <c r="A124" s="92">
        <v>94</v>
      </c>
      <c r="B124" s="93" t="s">
        <v>46</v>
      </c>
      <c r="C124" s="129" t="s">
        <v>144</v>
      </c>
      <c r="D124" s="129" t="s">
        <v>48</v>
      </c>
      <c r="E124" s="130" t="s">
        <v>148</v>
      </c>
      <c r="F124" s="131">
        <f>[1]FORMULACION!P97</f>
        <v>0</v>
      </c>
      <c r="G124" s="132"/>
      <c r="H124" s="133">
        <f t="shared" si="3"/>
        <v>0</v>
      </c>
    </row>
    <row r="125" spans="1:8" x14ac:dyDescent="0.25">
      <c r="A125" s="92">
        <v>95</v>
      </c>
      <c r="B125" s="93" t="s">
        <v>46</v>
      </c>
      <c r="C125" s="129" t="s">
        <v>144</v>
      </c>
      <c r="D125" s="129" t="s">
        <v>48</v>
      </c>
      <c r="E125" s="130" t="s">
        <v>149</v>
      </c>
      <c r="F125" s="131">
        <f>[1]FORMULACION!P98</f>
        <v>4</v>
      </c>
      <c r="G125" s="132"/>
      <c r="H125" s="133">
        <f t="shared" si="3"/>
        <v>0</v>
      </c>
    </row>
    <row r="126" spans="1:8" x14ac:dyDescent="0.25">
      <c r="A126" s="92">
        <v>96</v>
      </c>
      <c r="B126" s="93" t="s">
        <v>46</v>
      </c>
      <c r="C126" s="129" t="s">
        <v>144</v>
      </c>
      <c r="D126" s="129" t="s">
        <v>48</v>
      </c>
      <c r="E126" s="130" t="s">
        <v>150</v>
      </c>
      <c r="F126" s="131">
        <f>[1]FORMULACION!P99</f>
        <v>4</v>
      </c>
      <c r="G126" s="132"/>
      <c r="H126" s="133">
        <f t="shared" si="3"/>
        <v>0</v>
      </c>
    </row>
    <row r="127" spans="1:8" x14ac:dyDescent="0.25">
      <c r="A127" s="92">
        <v>97</v>
      </c>
      <c r="B127" s="93" t="s">
        <v>46</v>
      </c>
      <c r="C127" s="129" t="s">
        <v>144</v>
      </c>
      <c r="D127" s="129" t="s">
        <v>82</v>
      </c>
      <c r="E127" s="130" t="s">
        <v>151</v>
      </c>
      <c r="F127" s="131">
        <f>[1]FORMULACION!P100</f>
        <v>4</v>
      </c>
      <c r="G127" s="132"/>
      <c r="H127" s="133">
        <f t="shared" si="3"/>
        <v>0</v>
      </c>
    </row>
    <row r="128" spans="1:8" x14ac:dyDescent="0.25">
      <c r="A128" s="92">
        <v>98</v>
      </c>
      <c r="B128" s="93" t="s">
        <v>46</v>
      </c>
      <c r="C128" s="129" t="s">
        <v>144</v>
      </c>
      <c r="D128" s="129" t="s">
        <v>48</v>
      </c>
      <c r="E128" s="130" t="s">
        <v>152</v>
      </c>
      <c r="F128" s="131">
        <f>[1]FORMULACION!P101</f>
        <v>6</v>
      </c>
      <c r="G128" s="132"/>
      <c r="H128" s="133">
        <f t="shared" si="3"/>
        <v>0</v>
      </c>
    </row>
    <row r="129" spans="1:8" x14ac:dyDescent="0.25">
      <c r="A129" s="92">
        <v>99</v>
      </c>
      <c r="B129" s="93" t="s">
        <v>46</v>
      </c>
      <c r="C129" s="129" t="s">
        <v>144</v>
      </c>
      <c r="D129" s="129" t="s">
        <v>48</v>
      </c>
      <c r="E129" s="130" t="s">
        <v>153</v>
      </c>
      <c r="F129" s="131">
        <f>[1]FORMULACION!P102</f>
        <v>4</v>
      </c>
      <c r="G129" s="132"/>
      <c r="H129" s="133">
        <f t="shared" si="3"/>
        <v>0</v>
      </c>
    </row>
    <row r="130" spans="1:8" x14ac:dyDescent="0.25">
      <c r="A130" s="92">
        <v>100</v>
      </c>
      <c r="B130" s="93" t="s">
        <v>46</v>
      </c>
      <c r="C130" s="129" t="s">
        <v>144</v>
      </c>
      <c r="D130" s="129" t="s">
        <v>48</v>
      </c>
      <c r="E130" s="130" t="s">
        <v>154</v>
      </c>
      <c r="F130" s="131">
        <f>[1]FORMULACION!P103</f>
        <v>0</v>
      </c>
      <c r="G130" s="132"/>
      <c r="H130" s="133">
        <f t="shared" si="3"/>
        <v>0</v>
      </c>
    </row>
    <row r="131" spans="1:8" x14ac:dyDescent="0.25">
      <c r="A131" s="92">
        <v>101</v>
      </c>
      <c r="B131" s="93" t="s">
        <v>46</v>
      </c>
      <c r="C131" s="129" t="s">
        <v>144</v>
      </c>
      <c r="D131" s="129" t="s">
        <v>48</v>
      </c>
      <c r="E131" s="130" t="s">
        <v>155</v>
      </c>
      <c r="F131" s="131">
        <f>[1]FORMULACION!P104</f>
        <v>2</v>
      </c>
      <c r="G131" s="132"/>
      <c r="H131" s="133">
        <f t="shared" si="3"/>
        <v>0</v>
      </c>
    </row>
    <row r="132" spans="1:8" x14ac:dyDescent="0.25">
      <c r="A132" s="92">
        <v>102</v>
      </c>
      <c r="B132" s="93" t="s">
        <v>46</v>
      </c>
      <c r="C132" s="129" t="s">
        <v>144</v>
      </c>
      <c r="D132" s="129" t="s">
        <v>48</v>
      </c>
      <c r="E132" s="130" t="s">
        <v>156</v>
      </c>
      <c r="F132" s="131">
        <f>[1]FORMULACION!P105</f>
        <v>2</v>
      </c>
      <c r="G132" s="132"/>
      <c r="H132" s="133">
        <f t="shared" si="3"/>
        <v>0</v>
      </c>
    </row>
    <row r="133" spans="1:8" x14ac:dyDescent="0.25">
      <c r="A133" s="92">
        <v>103</v>
      </c>
      <c r="B133" s="93" t="s">
        <v>46</v>
      </c>
      <c r="C133" s="129" t="s">
        <v>144</v>
      </c>
      <c r="D133" s="129" t="s">
        <v>48</v>
      </c>
      <c r="E133" s="130" t="s">
        <v>157</v>
      </c>
      <c r="F133" s="131">
        <f>[1]FORMULACION!P106</f>
        <v>2</v>
      </c>
      <c r="G133" s="132"/>
      <c r="H133" s="133">
        <f t="shared" si="3"/>
        <v>0</v>
      </c>
    </row>
    <row r="134" spans="1:8" x14ac:dyDescent="0.25">
      <c r="A134" s="92">
        <v>104</v>
      </c>
      <c r="B134" s="93" t="s">
        <v>46</v>
      </c>
      <c r="C134" s="129" t="s">
        <v>144</v>
      </c>
      <c r="D134" s="129" t="s">
        <v>48</v>
      </c>
      <c r="E134" s="130" t="s">
        <v>158</v>
      </c>
      <c r="F134" s="131">
        <f>[1]FORMULACION!P107</f>
        <v>2</v>
      </c>
      <c r="G134" s="132"/>
      <c r="H134" s="133"/>
    </row>
    <row r="135" spans="1:8" x14ac:dyDescent="0.25">
      <c r="A135" s="92">
        <v>105</v>
      </c>
      <c r="B135" s="93" t="s">
        <v>46</v>
      </c>
      <c r="C135" s="129" t="s">
        <v>144</v>
      </c>
      <c r="D135" s="129" t="s">
        <v>48</v>
      </c>
      <c r="E135" s="130" t="s">
        <v>159</v>
      </c>
      <c r="F135" s="131">
        <f>[1]FORMULACION!P108</f>
        <v>2</v>
      </c>
      <c r="G135" s="132"/>
      <c r="H135" s="133">
        <f t="shared" ref="H135:H198" si="4">F135*G135</f>
        <v>0</v>
      </c>
    </row>
    <row r="136" spans="1:8" x14ac:dyDescent="0.25">
      <c r="A136" s="92">
        <v>106</v>
      </c>
      <c r="B136" s="93" t="s">
        <v>46</v>
      </c>
      <c r="C136" s="129" t="s">
        <v>144</v>
      </c>
      <c r="D136" s="129" t="s">
        <v>48</v>
      </c>
      <c r="E136" s="130" t="s">
        <v>160</v>
      </c>
      <c r="F136" s="131">
        <f>[1]FORMULACION!P109</f>
        <v>11</v>
      </c>
      <c r="G136" s="132"/>
      <c r="H136" s="133">
        <f t="shared" si="4"/>
        <v>0</v>
      </c>
    </row>
    <row r="137" spans="1:8" x14ac:dyDescent="0.25">
      <c r="A137" s="92">
        <v>107</v>
      </c>
      <c r="B137" s="93" t="s">
        <v>46</v>
      </c>
      <c r="C137" s="129" t="s">
        <v>144</v>
      </c>
      <c r="D137" s="129" t="s">
        <v>48</v>
      </c>
      <c r="E137" s="130" t="s">
        <v>161</v>
      </c>
      <c r="F137" s="131">
        <f>[1]FORMULACION!P110</f>
        <v>3</v>
      </c>
      <c r="G137" s="132"/>
      <c r="H137" s="133">
        <f t="shared" si="4"/>
        <v>0</v>
      </c>
    </row>
    <row r="138" spans="1:8" x14ac:dyDescent="0.25">
      <c r="A138" s="92">
        <v>108</v>
      </c>
      <c r="B138" s="93" t="s">
        <v>46</v>
      </c>
      <c r="C138" s="129" t="s">
        <v>144</v>
      </c>
      <c r="D138" s="129" t="s">
        <v>48</v>
      </c>
      <c r="E138" s="130" t="s">
        <v>162</v>
      </c>
      <c r="F138" s="131">
        <f>[1]FORMULACION!P111</f>
        <v>41</v>
      </c>
      <c r="G138" s="132"/>
      <c r="H138" s="133">
        <f t="shared" si="4"/>
        <v>0</v>
      </c>
    </row>
    <row r="139" spans="1:8" x14ac:dyDescent="0.25">
      <c r="A139" s="92">
        <v>109</v>
      </c>
      <c r="B139" s="93" t="s">
        <v>46</v>
      </c>
      <c r="C139" s="129" t="s">
        <v>144</v>
      </c>
      <c r="D139" s="129" t="s">
        <v>48</v>
      </c>
      <c r="E139" s="130" t="s">
        <v>163</v>
      </c>
      <c r="F139" s="131">
        <f>[1]FORMULACION!P112</f>
        <v>1</v>
      </c>
      <c r="G139" s="132"/>
      <c r="H139" s="133">
        <f t="shared" si="4"/>
        <v>0</v>
      </c>
    </row>
    <row r="140" spans="1:8" x14ac:dyDescent="0.25">
      <c r="A140" s="92">
        <v>110</v>
      </c>
      <c r="B140" s="93" t="s">
        <v>46</v>
      </c>
      <c r="C140" s="129" t="s">
        <v>144</v>
      </c>
      <c r="D140" s="129" t="s">
        <v>48</v>
      </c>
      <c r="E140" s="130" t="s">
        <v>164</v>
      </c>
      <c r="F140" s="131">
        <f>[1]FORMULACION!P113</f>
        <v>1</v>
      </c>
      <c r="G140" s="132"/>
      <c r="H140" s="133">
        <f t="shared" si="4"/>
        <v>0</v>
      </c>
    </row>
    <row r="141" spans="1:8" x14ac:dyDescent="0.25">
      <c r="A141" s="92">
        <v>111</v>
      </c>
      <c r="B141" s="93" t="s">
        <v>46</v>
      </c>
      <c r="C141" s="129" t="s">
        <v>144</v>
      </c>
      <c r="D141" s="129" t="s">
        <v>48</v>
      </c>
      <c r="E141" s="130" t="s">
        <v>165</v>
      </c>
      <c r="F141" s="131">
        <f>[1]FORMULACION!P114</f>
        <v>1</v>
      </c>
      <c r="G141" s="132"/>
      <c r="H141" s="133">
        <f t="shared" si="4"/>
        <v>0</v>
      </c>
    </row>
    <row r="142" spans="1:8" x14ac:dyDescent="0.25">
      <c r="A142" s="92">
        <v>112</v>
      </c>
      <c r="B142" s="93" t="s">
        <v>46</v>
      </c>
      <c r="C142" s="129" t="s">
        <v>144</v>
      </c>
      <c r="D142" s="129" t="s">
        <v>48</v>
      </c>
      <c r="E142" s="130" t="s">
        <v>166</v>
      </c>
      <c r="F142" s="131">
        <f>[1]FORMULACION!P115</f>
        <v>3</v>
      </c>
      <c r="G142" s="132"/>
      <c r="H142" s="133">
        <f t="shared" si="4"/>
        <v>0</v>
      </c>
    </row>
    <row r="143" spans="1:8" x14ac:dyDescent="0.25">
      <c r="A143" s="92">
        <v>113</v>
      </c>
      <c r="B143" s="93" t="s">
        <v>46</v>
      </c>
      <c r="C143" s="129" t="s">
        <v>144</v>
      </c>
      <c r="D143" s="129" t="s">
        <v>48</v>
      </c>
      <c r="E143" s="130" t="s">
        <v>167</v>
      </c>
      <c r="F143" s="131">
        <f>[1]FORMULACION!P116</f>
        <v>3</v>
      </c>
      <c r="G143" s="132"/>
      <c r="H143" s="133">
        <f t="shared" si="4"/>
        <v>0</v>
      </c>
    </row>
    <row r="144" spans="1:8" x14ac:dyDescent="0.25">
      <c r="A144" s="92">
        <v>114</v>
      </c>
      <c r="B144" s="93" t="s">
        <v>46</v>
      </c>
      <c r="C144" s="129" t="s">
        <v>144</v>
      </c>
      <c r="D144" s="129" t="s">
        <v>48</v>
      </c>
      <c r="E144" s="130" t="s">
        <v>168</v>
      </c>
      <c r="F144" s="131">
        <f>[1]FORMULACION!P117</f>
        <v>1</v>
      </c>
      <c r="G144" s="132"/>
      <c r="H144" s="133">
        <f t="shared" si="4"/>
        <v>0</v>
      </c>
    </row>
    <row r="145" spans="1:8" x14ac:dyDescent="0.25">
      <c r="A145" s="92">
        <v>115</v>
      </c>
      <c r="B145" s="93" t="s">
        <v>46</v>
      </c>
      <c r="C145" s="129" t="s">
        <v>144</v>
      </c>
      <c r="D145" s="129" t="s">
        <v>48</v>
      </c>
      <c r="E145" s="130" t="s">
        <v>169</v>
      </c>
      <c r="F145" s="131">
        <f>[1]FORMULACION!P118</f>
        <v>1</v>
      </c>
      <c r="G145" s="132"/>
      <c r="H145" s="133">
        <f t="shared" si="4"/>
        <v>0</v>
      </c>
    </row>
    <row r="146" spans="1:8" x14ac:dyDescent="0.25">
      <c r="A146" s="92">
        <v>116</v>
      </c>
      <c r="B146" s="93" t="s">
        <v>46</v>
      </c>
      <c r="C146" s="129" t="s">
        <v>144</v>
      </c>
      <c r="D146" s="129" t="s">
        <v>48</v>
      </c>
      <c r="E146" s="130" t="s">
        <v>170</v>
      </c>
      <c r="F146" s="131">
        <f>[1]FORMULACION!P119</f>
        <v>1</v>
      </c>
      <c r="G146" s="132"/>
      <c r="H146" s="133">
        <f t="shared" si="4"/>
        <v>0</v>
      </c>
    </row>
    <row r="147" spans="1:8" x14ac:dyDescent="0.25">
      <c r="A147" s="92">
        <v>117</v>
      </c>
      <c r="B147" s="93" t="s">
        <v>46</v>
      </c>
      <c r="C147" s="129" t="s">
        <v>144</v>
      </c>
      <c r="D147" s="129" t="s">
        <v>48</v>
      </c>
      <c r="E147" s="130" t="s">
        <v>171</v>
      </c>
      <c r="F147" s="131">
        <f>[1]FORMULACION!P120</f>
        <v>1</v>
      </c>
      <c r="G147" s="132"/>
      <c r="H147" s="133">
        <f t="shared" si="4"/>
        <v>0</v>
      </c>
    </row>
    <row r="148" spans="1:8" x14ac:dyDescent="0.25">
      <c r="A148" s="92">
        <v>118</v>
      </c>
      <c r="B148" s="93" t="s">
        <v>46</v>
      </c>
      <c r="C148" s="129" t="s">
        <v>144</v>
      </c>
      <c r="D148" s="129" t="s">
        <v>48</v>
      </c>
      <c r="E148" s="130" t="s">
        <v>172</v>
      </c>
      <c r="F148" s="131">
        <f>[1]FORMULACION!P121</f>
        <v>2</v>
      </c>
      <c r="G148" s="132"/>
      <c r="H148" s="133">
        <f t="shared" si="4"/>
        <v>0</v>
      </c>
    </row>
    <row r="149" spans="1:8" x14ac:dyDescent="0.25">
      <c r="A149" s="92">
        <v>119</v>
      </c>
      <c r="B149" s="93" t="s">
        <v>46</v>
      </c>
      <c r="C149" s="129" t="s">
        <v>144</v>
      </c>
      <c r="D149" s="129" t="s">
        <v>48</v>
      </c>
      <c r="E149" s="130" t="s">
        <v>173</v>
      </c>
      <c r="F149" s="131">
        <f>[1]FORMULACION!P122</f>
        <v>25</v>
      </c>
      <c r="G149" s="132"/>
      <c r="H149" s="133">
        <f t="shared" si="4"/>
        <v>0</v>
      </c>
    </row>
    <row r="150" spans="1:8" x14ac:dyDescent="0.25">
      <c r="A150" s="92">
        <v>120</v>
      </c>
      <c r="B150" s="93" t="s">
        <v>46</v>
      </c>
      <c r="C150" s="134" t="s">
        <v>174</v>
      </c>
      <c r="D150" s="134" t="s">
        <v>48</v>
      </c>
      <c r="E150" s="135" t="s">
        <v>175</v>
      </c>
      <c r="F150" s="136">
        <f>[1]FORMULACION!P123</f>
        <v>5</v>
      </c>
      <c r="G150" s="137"/>
      <c r="H150" s="138">
        <f t="shared" si="4"/>
        <v>0</v>
      </c>
    </row>
    <row r="151" spans="1:8" x14ac:dyDescent="0.25">
      <c r="A151" s="92">
        <v>121</v>
      </c>
      <c r="B151" s="93" t="s">
        <v>46</v>
      </c>
      <c r="C151" s="134" t="s">
        <v>174</v>
      </c>
      <c r="D151" s="134" t="s">
        <v>48</v>
      </c>
      <c r="E151" s="135" t="s">
        <v>176</v>
      </c>
      <c r="F151" s="136">
        <f>[1]FORMULACION!P124</f>
        <v>1</v>
      </c>
      <c r="G151" s="137"/>
      <c r="H151" s="138">
        <f t="shared" si="4"/>
        <v>0</v>
      </c>
    </row>
    <row r="152" spans="1:8" x14ac:dyDescent="0.25">
      <c r="A152" s="92">
        <v>122</v>
      </c>
      <c r="B152" s="93" t="s">
        <v>46</v>
      </c>
      <c r="C152" s="134" t="s">
        <v>174</v>
      </c>
      <c r="D152" s="134" t="s">
        <v>48</v>
      </c>
      <c r="E152" s="135" t="s">
        <v>177</v>
      </c>
      <c r="F152" s="136">
        <f>[1]FORMULACION!P125</f>
        <v>1</v>
      </c>
      <c r="G152" s="137"/>
      <c r="H152" s="138">
        <f t="shared" si="4"/>
        <v>0</v>
      </c>
    </row>
    <row r="153" spans="1:8" x14ac:dyDescent="0.25">
      <c r="A153" s="92">
        <v>123</v>
      </c>
      <c r="B153" s="93" t="s">
        <v>46</v>
      </c>
      <c r="C153" s="134" t="s">
        <v>174</v>
      </c>
      <c r="D153" s="134" t="s">
        <v>48</v>
      </c>
      <c r="E153" s="135" t="s">
        <v>178</v>
      </c>
      <c r="F153" s="136">
        <f>[1]FORMULACION!P126</f>
        <v>0</v>
      </c>
      <c r="G153" s="137"/>
      <c r="H153" s="138">
        <f t="shared" si="4"/>
        <v>0</v>
      </c>
    </row>
    <row r="154" spans="1:8" x14ac:dyDescent="0.25">
      <c r="A154" s="92">
        <v>124</v>
      </c>
      <c r="B154" s="93" t="s">
        <v>46</v>
      </c>
      <c r="C154" s="134" t="s">
        <v>174</v>
      </c>
      <c r="D154" s="134" t="s">
        <v>48</v>
      </c>
      <c r="E154" s="135" t="s">
        <v>179</v>
      </c>
      <c r="F154" s="136">
        <f>[1]FORMULACION!P127</f>
        <v>1</v>
      </c>
      <c r="G154" s="137"/>
      <c r="H154" s="138">
        <f t="shared" si="4"/>
        <v>0</v>
      </c>
    </row>
    <row r="155" spans="1:8" x14ac:dyDescent="0.25">
      <c r="A155" s="92">
        <v>125</v>
      </c>
      <c r="B155" s="93" t="s">
        <v>46</v>
      </c>
      <c r="C155" s="134" t="s">
        <v>174</v>
      </c>
      <c r="D155" s="134" t="s">
        <v>48</v>
      </c>
      <c r="E155" s="135" t="s">
        <v>180</v>
      </c>
      <c r="F155" s="136">
        <f>[1]FORMULACION!P128</f>
        <v>4</v>
      </c>
      <c r="G155" s="137"/>
      <c r="H155" s="138">
        <f t="shared" si="4"/>
        <v>0</v>
      </c>
    </row>
    <row r="156" spans="1:8" x14ac:dyDescent="0.25">
      <c r="A156" s="92">
        <v>126</v>
      </c>
      <c r="B156" s="93" t="s">
        <v>46</v>
      </c>
      <c r="C156" s="134" t="s">
        <v>174</v>
      </c>
      <c r="D156" s="134" t="s">
        <v>48</v>
      </c>
      <c r="E156" s="135" t="s">
        <v>181</v>
      </c>
      <c r="F156" s="136">
        <f>[1]FORMULACION!P129</f>
        <v>1</v>
      </c>
      <c r="G156" s="137"/>
      <c r="H156" s="138">
        <f t="shared" si="4"/>
        <v>0</v>
      </c>
    </row>
    <row r="157" spans="1:8" x14ac:dyDescent="0.25">
      <c r="A157" s="92">
        <v>127</v>
      </c>
      <c r="B157" s="93" t="s">
        <v>46</v>
      </c>
      <c r="C157" s="134" t="s">
        <v>174</v>
      </c>
      <c r="D157" s="134" t="s">
        <v>48</v>
      </c>
      <c r="E157" s="135" t="s">
        <v>182</v>
      </c>
      <c r="F157" s="136">
        <f>[1]FORMULACION!P130</f>
        <v>1</v>
      </c>
      <c r="G157" s="137"/>
      <c r="H157" s="138">
        <f t="shared" si="4"/>
        <v>0</v>
      </c>
    </row>
    <row r="158" spans="1:8" x14ac:dyDescent="0.25">
      <c r="A158" s="92">
        <v>128</v>
      </c>
      <c r="B158" s="93" t="s">
        <v>46</v>
      </c>
      <c r="C158" s="134" t="s">
        <v>174</v>
      </c>
      <c r="D158" s="134" t="s">
        <v>48</v>
      </c>
      <c r="E158" s="135" t="s">
        <v>183</v>
      </c>
      <c r="F158" s="136">
        <f>[1]FORMULACION!P131</f>
        <v>1</v>
      </c>
      <c r="G158" s="137"/>
      <c r="H158" s="138">
        <f t="shared" si="4"/>
        <v>0</v>
      </c>
    </row>
    <row r="159" spans="1:8" x14ac:dyDescent="0.25">
      <c r="A159" s="92">
        <v>129</v>
      </c>
      <c r="B159" s="93" t="s">
        <v>46</v>
      </c>
      <c r="C159" s="134" t="s">
        <v>174</v>
      </c>
      <c r="D159" s="134" t="s">
        <v>48</v>
      </c>
      <c r="E159" s="135" t="s">
        <v>184</v>
      </c>
      <c r="F159" s="136">
        <f>[1]FORMULACION!P132</f>
        <v>1</v>
      </c>
      <c r="G159" s="137"/>
      <c r="H159" s="138">
        <f t="shared" si="4"/>
        <v>0</v>
      </c>
    </row>
    <row r="160" spans="1:8" x14ac:dyDescent="0.25">
      <c r="A160" s="92">
        <v>130</v>
      </c>
      <c r="B160" s="93" t="s">
        <v>46</v>
      </c>
      <c r="C160" s="139" t="s">
        <v>185</v>
      </c>
      <c r="D160" s="139" t="s">
        <v>48</v>
      </c>
      <c r="E160" s="140" t="s">
        <v>186</v>
      </c>
      <c r="F160" s="141">
        <f>[1]FORMULACION!P133</f>
        <v>3</v>
      </c>
      <c r="G160" s="142"/>
      <c r="H160" s="143">
        <f t="shared" si="4"/>
        <v>0</v>
      </c>
    </row>
    <row r="161" spans="1:8" x14ac:dyDescent="0.25">
      <c r="A161" s="92">
        <v>131</v>
      </c>
      <c r="B161" s="93" t="s">
        <v>46</v>
      </c>
      <c r="C161" s="139" t="s">
        <v>185</v>
      </c>
      <c r="D161" s="139" t="s">
        <v>48</v>
      </c>
      <c r="E161" s="140" t="s">
        <v>187</v>
      </c>
      <c r="F161" s="141">
        <f>[1]FORMULACION!P134</f>
        <v>3</v>
      </c>
      <c r="G161" s="142"/>
      <c r="H161" s="143">
        <f t="shared" si="4"/>
        <v>0</v>
      </c>
    </row>
    <row r="162" spans="1:8" x14ac:dyDescent="0.25">
      <c r="A162" s="92">
        <v>132</v>
      </c>
      <c r="B162" s="93" t="s">
        <v>46</v>
      </c>
      <c r="C162" s="139" t="s">
        <v>185</v>
      </c>
      <c r="D162" s="139" t="s">
        <v>48</v>
      </c>
      <c r="E162" s="140" t="s">
        <v>188</v>
      </c>
      <c r="F162" s="141">
        <f>[1]FORMULACION!P135</f>
        <v>6</v>
      </c>
      <c r="G162" s="142"/>
      <c r="H162" s="143">
        <f t="shared" si="4"/>
        <v>0</v>
      </c>
    </row>
    <row r="163" spans="1:8" x14ac:dyDescent="0.25">
      <c r="A163" s="92">
        <v>133</v>
      </c>
      <c r="B163" s="93" t="s">
        <v>46</v>
      </c>
      <c r="C163" s="139" t="s">
        <v>185</v>
      </c>
      <c r="D163" s="139" t="s">
        <v>48</v>
      </c>
      <c r="E163" s="140" t="s">
        <v>189</v>
      </c>
      <c r="F163" s="141">
        <f>[1]FORMULACION!P136</f>
        <v>4</v>
      </c>
      <c r="G163" s="142"/>
      <c r="H163" s="143">
        <f t="shared" si="4"/>
        <v>0</v>
      </c>
    </row>
    <row r="164" spans="1:8" x14ac:dyDescent="0.25">
      <c r="A164" s="92">
        <v>134</v>
      </c>
      <c r="B164" s="93" t="s">
        <v>46</v>
      </c>
      <c r="C164" s="139" t="s">
        <v>185</v>
      </c>
      <c r="D164" s="139" t="s">
        <v>48</v>
      </c>
      <c r="E164" s="140" t="s">
        <v>190</v>
      </c>
      <c r="F164" s="141">
        <f>[1]FORMULACION!P137</f>
        <v>1</v>
      </c>
      <c r="G164" s="142"/>
      <c r="H164" s="143">
        <f t="shared" si="4"/>
        <v>0</v>
      </c>
    </row>
    <row r="165" spans="1:8" x14ac:dyDescent="0.25">
      <c r="A165" s="92">
        <v>135</v>
      </c>
      <c r="B165" s="93" t="s">
        <v>46</v>
      </c>
      <c r="C165" s="139" t="s">
        <v>185</v>
      </c>
      <c r="D165" s="139" t="s">
        <v>82</v>
      </c>
      <c r="E165" s="140" t="s">
        <v>191</v>
      </c>
      <c r="F165" s="141">
        <f>[1]FORMULACION!P138</f>
        <v>1</v>
      </c>
      <c r="G165" s="142"/>
      <c r="H165" s="143">
        <f t="shared" si="4"/>
        <v>0</v>
      </c>
    </row>
    <row r="166" spans="1:8" x14ac:dyDescent="0.25">
      <c r="A166" s="92">
        <v>136</v>
      </c>
      <c r="B166" s="93" t="s">
        <v>46</v>
      </c>
      <c r="C166" s="139" t="s">
        <v>185</v>
      </c>
      <c r="D166" s="139" t="s">
        <v>82</v>
      </c>
      <c r="E166" s="140" t="s">
        <v>192</v>
      </c>
      <c r="F166" s="141">
        <f>[1]FORMULACION!P139</f>
        <v>4</v>
      </c>
      <c r="G166" s="142"/>
      <c r="H166" s="143">
        <f t="shared" si="4"/>
        <v>0</v>
      </c>
    </row>
    <row r="167" spans="1:8" x14ac:dyDescent="0.25">
      <c r="A167" s="92">
        <v>137</v>
      </c>
      <c r="B167" s="93" t="s">
        <v>46</v>
      </c>
      <c r="C167" s="139" t="s">
        <v>185</v>
      </c>
      <c r="D167" s="139" t="s">
        <v>82</v>
      </c>
      <c r="E167" s="140" t="s">
        <v>193</v>
      </c>
      <c r="F167" s="141">
        <f>[1]FORMULACION!P140</f>
        <v>1</v>
      </c>
      <c r="G167" s="142"/>
      <c r="H167" s="143">
        <f t="shared" si="4"/>
        <v>0</v>
      </c>
    </row>
    <row r="168" spans="1:8" x14ac:dyDescent="0.25">
      <c r="A168" s="92">
        <v>138</v>
      </c>
      <c r="B168" s="93" t="s">
        <v>46</v>
      </c>
      <c r="C168" s="139" t="s">
        <v>185</v>
      </c>
      <c r="D168" s="139" t="s">
        <v>48</v>
      </c>
      <c r="E168" s="140" t="s">
        <v>194</v>
      </c>
      <c r="F168" s="141">
        <f>[1]FORMULACION!P141</f>
        <v>4</v>
      </c>
      <c r="G168" s="142"/>
      <c r="H168" s="143">
        <f t="shared" si="4"/>
        <v>0</v>
      </c>
    </row>
    <row r="169" spans="1:8" x14ac:dyDescent="0.25">
      <c r="A169" s="92">
        <v>139</v>
      </c>
      <c r="B169" s="93" t="s">
        <v>46</v>
      </c>
      <c r="C169" s="139" t="s">
        <v>185</v>
      </c>
      <c r="D169" s="139" t="s">
        <v>48</v>
      </c>
      <c r="E169" s="140" t="s">
        <v>195</v>
      </c>
      <c r="F169" s="141">
        <f>[1]FORMULACION!P142</f>
        <v>0</v>
      </c>
      <c r="G169" s="142"/>
      <c r="H169" s="143">
        <f t="shared" si="4"/>
        <v>0</v>
      </c>
    </row>
    <row r="170" spans="1:8" x14ac:dyDescent="0.25">
      <c r="A170" s="92">
        <v>140</v>
      </c>
      <c r="B170" s="93" t="s">
        <v>46</v>
      </c>
      <c r="C170" s="139" t="s">
        <v>185</v>
      </c>
      <c r="D170" s="139" t="s">
        <v>48</v>
      </c>
      <c r="E170" s="140" t="s">
        <v>196</v>
      </c>
      <c r="F170" s="141">
        <f>[1]FORMULACION!P143</f>
        <v>2</v>
      </c>
      <c r="G170" s="142"/>
      <c r="H170" s="143">
        <f t="shared" si="4"/>
        <v>0</v>
      </c>
    </row>
    <row r="171" spans="1:8" x14ac:dyDescent="0.25">
      <c r="A171" s="92">
        <v>141</v>
      </c>
      <c r="B171" s="93" t="s">
        <v>46</v>
      </c>
      <c r="C171" s="139" t="s">
        <v>185</v>
      </c>
      <c r="D171" s="139" t="s">
        <v>48</v>
      </c>
      <c r="E171" s="140" t="s">
        <v>197</v>
      </c>
      <c r="F171" s="141">
        <f>[1]FORMULACION!P144</f>
        <v>3</v>
      </c>
      <c r="G171" s="142"/>
      <c r="H171" s="143">
        <f t="shared" si="4"/>
        <v>0</v>
      </c>
    </row>
    <row r="172" spans="1:8" x14ac:dyDescent="0.25">
      <c r="A172" s="92">
        <v>142</v>
      </c>
      <c r="B172" s="93" t="s">
        <v>46</v>
      </c>
      <c r="C172" s="139" t="s">
        <v>185</v>
      </c>
      <c r="D172" s="139" t="s">
        <v>48</v>
      </c>
      <c r="E172" s="140" t="s">
        <v>198</v>
      </c>
      <c r="F172" s="141">
        <f>[1]FORMULACION!P145</f>
        <v>3</v>
      </c>
      <c r="G172" s="142"/>
      <c r="H172" s="143">
        <f t="shared" si="4"/>
        <v>0</v>
      </c>
    </row>
    <row r="173" spans="1:8" x14ac:dyDescent="0.25">
      <c r="A173" s="92">
        <v>143</v>
      </c>
      <c r="B173" s="93" t="s">
        <v>46</v>
      </c>
      <c r="C173" s="139" t="s">
        <v>185</v>
      </c>
      <c r="D173" s="139" t="s">
        <v>48</v>
      </c>
      <c r="E173" s="140" t="s">
        <v>199</v>
      </c>
      <c r="F173" s="141">
        <f>[1]FORMULACION!P146</f>
        <v>3</v>
      </c>
      <c r="G173" s="142"/>
      <c r="H173" s="143">
        <f t="shared" si="4"/>
        <v>0</v>
      </c>
    </row>
    <row r="174" spans="1:8" x14ac:dyDescent="0.25">
      <c r="A174" s="92">
        <v>144</v>
      </c>
      <c r="B174" s="93" t="s">
        <v>46</v>
      </c>
      <c r="C174" s="139" t="s">
        <v>185</v>
      </c>
      <c r="D174" s="139" t="s">
        <v>48</v>
      </c>
      <c r="E174" s="140" t="s">
        <v>200</v>
      </c>
      <c r="F174" s="141">
        <f>[1]FORMULACION!P147</f>
        <v>1</v>
      </c>
      <c r="G174" s="142"/>
      <c r="H174" s="143">
        <f t="shared" si="4"/>
        <v>0</v>
      </c>
    </row>
    <row r="175" spans="1:8" x14ac:dyDescent="0.25">
      <c r="A175" s="92">
        <v>145</v>
      </c>
      <c r="B175" s="93" t="s">
        <v>46</v>
      </c>
      <c r="C175" s="139" t="s">
        <v>185</v>
      </c>
      <c r="D175" s="139" t="s">
        <v>48</v>
      </c>
      <c r="E175" s="140" t="s">
        <v>201</v>
      </c>
      <c r="F175" s="141">
        <f>[1]FORMULACION!P148</f>
        <v>4</v>
      </c>
      <c r="G175" s="142"/>
      <c r="H175" s="143">
        <f t="shared" si="4"/>
        <v>0</v>
      </c>
    </row>
    <row r="176" spans="1:8" x14ac:dyDescent="0.25">
      <c r="A176" s="92">
        <v>146</v>
      </c>
      <c r="B176" s="93" t="s">
        <v>46</v>
      </c>
      <c r="C176" s="139" t="s">
        <v>185</v>
      </c>
      <c r="D176" s="139" t="s">
        <v>48</v>
      </c>
      <c r="E176" s="140" t="s">
        <v>202</v>
      </c>
      <c r="F176" s="141">
        <f>[1]FORMULACION!P149</f>
        <v>1</v>
      </c>
      <c r="G176" s="142"/>
      <c r="H176" s="143">
        <f t="shared" si="4"/>
        <v>0</v>
      </c>
    </row>
    <row r="177" spans="1:8" x14ac:dyDescent="0.25">
      <c r="A177" s="92">
        <v>147</v>
      </c>
      <c r="B177" s="93" t="s">
        <v>46</v>
      </c>
      <c r="C177" s="139" t="s">
        <v>185</v>
      </c>
      <c r="D177" s="139" t="s">
        <v>82</v>
      </c>
      <c r="E177" s="140" t="s">
        <v>203</v>
      </c>
      <c r="F177" s="141">
        <f>[1]FORMULACION!P150</f>
        <v>1</v>
      </c>
      <c r="G177" s="142"/>
      <c r="H177" s="143">
        <f t="shared" si="4"/>
        <v>0</v>
      </c>
    </row>
    <row r="178" spans="1:8" x14ac:dyDescent="0.25">
      <c r="A178" s="92">
        <v>148</v>
      </c>
      <c r="B178" s="93" t="s">
        <v>46</v>
      </c>
      <c r="C178" s="139" t="s">
        <v>185</v>
      </c>
      <c r="D178" s="139" t="s">
        <v>82</v>
      </c>
      <c r="E178" s="140" t="s">
        <v>204</v>
      </c>
      <c r="F178" s="141">
        <f>[1]FORMULACION!P151</f>
        <v>0</v>
      </c>
      <c r="G178" s="142"/>
      <c r="H178" s="143">
        <f t="shared" si="4"/>
        <v>0</v>
      </c>
    </row>
    <row r="179" spans="1:8" x14ac:dyDescent="0.25">
      <c r="A179" s="92">
        <v>149</v>
      </c>
      <c r="B179" s="93" t="s">
        <v>46</v>
      </c>
      <c r="C179" s="139" t="s">
        <v>185</v>
      </c>
      <c r="D179" s="139" t="s">
        <v>82</v>
      </c>
      <c r="E179" s="140" t="s">
        <v>205</v>
      </c>
      <c r="F179" s="141">
        <f>[1]FORMULACION!P152</f>
        <v>4</v>
      </c>
      <c r="G179" s="142"/>
      <c r="H179" s="143">
        <f t="shared" si="4"/>
        <v>0</v>
      </c>
    </row>
    <row r="180" spans="1:8" x14ac:dyDescent="0.25">
      <c r="A180" s="92">
        <v>150</v>
      </c>
      <c r="B180" s="93" t="s">
        <v>46</v>
      </c>
      <c r="C180" s="139" t="s">
        <v>185</v>
      </c>
      <c r="D180" s="139" t="s">
        <v>48</v>
      </c>
      <c r="E180" s="140" t="s">
        <v>206</v>
      </c>
      <c r="F180" s="141">
        <f>[1]FORMULACION!P153</f>
        <v>2</v>
      </c>
      <c r="G180" s="142"/>
      <c r="H180" s="143">
        <f t="shared" si="4"/>
        <v>0</v>
      </c>
    </row>
    <row r="181" spans="1:8" x14ac:dyDescent="0.25">
      <c r="A181" s="92">
        <v>151</v>
      </c>
      <c r="B181" s="93" t="s">
        <v>46</v>
      </c>
      <c r="C181" s="139" t="s">
        <v>185</v>
      </c>
      <c r="D181" s="139" t="s">
        <v>48</v>
      </c>
      <c r="E181" s="140" t="s">
        <v>207</v>
      </c>
      <c r="F181" s="141">
        <f>[1]FORMULACION!P154</f>
        <v>2</v>
      </c>
      <c r="G181" s="142"/>
      <c r="H181" s="143">
        <f t="shared" si="4"/>
        <v>0</v>
      </c>
    </row>
    <row r="182" spans="1:8" x14ac:dyDescent="0.25">
      <c r="A182" s="92">
        <v>152</v>
      </c>
      <c r="B182" s="93" t="s">
        <v>46</v>
      </c>
      <c r="C182" s="139" t="s">
        <v>185</v>
      </c>
      <c r="D182" s="139" t="s">
        <v>48</v>
      </c>
      <c r="E182" s="140" t="s">
        <v>208</v>
      </c>
      <c r="F182" s="141">
        <f>[1]FORMULACION!P155</f>
        <v>2</v>
      </c>
      <c r="G182" s="142"/>
      <c r="H182" s="143">
        <f t="shared" si="4"/>
        <v>0</v>
      </c>
    </row>
    <row r="183" spans="1:8" x14ac:dyDescent="0.25">
      <c r="A183" s="92">
        <v>153</v>
      </c>
      <c r="B183" s="93" t="s">
        <v>46</v>
      </c>
      <c r="C183" s="139" t="s">
        <v>185</v>
      </c>
      <c r="D183" s="139" t="s">
        <v>82</v>
      </c>
      <c r="E183" s="140" t="s">
        <v>209</v>
      </c>
      <c r="F183" s="141">
        <f>[1]FORMULACION!P156</f>
        <v>4</v>
      </c>
      <c r="G183" s="142"/>
      <c r="H183" s="143">
        <f t="shared" si="4"/>
        <v>0</v>
      </c>
    </row>
    <row r="184" spans="1:8" x14ac:dyDescent="0.25">
      <c r="A184" s="92">
        <v>154</v>
      </c>
      <c r="B184" s="93" t="s">
        <v>46</v>
      </c>
      <c r="C184" s="139" t="s">
        <v>185</v>
      </c>
      <c r="D184" s="139" t="s">
        <v>48</v>
      </c>
      <c r="E184" s="140" t="s">
        <v>210</v>
      </c>
      <c r="F184" s="141">
        <f>[1]FORMULACION!P157</f>
        <v>1</v>
      </c>
      <c r="G184" s="142"/>
      <c r="H184" s="143">
        <f t="shared" si="4"/>
        <v>0</v>
      </c>
    </row>
    <row r="185" spans="1:8" x14ac:dyDescent="0.25">
      <c r="A185" s="92">
        <v>155</v>
      </c>
      <c r="B185" s="93" t="s">
        <v>46</v>
      </c>
      <c r="C185" s="139" t="s">
        <v>185</v>
      </c>
      <c r="D185" s="139" t="s">
        <v>82</v>
      </c>
      <c r="E185" s="140" t="s">
        <v>211</v>
      </c>
      <c r="F185" s="141">
        <f>[1]FORMULACION!P158</f>
        <v>1</v>
      </c>
      <c r="G185" s="142"/>
      <c r="H185" s="143">
        <f t="shared" si="4"/>
        <v>0</v>
      </c>
    </row>
    <row r="186" spans="1:8" x14ac:dyDescent="0.25">
      <c r="A186" s="92">
        <v>156</v>
      </c>
      <c r="B186" s="93" t="s">
        <v>46</v>
      </c>
      <c r="C186" s="139" t="s">
        <v>185</v>
      </c>
      <c r="D186" s="139" t="s">
        <v>82</v>
      </c>
      <c r="E186" s="140" t="s">
        <v>212</v>
      </c>
      <c r="F186" s="141">
        <f>[1]FORMULACION!P159</f>
        <v>0</v>
      </c>
      <c r="G186" s="142"/>
      <c r="H186" s="143">
        <f t="shared" si="4"/>
        <v>0</v>
      </c>
    </row>
    <row r="187" spans="1:8" x14ac:dyDescent="0.25">
      <c r="A187" s="92">
        <v>157</v>
      </c>
      <c r="B187" s="93" t="s">
        <v>46</v>
      </c>
      <c r="C187" s="139" t="s">
        <v>185</v>
      </c>
      <c r="D187" s="139" t="s">
        <v>48</v>
      </c>
      <c r="E187" s="140" t="s">
        <v>213</v>
      </c>
      <c r="F187" s="141">
        <f>[1]FORMULACION!P160</f>
        <v>1</v>
      </c>
      <c r="G187" s="142"/>
      <c r="H187" s="143">
        <f t="shared" si="4"/>
        <v>0</v>
      </c>
    </row>
    <row r="188" spans="1:8" x14ac:dyDescent="0.25">
      <c r="A188" s="92">
        <v>158</v>
      </c>
      <c r="B188" s="93" t="s">
        <v>46</v>
      </c>
      <c r="C188" s="139" t="s">
        <v>185</v>
      </c>
      <c r="D188" s="139" t="s">
        <v>48</v>
      </c>
      <c r="E188" s="140" t="s">
        <v>214</v>
      </c>
      <c r="F188" s="141">
        <f>[1]FORMULACION!P161</f>
        <v>0</v>
      </c>
      <c r="G188" s="142"/>
      <c r="H188" s="143">
        <f t="shared" si="4"/>
        <v>0</v>
      </c>
    </row>
    <row r="189" spans="1:8" x14ac:dyDescent="0.25">
      <c r="A189" s="92">
        <v>159</v>
      </c>
      <c r="B189" s="93" t="s">
        <v>46</v>
      </c>
      <c r="C189" s="139" t="s">
        <v>185</v>
      </c>
      <c r="D189" s="139" t="s">
        <v>48</v>
      </c>
      <c r="E189" s="140" t="s">
        <v>215</v>
      </c>
      <c r="F189" s="141">
        <f>[1]FORMULACION!P162</f>
        <v>0</v>
      </c>
      <c r="G189" s="142"/>
      <c r="H189" s="143">
        <f t="shared" si="4"/>
        <v>0</v>
      </c>
    </row>
    <row r="190" spans="1:8" x14ac:dyDescent="0.25">
      <c r="A190" s="92">
        <v>160</v>
      </c>
      <c r="B190" s="93" t="s">
        <v>46</v>
      </c>
      <c r="C190" s="139" t="s">
        <v>185</v>
      </c>
      <c r="D190" s="139" t="s">
        <v>48</v>
      </c>
      <c r="E190" s="140" t="s">
        <v>216</v>
      </c>
      <c r="F190" s="141">
        <f>[1]FORMULACION!P163</f>
        <v>4</v>
      </c>
      <c r="G190" s="142"/>
      <c r="H190" s="143">
        <f t="shared" si="4"/>
        <v>0</v>
      </c>
    </row>
    <row r="191" spans="1:8" x14ac:dyDescent="0.25">
      <c r="A191" s="92">
        <v>161</v>
      </c>
      <c r="B191" s="93" t="s">
        <v>46</v>
      </c>
      <c r="C191" s="139" t="s">
        <v>185</v>
      </c>
      <c r="D191" s="139" t="s">
        <v>48</v>
      </c>
      <c r="E191" s="140" t="s">
        <v>217</v>
      </c>
      <c r="F191" s="141">
        <f>[1]FORMULACION!P164</f>
        <v>1</v>
      </c>
      <c r="G191" s="142"/>
      <c r="H191" s="143">
        <f t="shared" si="4"/>
        <v>0</v>
      </c>
    </row>
    <row r="192" spans="1:8" x14ac:dyDescent="0.25">
      <c r="A192" s="92">
        <v>162</v>
      </c>
      <c r="B192" s="93" t="s">
        <v>46</v>
      </c>
      <c r="C192" s="139" t="s">
        <v>185</v>
      </c>
      <c r="D192" s="139" t="s">
        <v>48</v>
      </c>
      <c r="E192" s="140" t="s">
        <v>218</v>
      </c>
      <c r="F192" s="141">
        <f>[1]FORMULACION!P165</f>
        <v>1</v>
      </c>
      <c r="G192" s="142"/>
      <c r="H192" s="143">
        <f t="shared" si="4"/>
        <v>0</v>
      </c>
    </row>
    <row r="193" spans="1:8" x14ac:dyDescent="0.25">
      <c r="A193" s="92">
        <v>163</v>
      </c>
      <c r="B193" s="93" t="s">
        <v>46</v>
      </c>
      <c r="C193" s="139" t="s">
        <v>185</v>
      </c>
      <c r="D193" s="139" t="s">
        <v>48</v>
      </c>
      <c r="E193" s="140" t="s">
        <v>219</v>
      </c>
      <c r="F193" s="141">
        <f>[1]FORMULACION!P166</f>
        <v>1</v>
      </c>
      <c r="G193" s="142"/>
      <c r="H193" s="143">
        <f t="shared" si="4"/>
        <v>0</v>
      </c>
    </row>
    <row r="194" spans="1:8" x14ac:dyDescent="0.25">
      <c r="A194" s="92">
        <v>164</v>
      </c>
      <c r="B194" s="93" t="s">
        <v>46</v>
      </c>
      <c r="C194" s="139" t="s">
        <v>185</v>
      </c>
      <c r="D194" s="139" t="s">
        <v>48</v>
      </c>
      <c r="E194" s="140" t="s">
        <v>220</v>
      </c>
      <c r="F194" s="141">
        <f>[1]FORMULACION!P167</f>
        <v>4</v>
      </c>
      <c r="G194" s="142"/>
      <c r="H194" s="143">
        <f t="shared" si="4"/>
        <v>0</v>
      </c>
    </row>
    <row r="195" spans="1:8" x14ac:dyDescent="0.25">
      <c r="A195" s="92">
        <v>165</v>
      </c>
      <c r="B195" s="93" t="s">
        <v>46</v>
      </c>
      <c r="C195" s="139" t="s">
        <v>185</v>
      </c>
      <c r="D195" s="139" t="s">
        <v>48</v>
      </c>
      <c r="E195" s="140" t="s">
        <v>221</v>
      </c>
      <c r="F195" s="141">
        <f>[1]FORMULACION!P168</f>
        <v>0</v>
      </c>
      <c r="G195" s="142"/>
      <c r="H195" s="143">
        <f t="shared" si="4"/>
        <v>0</v>
      </c>
    </row>
    <row r="196" spans="1:8" x14ac:dyDescent="0.25">
      <c r="A196" s="92">
        <v>166</v>
      </c>
      <c r="B196" s="93" t="s">
        <v>46</v>
      </c>
      <c r="C196" s="139" t="s">
        <v>185</v>
      </c>
      <c r="D196" s="139" t="s">
        <v>48</v>
      </c>
      <c r="E196" s="140" t="s">
        <v>222</v>
      </c>
      <c r="F196" s="141">
        <f>[1]FORMULACION!P169</f>
        <v>0</v>
      </c>
      <c r="G196" s="142"/>
      <c r="H196" s="143">
        <f t="shared" si="4"/>
        <v>0</v>
      </c>
    </row>
    <row r="197" spans="1:8" x14ac:dyDescent="0.25">
      <c r="A197" s="92">
        <v>167</v>
      </c>
      <c r="B197" s="93" t="s">
        <v>46</v>
      </c>
      <c r="C197" s="139" t="s">
        <v>185</v>
      </c>
      <c r="D197" s="139" t="s">
        <v>48</v>
      </c>
      <c r="E197" s="140" t="s">
        <v>223</v>
      </c>
      <c r="F197" s="141">
        <f>[1]FORMULACION!P170</f>
        <v>2</v>
      </c>
      <c r="G197" s="142"/>
      <c r="H197" s="143">
        <f t="shared" si="4"/>
        <v>0</v>
      </c>
    </row>
    <row r="198" spans="1:8" x14ac:dyDescent="0.25">
      <c r="A198" s="92">
        <v>168</v>
      </c>
      <c r="B198" s="93" t="s">
        <v>46</v>
      </c>
      <c r="C198" s="139" t="s">
        <v>185</v>
      </c>
      <c r="D198" s="139" t="s">
        <v>48</v>
      </c>
      <c r="E198" s="140" t="s">
        <v>224</v>
      </c>
      <c r="F198" s="141">
        <f>[1]FORMULACION!P171</f>
        <v>2</v>
      </c>
      <c r="G198" s="142"/>
      <c r="H198" s="143">
        <f t="shared" si="4"/>
        <v>0</v>
      </c>
    </row>
    <row r="199" spans="1:8" x14ac:dyDescent="0.25">
      <c r="A199" s="92">
        <v>169</v>
      </c>
      <c r="B199" s="93" t="s">
        <v>46</v>
      </c>
      <c r="C199" s="139" t="s">
        <v>185</v>
      </c>
      <c r="D199" s="139" t="s">
        <v>82</v>
      </c>
      <c r="E199" s="140" t="s">
        <v>225</v>
      </c>
      <c r="F199" s="141">
        <f>[1]FORMULACION!P172</f>
        <v>1</v>
      </c>
      <c r="G199" s="142"/>
      <c r="H199" s="143">
        <f t="shared" ref="H199:H221" si="5">F199*G199</f>
        <v>0</v>
      </c>
    </row>
    <row r="200" spans="1:8" x14ac:dyDescent="0.25">
      <c r="A200" s="92">
        <v>170</v>
      </c>
      <c r="B200" s="93" t="s">
        <v>46</v>
      </c>
      <c r="C200" s="139" t="s">
        <v>185</v>
      </c>
      <c r="D200" s="139" t="s">
        <v>82</v>
      </c>
      <c r="E200" s="140" t="s">
        <v>226</v>
      </c>
      <c r="F200" s="141">
        <f>[1]FORMULACION!P173</f>
        <v>2</v>
      </c>
      <c r="G200" s="142"/>
      <c r="H200" s="143">
        <f t="shared" si="5"/>
        <v>0</v>
      </c>
    </row>
    <row r="201" spans="1:8" x14ac:dyDescent="0.25">
      <c r="A201" s="92">
        <v>171</v>
      </c>
      <c r="B201" s="93" t="s">
        <v>46</v>
      </c>
      <c r="C201" s="139" t="s">
        <v>185</v>
      </c>
      <c r="D201" s="139" t="s">
        <v>48</v>
      </c>
      <c r="E201" s="140" t="s">
        <v>227</v>
      </c>
      <c r="F201" s="141">
        <f>[1]FORMULACION!P174</f>
        <v>4</v>
      </c>
      <c r="G201" s="142"/>
      <c r="H201" s="143">
        <f t="shared" si="5"/>
        <v>0</v>
      </c>
    </row>
    <row r="202" spans="1:8" x14ac:dyDescent="0.25">
      <c r="A202" s="92">
        <v>172</v>
      </c>
      <c r="B202" s="93" t="s">
        <v>46</v>
      </c>
      <c r="C202" s="139" t="s">
        <v>185</v>
      </c>
      <c r="D202" s="139" t="s">
        <v>48</v>
      </c>
      <c r="E202" s="140" t="s">
        <v>228</v>
      </c>
      <c r="F202" s="141">
        <f>[1]FORMULACION!P175</f>
        <v>6</v>
      </c>
      <c r="G202" s="142"/>
      <c r="H202" s="143">
        <f t="shared" si="5"/>
        <v>0</v>
      </c>
    </row>
    <row r="203" spans="1:8" x14ac:dyDescent="0.25">
      <c r="A203" s="92">
        <v>173</v>
      </c>
      <c r="B203" s="93" t="s">
        <v>46</v>
      </c>
      <c r="C203" s="139" t="s">
        <v>185</v>
      </c>
      <c r="D203" s="139" t="s">
        <v>48</v>
      </c>
      <c r="E203" s="140" t="s">
        <v>229</v>
      </c>
      <c r="F203" s="141">
        <f>[1]FORMULACION!P176</f>
        <v>6</v>
      </c>
      <c r="G203" s="142"/>
      <c r="H203" s="143">
        <f t="shared" si="5"/>
        <v>0</v>
      </c>
    </row>
    <row r="204" spans="1:8" x14ac:dyDescent="0.25">
      <c r="A204" s="92">
        <v>174</v>
      </c>
      <c r="B204" s="93" t="s">
        <v>46</v>
      </c>
      <c r="C204" s="139" t="s">
        <v>185</v>
      </c>
      <c r="D204" s="139" t="s">
        <v>82</v>
      </c>
      <c r="E204" s="140" t="s">
        <v>230</v>
      </c>
      <c r="F204" s="141">
        <f>[1]FORMULACION!P177</f>
        <v>6</v>
      </c>
      <c r="G204" s="142"/>
      <c r="H204" s="143">
        <f t="shared" si="5"/>
        <v>0</v>
      </c>
    </row>
    <row r="205" spans="1:8" x14ac:dyDescent="0.25">
      <c r="A205" s="92">
        <v>175</v>
      </c>
      <c r="B205" s="93" t="s">
        <v>46</v>
      </c>
      <c r="C205" s="139" t="s">
        <v>185</v>
      </c>
      <c r="D205" s="139" t="s">
        <v>82</v>
      </c>
      <c r="E205" s="140" t="s">
        <v>231</v>
      </c>
      <c r="F205" s="141">
        <f>[1]FORMULACION!P178</f>
        <v>6</v>
      </c>
      <c r="G205" s="142"/>
      <c r="H205" s="143">
        <f t="shared" si="5"/>
        <v>0</v>
      </c>
    </row>
    <row r="206" spans="1:8" x14ac:dyDescent="0.25">
      <c r="A206" s="92">
        <v>176</v>
      </c>
      <c r="B206" s="93" t="s">
        <v>46</v>
      </c>
      <c r="C206" s="139" t="s">
        <v>185</v>
      </c>
      <c r="D206" s="139" t="s">
        <v>48</v>
      </c>
      <c r="E206" s="140" t="s">
        <v>232</v>
      </c>
      <c r="F206" s="141">
        <f>[1]FORMULACION!P179</f>
        <v>6</v>
      </c>
      <c r="G206" s="142"/>
      <c r="H206" s="143">
        <f t="shared" si="5"/>
        <v>0</v>
      </c>
    </row>
    <row r="207" spans="1:8" x14ac:dyDescent="0.25">
      <c r="A207" s="92">
        <v>177</v>
      </c>
      <c r="B207" s="93" t="s">
        <v>46</v>
      </c>
      <c r="C207" s="139" t="s">
        <v>185</v>
      </c>
      <c r="D207" s="139" t="s">
        <v>48</v>
      </c>
      <c r="E207" s="140" t="s">
        <v>233</v>
      </c>
      <c r="F207" s="141">
        <f>[1]FORMULACION!P180</f>
        <v>8</v>
      </c>
      <c r="G207" s="142"/>
      <c r="H207" s="143">
        <f t="shared" si="5"/>
        <v>0</v>
      </c>
    </row>
    <row r="208" spans="1:8" x14ac:dyDescent="0.25">
      <c r="A208" s="92">
        <v>178</v>
      </c>
      <c r="B208" s="93" t="s">
        <v>46</v>
      </c>
      <c r="C208" s="139" t="s">
        <v>185</v>
      </c>
      <c r="D208" s="139" t="s">
        <v>48</v>
      </c>
      <c r="E208" s="140" t="s">
        <v>234</v>
      </c>
      <c r="F208" s="141">
        <f>[1]FORMULACION!P181</f>
        <v>6</v>
      </c>
      <c r="G208" s="142"/>
      <c r="H208" s="143">
        <f t="shared" si="5"/>
        <v>0</v>
      </c>
    </row>
    <row r="209" spans="1:8" x14ac:dyDescent="0.25">
      <c r="A209" s="92">
        <v>179</v>
      </c>
      <c r="B209" s="93" t="s">
        <v>46</v>
      </c>
      <c r="C209" s="139" t="s">
        <v>185</v>
      </c>
      <c r="D209" s="139" t="s">
        <v>48</v>
      </c>
      <c r="E209" s="140" t="s">
        <v>235</v>
      </c>
      <c r="F209" s="141">
        <f>[1]FORMULACION!P182</f>
        <v>1</v>
      </c>
      <c r="G209" s="142"/>
      <c r="H209" s="143">
        <f t="shared" si="5"/>
        <v>0</v>
      </c>
    </row>
    <row r="210" spans="1:8" x14ac:dyDescent="0.25">
      <c r="A210" s="92">
        <v>180</v>
      </c>
      <c r="B210" s="93" t="s">
        <v>46</v>
      </c>
      <c r="C210" s="139" t="s">
        <v>185</v>
      </c>
      <c r="D210" s="139" t="s">
        <v>48</v>
      </c>
      <c r="E210" s="140" t="s">
        <v>236</v>
      </c>
      <c r="F210" s="141">
        <f>[1]FORMULACION!P183</f>
        <v>6</v>
      </c>
      <c r="G210" s="142"/>
      <c r="H210" s="143">
        <f t="shared" si="5"/>
        <v>0</v>
      </c>
    </row>
    <row r="211" spans="1:8" x14ac:dyDescent="0.25">
      <c r="A211" s="92">
        <v>181</v>
      </c>
      <c r="B211" s="93" t="s">
        <v>46</v>
      </c>
      <c r="C211" s="139" t="s">
        <v>185</v>
      </c>
      <c r="D211" s="139" t="s">
        <v>82</v>
      </c>
      <c r="E211" s="140" t="s">
        <v>237</v>
      </c>
      <c r="F211" s="141">
        <f>[1]FORMULACION!P184</f>
        <v>6</v>
      </c>
      <c r="G211" s="142"/>
      <c r="H211" s="143">
        <f t="shared" si="5"/>
        <v>0</v>
      </c>
    </row>
    <row r="212" spans="1:8" x14ac:dyDescent="0.25">
      <c r="A212" s="92">
        <v>182</v>
      </c>
      <c r="B212" s="93" t="s">
        <v>46</v>
      </c>
      <c r="C212" s="139" t="s">
        <v>185</v>
      </c>
      <c r="D212" s="139" t="s">
        <v>48</v>
      </c>
      <c r="E212" s="140" t="s">
        <v>238</v>
      </c>
      <c r="F212" s="141">
        <f>[1]FORMULACION!P185</f>
        <v>2</v>
      </c>
      <c r="G212" s="142"/>
      <c r="H212" s="143">
        <f t="shared" si="5"/>
        <v>0</v>
      </c>
    </row>
    <row r="213" spans="1:8" x14ac:dyDescent="0.25">
      <c r="A213" s="92">
        <v>183</v>
      </c>
      <c r="B213" s="93" t="s">
        <v>46</v>
      </c>
      <c r="C213" s="139" t="s">
        <v>185</v>
      </c>
      <c r="D213" s="139" t="s">
        <v>48</v>
      </c>
      <c r="E213" s="140" t="s">
        <v>239</v>
      </c>
      <c r="F213" s="141">
        <f>[1]FORMULACION!P186</f>
        <v>6</v>
      </c>
      <c r="G213" s="142"/>
      <c r="H213" s="143">
        <f t="shared" si="5"/>
        <v>0</v>
      </c>
    </row>
    <row r="214" spans="1:8" x14ac:dyDescent="0.25">
      <c r="A214" s="92">
        <v>184</v>
      </c>
      <c r="B214" s="93" t="s">
        <v>46</v>
      </c>
      <c r="C214" s="139" t="s">
        <v>185</v>
      </c>
      <c r="D214" s="139" t="s">
        <v>82</v>
      </c>
      <c r="E214" s="140" t="s">
        <v>240</v>
      </c>
      <c r="F214" s="141">
        <f>[1]FORMULACION!P187</f>
        <v>1</v>
      </c>
      <c r="G214" s="142"/>
      <c r="H214" s="143">
        <f t="shared" si="5"/>
        <v>0</v>
      </c>
    </row>
    <row r="215" spans="1:8" x14ac:dyDescent="0.25">
      <c r="A215" s="92">
        <v>185</v>
      </c>
      <c r="B215" s="93" t="s">
        <v>46</v>
      </c>
      <c r="C215" s="139" t="s">
        <v>185</v>
      </c>
      <c r="D215" s="139" t="s">
        <v>48</v>
      </c>
      <c r="E215" s="140" t="s">
        <v>241</v>
      </c>
      <c r="F215" s="141">
        <f>[1]FORMULACION!P188</f>
        <v>6</v>
      </c>
      <c r="G215" s="142"/>
      <c r="H215" s="143">
        <f t="shared" si="5"/>
        <v>0</v>
      </c>
    </row>
    <row r="216" spans="1:8" x14ac:dyDescent="0.25">
      <c r="A216" s="92">
        <v>186</v>
      </c>
      <c r="B216" s="93" t="s">
        <v>46</v>
      </c>
      <c r="C216" s="139" t="s">
        <v>185</v>
      </c>
      <c r="D216" s="139" t="s">
        <v>48</v>
      </c>
      <c r="E216" s="140" t="s">
        <v>242</v>
      </c>
      <c r="F216" s="141">
        <f>[1]FORMULACION!P189</f>
        <v>1</v>
      </c>
      <c r="G216" s="142"/>
      <c r="H216" s="143">
        <f t="shared" si="5"/>
        <v>0</v>
      </c>
    </row>
    <row r="217" spans="1:8" x14ac:dyDescent="0.25">
      <c r="A217" s="92">
        <v>187</v>
      </c>
      <c r="B217" s="93" t="s">
        <v>46</v>
      </c>
      <c r="C217" s="139" t="s">
        <v>185</v>
      </c>
      <c r="D217" s="139" t="s">
        <v>48</v>
      </c>
      <c r="E217" s="140" t="s">
        <v>243</v>
      </c>
      <c r="F217" s="141">
        <f>[1]FORMULACION!P190</f>
        <v>6</v>
      </c>
      <c r="G217" s="142"/>
      <c r="H217" s="143">
        <f t="shared" si="5"/>
        <v>0</v>
      </c>
    </row>
    <row r="218" spans="1:8" x14ac:dyDescent="0.25">
      <c r="A218" s="92">
        <v>188</v>
      </c>
      <c r="B218" s="93" t="s">
        <v>46</v>
      </c>
      <c r="C218" s="139" t="s">
        <v>185</v>
      </c>
      <c r="D218" s="139" t="s">
        <v>82</v>
      </c>
      <c r="E218" s="140" t="s">
        <v>244</v>
      </c>
      <c r="F218" s="141">
        <f>[1]FORMULACION!P191</f>
        <v>6</v>
      </c>
      <c r="G218" s="142"/>
      <c r="H218" s="143">
        <f t="shared" si="5"/>
        <v>0</v>
      </c>
    </row>
    <row r="219" spans="1:8" x14ac:dyDescent="0.25">
      <c r="A219" s="92">
        <v>189</v>
      </c>
      <c r="B219" s="93" t="s">
        <v>46</v>
      </c>
      <c r="C219" s="139" t="s">
        <v>185</v>
      </c>
      <c r="D219" s="139" t="s">
        <v>48</v>
      </c>
      <c r="E219" s="140" t="s">
        <v>245</v>
      </c>
      <c r="F219" s="141">
        <f>[1]FORMULACION!P192</f>
        <v>0</v>
      </c>
      <c r="G219" s="142"/>
      <c r="H219" s="143">
        <f t="shared" si="5"/>
        <v>0</v>
      </c>
    </row>
    <row r="220" spans="1:8" x14ac:dyDescent="0.25">
      <c r="A220" s="92">
        <v>190</v>
      </c>
      <c r="B220" s="93" t="s">
        <v>46</v>
      </c>
      <c r="C220" s="139" t="s">
        <v>185</v>
      </c>
      <c r="D220" s="139" t="s">
        <v>48</v>
      </c>
      <c r="E220" s="140" t="s">
        <v>246</v>
      </c>
      <c r="F220" s="141">
        <f>[1]FORMULACION!P193</f>
        <v>6</v>
      </c>
      <c r="G220" s="142"/>
      <c r="H220" s="143">
        <f t="shared" si="5"/>
        <v>0</v>
      </c>
    </row>
    <row r="221" spans="1:8" x14ac:dyDescent="0.25">
      <c r="A221" s="92">
        <v>191</v>
      </c>
      <c r="B221" s="93" t="s">
        <v>46</v>
      </c>
      <c r="C221" s="139" t="s">
        <v>185</v>
      </c>
      <c r="D221" s="139" t="s">
        <v>82</v>
      </c>
      <c r="E221" s="140" t="s">
        <v>247</v>
      </c>
      <c r="F221" s="141">
        <f>[1]FORMULACION!P194</f>
        <v>1</v>
      </c>
      <c r="G221" s="142"/>
      <c r="H221" s="143">
        <f t="shared" si="5"/>
        <v>0</v>
      </c>
    </row>
    <row r="222" spans="1:8" x14ac:dyDescent="0.25">
      <c r="A222" s="92">
        <v>192</v>
      </c>
      <c r="B222" s="93" t="s">
        <v>46</v>
      </c>
      <c r="C222" s="139" t="s">
        <v>185</v>
      </c>
      <c r="D222" s="139" t="s">
        <v>48</v>
      </c>
      <c r="E222" s="140" t="s">
        <v>248</v>
      </c>
      <c r="F222" s="141">
        <f>[1]FORMULACION!P195</f>
        <v>6</v>
      </c>
      <c r="G222" s="142"/>
      <c r="H222" s="143"/>
    </row>
    <row r="223" spans="1:8" x14ac:dyDescent="0.25">
      <c r="A223" s="92">
        <v>193</v>
      </c>
      <c r="B223" s="93" t="s">
        <v>46</v>
      </c>
      <c r="C223" s="139" t="s">
        <v>185</v>
      </c>
      <c r="D223" s="139" t="s">
        <v>48</v>
      </c>
      <c r="E223" s="140" t="s">
        <v>249</v>
      </c>
      <c r="F223" s="141">
        <f>[1]FORMULACION!P196</f>
        <v>6</v>
      </c>
      <c r="G223" s="142"/>
      <c r="H223" s="143"/>
    </row>
    <row r="224" spans="1:8" x14ac:dyDescent="0.25">
      <c r="A224" s="92">
        <v>194</v>
      </c>
      <c r="B224" s="93" t="s">
        <v>46</v>
      </c>
      <c r="C224" s="139" t="s">
        <v>185</v>
      </c>
      <c r="D224" s="139" t="s">
        <v>82</v>
      </c>
      <c r="E224" s="140" t="s">
        <v>250</v>
      </c>
      <c r="F224" s="141">
        <f>[1]FORMULACION!P197</f>
        <v>1</v>
      </c>
      <c r="G224" s="142"/>
      <c r="H224" s="143"/>
    </row>
    <row r="225" spans="1:8" x14ac:dyDescent="0.25">
      <c r="A225" s="92">
        <v>195</v>
      </c>
      <c r="B225" s="93" t="s">
        <v>46</v>
      </c>
      <c r="C225" s="139" t="s">
        <v>185</v>
      </c>
      <c r="D225" s="139" t="s">
        <v>48</v>
      </c>
      <c r="E225" s="140" t="s">
        <v>251</v>
      </c>
      <c r="F225" s="141">
        <f>[1]FORMULACION!P198</f>
        <v>6</v>
      </c>
      <c r="G225" s="142"/>
      <c r="H225" s="143"/>
    </row>
    <row r="226" spans="1:8" x14ac:dyDescent="0.25">
      <c r="A226" s="92">
        <v>196</v>
      </c>
      <c r="B226" s="93" t="s">
        <v>46</v>
      </c>
      <c r="C226" s="139" t="s">
        <v>185</v>
      </c>
      <c r="D226" s="139" t="s">
        <v>48</v>
      </c>
      <c r="E226" s="140" t="s">
        <v>252</v>
      </c>
      <c r="F226" s="141">
        <f>[1]FORMULACION!P199</f>
        <v>6</v>
      </c>
      <c r="G226" s="142"/>
      <c r="H226" s="143"/>
    </row>
    <row r="227" spans="1:8" x14ac:dyDescent="0.25">
      <c r="A227" s="92">
        <v>197</v>
      </c>
      <c r="B227" s="93" t="s">
        <v>46</v>
      </c>
      <c r="C227" s="139" t="s">
        <v>185</v>
      </c>
      <c r="D227" s="139" t="s">
        <v>48</v>
      </c>
      <c r="E227" s="140" t="s">
        <v>253</v>
      </c>
      <c r="F227" s="141">
        <f>[1]FORMULACION!P200</f>
        <v>6</v>
      </c>
      <c r="G227" s="142"/>
      <c r="H227" s="143"/>
    </row>
    <row r="228" spans="1:8" x14ac:dyDescent="0.25">
      <c r="A228" s="92">
        <v>198</v>
      </c>
      <c r="B228" s="93" t="s">
        <v>46</v>
      </c>
      <c r="C228" s="139" t="s">
        <v>185</v>
      </c>
      <c r="D228" s="139" t="s">
        <v>48</v>
      </c>
      <c r="E228" s="140" t="s">
        <v>254</v>
      </c>
      <c r="F228" s="141">
        <f>[1]FORMULACION!P201</f>
        <v>1</v>
      </c>
      <c r="G228" s="142"/>
      <c r="H228" s="143"/>
    </row>
    <row r="229" spans="1:8" x14ac:dyDescent="0.25">
      <c r="A229" s="92">
        <v>199</v>
      </c>
      <c r="B229" s="93" t="s">
        <v>46</v>
      </c>
      <c r="C229" s="139" t="s">
        <v>185</v>
      </c>
      <c r="D229" s="139" t="s">
        <v>48</v>
      </c>
      <c r="E229" s="140" t="s">
        <v>255</v>
      </c>
      <c r="F229" s="141">
        <f>[1]FORMULACION!P202</f>
        <v>1</v>
      </c>
      <c r="G229" s="142"/>
      <c r="H229" s="143"/>
    </row>
    <row r="230" spans="1:8" x14ac:dyDescent="0.25">
      <c r="A230" s="92">
        <v>200</v>
      </c>
      <c r="B230" s="93" t="s">
        <v>46</v>
      </c>
      <c r="C230" s="139" t="s">
        <v>185</v>
      </c>
      <c r="D230" s="139" t="s">
        <v>48</v>
      </c>
      <c r="E230" s="140" t="s">
        <v>256</v>
      </c>
      <c r="F230" s="141">
        <f>[1]FORMULACION!P203</f>
        <v>6</v>
      </c>
      <c r="G230" s="142"/>
      <c r="H230" s="143"/>
    </row>
    <row r="231" spans="1:8" x14ac:dyDescent="0.25">
      <c r="A231" s="92">
        <v>201</v>
      </c>
      <c r="B231" s="93" t="s">
        <v>46</v>
      </c>
      <c r="C231" s="139" t="s">
        <v>185</v>
      </c>
      <c r="D231" s="139" t="s">
        <v>48</v>
      </c>
      <c r="E231" s="140" t="s">
        <v>257</v>
      </c>
      <c r="F231" s="141">
        <f>[1]FORMULACION!P204</f>
        <v>0</v>
      </c>
      <c r="G231" s="142"/>
      <c r="H231" s="143">
        <f t="shared" ref="H231:H272" si="6">F231*G231</f>
        <v>0</v>
      </c>
    </row>
    <row r="232" spans="1:8" x14ac:dyDescent="0.25">
      <c r="A232" s="92">
        <v>202</v>
      </c>
      <c r="B232" s="93" t="s">
        <v>46</v>
      </c>
      <c r="C232" s="139" t="s">
        <v>185</v>
      </c>
      <c r="D232" s="139" t="s">
        <v>48</v>
      </c>
      <c r="E232" s="140" t="s">
        <v>258</v>
      </c>
      <c r="F232" s="141">
        <f>[1]FORMULACION!P205</f>
        <v>6</v>
      </c>
      <c r="G232" s="142"/>
      <c r="H232" s="143">
        <f t="shared" si="6"/>
        <v>0</v>
      </c>
    </row>
    <row r="233" spans="1:8" x14ac:dyDescent="0.25">
      <c r="A233" s="92">
        <v>203</v>
      </c>
      <c r="B233" s="93" t="s">
        <v>46</v>
      </c>
      <c r="C233" s="139" t="s">
        <v>185</v>
      </c>
      <c r="D233" s="139" t="s">
        <v>82</v>
      </c>
      <c r="E233" s="140" t="s">
        <v>259</v>
      </c>
      <c r="F233" s="141">
        <f>[1]FORMULACION!P206</f>
        <v>3</v>
      </c>
      <c r="G233" s="142"/>
      <c r="H233" s="143">
        <f t="shared" si="6"/>
        <v>0</v>
      </c>
    </row>
    <row r="234" spans="1:8" x14ac:dyDescent="0.25">
      <c r="A234" s="92">
        <v>204</v>
      </c>
      <c r="B234" s="93" t="s">
        <v>46</v>
      </c>
      <c r="C234" s="139" t="s">
        <v>185</v>
      </c>
      <c r="D234" s="139" t="s">
        <v>82</v>
      </c>
      <c r="E234" s="140" t="s">
        <v>260</v>
      </c>
      <c r="F234" s="141">
        <f>[1]FORMULACION!P207</f>
        <v>3</v>
      </c>
      <c r="G234" s="142"/>
      <c r="H234" s="143">
        <f t="shared" si="6"/>
        <v>0</v>
      </c>
    </row>
    <row r="235" spans="1:8" x14ac:dyDescent="0.25">
      <c r="A235" s="92">
        <v>205</v>
      </c>
      <c r="B235" s="93" t="s">
        <v>46</v>
      </c>
      <c r="C235" s="139" t="s">
        <v>185</v>
      </c>
      <c r="D235" s="139" t="s">
        <v>48</v>
      </c>
      <c r="E235" s="140" t="s">
        <v>261</v>
      </c>
      <c r="F235" s="141">
        <f>[1]FORMULACION!P208</f>
        <v>1</v>
      </c>
      <c r="G235" s="142"/>
      <c r="H235" s="143">
        <f t="shared" si="6"/>
        <v>0</v>
      </c>
    </row>
    <row r="236" spans="1:8" x14ac:dyDescent="0.25">
      <c r="A236" s="92">
        <v>206</v>
      </c>
      <c r="B236" s="93" t="s">
        <v>46</v>
      </c>
      <c r="C236" s="139" t="s">
        <v>185</v>
      </c>
      <c r="D236" s="139" t="s">
        <v>82</v>
      </c>
      <c r="E236" s="140" t="s">
        <v>262</v>
      </c>
      <c r="F236" s="141">
        <f>[1]FORMULACION!P209</f>
        <v>3</v>
      </c>
      <c r="G236" s="142"/>
      <c r="H236" s="143">
        <f t="shared" si="6"/>
        <v>0</v>
      </c>
    </row>
    <row r="237" spans="1:8" x14ac:dyDescent="0.25">
      <c r="A237" s="92">
        <v>207</v>
      </c>
      <c r="B237" s="93" t="s">
        <v>46</v>
      </c>
      <c r="C237" s="139" t="s">
        <v>185</v>
      </c>
      <c r="D237" s="139" t="s">
        <v>48</v>
      </c>
      <c r="E237" s="140" t="s">
        <v>263</v>
      </c>
      <c r="F237" s="141">
        <f>[1]FORMULACION!P210</f>
        <v>12</v>
      </c>
      <c r="G237" s="142"/>
      <c r="H237" s="143">
        <f t="shared" si="6"/>
        <v>0</v>
      </c>
    </row>
    <row r="238" spans="1:8" x14ac:dyDescent="0.25">
      <c r="A238" s="92">
        <v>208</v>
      </c>
      <c r="B238" s="93" t="s">
        <v>46</v>
      </c>
      <c r="C238" s="139" t="s">
        <v>185</v>
      </c>
      <c r="D238" s="139" t="s">
        <v>48</v>
      </c>
      <c r="E238" s="140" t="s">
        <v>264</v>
      </c>
      <c r="F238" s="141">
        <f>[1]FORMULACION!P211</f>
        <v>3</v>
      </c>
      <c r="G238" s="142"/>
      <c r="H238" s="143">
        <f t="shared" si="6"/>
        <v>0</v>
      </c>
    </row>
    <row r="239" spans="1:8" x14ac:dyDescent="0.25">
      <c r="A239" s="92">
        <v>209</v>
      </c>
      <c r="B239" s="93" t="s">
        <v>46</v>
      </c>
      <c r="C239" s="139" t="s">
        <v>185</v>
      </c>
      <c r="D239" s="139" t="s">
        <v>82</v>
      </c>
      <c r="E239" s="140" t="s">
        <v>265</v>
      </c>
      <c r="F239" s="141">
        <f>[1]FORMULACION!P212</f>
        <v>2</v>
      </c>
      <c r="G239" s="142"/>
      <c r="H239" s="143">
        <f t="shared" si="6"/>
        <v>0</v>
      </c>
    </row>
    <row r="240" spans="1:8" x14ac:dyDescent="0.25">
      <c r="A240" s="92">
        <v>210</v>
      </c>
      <c r="B240" s="93" t="s">
        <v>46</v>
      </c>
      <c r="C240" s="139" t="s">
        <v>185</v>
      </c>
      <c r="D240" s="139" t="s">
        <v>82</v>
      </c>
      <c r="E240" s="140" t="s">
        <v>266</v>
      </c>
      <c r="F240" s="141">
        <f>[1]FORMULACION!P213</f>
        <v>3</v>
      </c>
      <c r="G240" s="142"/>
      <c r="H240" s="143">
        <f t="shared" si="6"/>
        <v>0</v>
      </c>
    </row>
    <row r="241" spans="1:8" x14ac:dyDescent="0.25">
      <c r="A241" s="92">
        <v>211</v>
      </c>
      <c r="B241" s="93" t="s">
        <v>46</v>
      </c>
      <c r="C241" s="139" t="s">
        <v>185</v>
      </c>
      <c r="D241" s="139" t="s">
        <v>48</v>
      </c>
      <c r="E241" s="140" t="s">
        <v>267</v>
      </c>
      <c r="F241" s="141">
        <f>[1]FORMULACION!P214</f>
        <v>3</v>
      </c>
      <c r="G241" s="142"/>
      <c r="H241" s="143">
        <f t="shared" si="6"/>
        <v>0</v>
      </c>
    </row>
    <row r="242" spans="1:8" x14ac:dyDescent="0.25">
      <c r="A242" s="92">
        <v>212</v>
      </c>
      <c r="B242" s="93" t="s">
        <v>46</v>
      </c>
      <c r="C242" s="139" t="s">
        <v>185</v>
      </c>
      <c r="D242" s="139" t="s">
        <v>48</v>
      </c>
      <c r="E242" s="140" t="s">
        <v>268</v>
      </c>
      <c r="F242" s="141">
        <f>[1]FORMULACION!P215</f>
        <v>3</v>
      </c>
      <c r="G242" s="142"/>
      <c r="H242" s="143">
        <f t="shared" si="6"/>
        <v>0</v>
      </c>
    </row>
    <row r="243" spans="1:8" ht="19.5" x14ac:dyDescent="0.25">
      <c r="A243" s="92">
        <v>213</v>
      </c>
      <c r="B243" s="93" t="s">
        <v>46</v>
      </c>
      <c r="C243" s="139" t="s">
        <v>185</v>
      </c>
      <c r="D243" s="139" t="s">
        <v>48</v>
      </c>
      <c r="E243" s="140" t="s">
        <v>269</v>
      </c>
      <c r="F243" s="141">
        <f>[1]FORMULACION!P216</f>
        <v>3</v>
      </c>
      <c r="G243" s="142"/>
      <c r="H243" s="143">
        <f t="shared" si="6"/>
        <v>0</v>
      </c>
    </row>
    <row r="244" spans="1:8" x14ac:dyDescent="0.25">
      <c r="A244" s="92">
        <v>214</v>
      </c>
      <c r="B244" s="93" t="s">
        <v>46</v>
      </c>
      <c r="C244" s="139" t="s">
        <v>185</v>
      </c>
      <c r="D244" s="139" t="s">
        <v>48</v>
      </c>
      <c r="E244" s="140" t="s">
        <v>270</v>
      </c>
      <c r="F244" s="141">
        <f>[1]FORMULACION!P217</f>
        <v>3</v>
      </c>
      <c r="G244" s="142"/>
      <c r="H244" s="143">
        <f t="shared" si="6"/>
        <v>0</v>
      </c>
    </row>
    <row r="245" spans="1:8" x14ac:dyDescent="0.25">
      <c r="A245" s="92">
        <v>215</v>
      </c>
      <c r="B245" s="93" t="s">
        <v>46</v>
      </c>
      <c r="C245" s="139" t="s">
        <v>185</v>
      </c>
      <c r="D245" s="139" t="s">
        <v>82</v>
      </c>
      <c r="E245" s="140" t="s">
        <v>271</v>
      </c>
      <c r="F245" s="141">
        <f>[1]FORMULACION!P218</f>
        <v>3</v>
      </c>
      <c r="G245" s="142"/>
      <c r="H245" s="143">
        <f t="shared" si="6"/>
        <v>0</v>
      </c>
    </row>
    <row r="246" spans="1:8" x14ac:dyDescent="0.25">
      <c r="A246" s="92">
        <v>216</v>
      </c>
      <c r="B246" s="93" t="s">
        <v>46</v>
      </c>
      <c r="C246" s="139" t="s">
        <v>185</v>
      </c>
      <c r="D246" s="139" t="s">
        <v>48</v>
      </c>
      <c r="E246" s="140" t="s">
        <v>272</v>
      </c>
      <c r="F246" s="141">
        <f>[1]FORMULACION!P219</f>
        <v>3</v>
      </c>
      <c r="G246" s="142"/>
      <c r="H246" s="143">
        <f t="shared" si="6"/>
        <v>0</v>
      </c>
    </row>
    <row r="247" spans="1:8" x14ac:dyDescent="0.25">
      <c r="A247" s="92">
        <v>217</v>
      </c>
      <c r="B247" s="93" t="s">
        <v>46</v>
      </c>
      <c r="C247" s="139" t="s">
        <v>185</v>
      </c>
      <c r="D247" s="139" t="s">
        <v>48</v>
      </c>
      <c r="E247" s="140" t="s">
        <v>273</v>
      </c>
      <c r="F247" s="141">
        <f>[1]FORMULACION!P220</f>
        <v>3</v>
      </c>
      <c r="G247" s="142"/>
      <c r="H247" s="143">
        <f t="shared" si="6"/>
        <v>0</v>
      </c>
    </row>
    <row r="248" spans="1:8" x14ac:dyDescent="0.25">
      <c r="A248" s="92">
        <v>218</v>
      </c>
      <c r="B248" s="93" t="s">
        <v>46</v>
      </c>
      <c r="C248" s="139" t="s">
        <v>185</v>
      </c>
      <c r="D248" s="139" t="s">
        <v>48</v>
      </c>
      <c r="E248" s="140" t="s">
        <v>274</v>
      </c>
      <c r="F248" s="141">
        <f>[1]FORMULACION!P221</f>
        <v>3</v>
      </c>
      <c r="G248" s="142"/>
      <c r="H248" s="143">
        <f t="shared" si="6"/>
        <v>0</v>
      </c>
    </row>
    <row r="249" spans="1:8" x14ac:dyDescent="0.25">
      <c r="A249" s="92">
        <v>219</v>
      </c>
      <c r="B249" s="93" t="s">
        <v>46</v>
      </c>
      <c r="C249" s="139" t="s">
        <v>185</v>
      </c>
      <c r="D249" s="139" t="s">
        <v>82</v>
      </c>
      <c r="E249" s="140" t="s">
        <v>275</v>
      </c>
      <c r="F249" s="141">
        <f>[1]FORMULACION!P222</f>
        <v>10</v>
      </c>
      <c r="G249" s="142"/>
      <c r="H249" s="143">
        <f t="shared" si="6"/>
        <v>0</v>
      </c>
    </row>
    <row r="250" spans="1:8" x14ac:dyDescent="0.25">
      <c r="A250" s="92">
        <v>220</v>
      </c>
      <c r="B250" s="93" t="s">
        <v>46</v>
      </c>
      <c r="C250" s="139" t="s">
        <v>185</v>
      </c>
      <c r="D250" s="139" t="s">
        <v>82</v>
      </c>
      <c r="E250" s="140" t="s">
        <v>276</v>
      </c>
      <c r="F250" s="141">
        <f>[1]FORMULACION!P223</f>
        <v>1.5</v>
      </c>
      <c r="G250" s="142"/>
      <c r="H250" s="143">
        <f t="shared" si="6"/>
        <v>0</v>
      </c>
    </row>
    <row r="251" spans="1:8" x14ac:dyDescent="0.25">
      <c r="A251" s="92">
        <v>221</v>
      </c>
      <c r="B251" s="93" t="s">
        <v>46</v>
      </c>
      <c r="C251" s="139" t="s">
        <v>185</v>
      </c>
      <c r="D251" s="139" t="s">
        <v>48</v>
      </c>
      <c r="E251" s="140" t="s">
        <v>277</v>
      </c>
      <c r="F251" s="141">
        <f>[1]FORMULACION!P224</f>
        <v>3</v>
      </c>
      <c r="G251" s="142"/>
      <c r="H251" s="143">
        <f t="shared" si="6"/>
        <v>0</v>
      </c>
    </row>
    <row r="252" spans="1:8" x14ac:dyDescent="0.25">
      <c r="A252" s="92">
        <v>222</v>
      </c>
      <c r="B252" s="93" t="s">
        <v>46</v>
      </c>
      <c r="C252" s="139" t="s">
        <v>185</v>
      </c>
      <c r="D252" s="139" t="s">
        <v>82</v>
      </c>
      <c r="E252" s="140" t="s">
        <v>278</v>
      </c>
      <c r="F252" s="141">
        <f>[1]FORMULACION!P225</f>
        <v>3</v>
      </c>
      <c r="G252" s="142"/>
      <c r="H252" s="143">
        <f t="shared" si="6"/>
        <v>0</v>
      </c>
    </row>
    <row r="253" spans="1:8" x14ac:dyDescent="0.25">
      <c r="A253" s="92">
        <v>223</v>
      </c>
      <c r="B253" s="93" t="s">
        <v>46</v>
      </c>
      <c r="C253" s="139" t="s">
        <v>185</v>
      </c>
      <c r="D253" s="139" t="s">
        <v>48</v>
      </c>
      <c r="E253" s="140" t="s">
        <v>279</v>
      </c>
      <c r="F253" s="141">
        <f>[1]FORMULACION!P226</f>
        <v>3</v>
      </c>
      <c r="G253" s="142"/>
      <c r="H253" s="143">
        <f t="shared" si="6"/>
        <v>0</v>
      </c>
    </row>
    <row r="254" spans="1:8" x14ac:dyDescent="0.25">
      <c r="A254" s="92">
        <v>224</v>
      </c>
      <c r="B254" s="93" t="s">
        <v>46</v>
      </c>
      <c r="C254" s="139" t="s">
        <v>185</v>
      </c>
      <c r="D254" s="139" t="s">
        <v>48</v>
      </c>
      <c r="E254" s="140" t="s">
        <v>280</v>
      </c>
      <c r="F254" s="141">
        <f>[1]FORMULACION!P227</f>
        <v>1</v>
      </c>
      <c r="G254" s="142"/>
      <c r="H254" s="143">
        <f t="shared" si="6"/>
        <v>0</v>
      </c>
    </row>
    <row r="255" spans="1:8" x14ac:dyDescent="0.25">
      <c r="A255" s="92">
        <v>225</v>
      </c>
      <c r="B255" s="93" t="s">
        <v>46</v>
      </c>
      <c r="C255" s="139" t="s">
        <v>185</v>
      </c>
      <c r="D255" s="139" t="s">
        <v>82</v>
      </c>
      <c r="E255" s="140" t="s">
        <v>281</v>
      </c>
      <c r="F255" s="141">
        <f>[1]FORMULACION!P228</f>
        <v>1</v>
      </c>
      <c r="G255" s="142"/>
      <c r="H255" s="143">
        <f t="shared" si="6"/>
        <v>0</v>
      </c>
    </row>
    <row r="256" spans="1:8" x14ac:dyDescent="0.25">
      <c r="A256" s="92">
        <v>226</v>
      </c>
      <c r="B256" s="93" t="s">
        <v>46</v>
      </c>
      <c r="C256" s="139" t="s">
        <v>185</v>
      </c>
      <c r="D256" s="139" t="s">
        <v>82</v>
      </c>
      <c r="E256" s="140" t="s">
        <v>282</v>
      </c>
      <c r="F256" s="141">
        <f>[1]FORMULACION!P229</f>
        <v>1</v>
      </c>
      <c r="G256" s="142"/>
      <c r="H256" s="143">
        <f t="shared" si="6"/>
        <v>0</v>
      </c>
    </row>
    <row r="257" spans="1:8" x14ac:dyDescent="0.25">
      <c r="A257" s="92">
        <v>227</v>
      </c>
      <c r="B257" s="93" t="s">
        <v>46</v>
      </c>
      <c r="C257" s="139" t="s">
        <v>185</v>
      </c>
      <c r="D257" s="139" t="s">
        <v>48</v>
      </c>
      <c r="E257" s="140" t="s">
        <v>283</v>
      </c>
      <c r="F257" s="141">
        <f>[1]FORMULACION!P230</f>
        <v>1</v>
      </c>
      <c r="G257" s="142"/>
      <c r="H257" s="143">
        <f t="shared" si="6"/>
        <v>0</v>
      </c>
    </row>
    <row r="258" spans="1:8" x14ac:dyDescent="0.25">
      <c r="A258" s="92">
        <v>228</v>
      </c>
      <c r="B258" s="93" t="s">
        <v>46</v>
      </c>
      <c r="C258" s="139" t="s">
        <v>185</v>
      </c>
      <c r="D258" s="139" t="s">
        <v>48</v>
      </c>
      <c r="E258" s="140" t="s">
        <v>284</v>
      </c>
      <c r="F258" s="141">
        <f>[1]FORMULACION!P231</f>
        <v>1</v>
      </c>
      <c r="G258" s="142"/>
      <c r="H258" s="143">
        <f t="shared" si="6"/>
        <v>0</v>
      </c>
    </row>
    <row r="259" spans="1:8" x14ac:dyDescent="0.25">
      <c r="A259" s="92">
        <v>229</v>
      </c>
      <c r="B259" s="93" t="s">
        <v>46</v>
      </c>
      <c r="C259" s="139" t="s">
        <v>185</v>
      </c>
      <c r="D259" s="139" t="s">
        <v>82</v>
      </c>
      <c r="E259" s="140" t="s">
        <v>285</v>
      </c>
      <c r="F259" s="141">
        <f>[1]FORMULACION!P232</f>
        <v>1</v>
      </c>
      <c r="G259" s="142"/>
      <c r="H259" s="143">
        <f t="shared" si="6"/>
        <v>0</v>
      </c>
    </row>
    <row r="260" spans="1:8" x14ac:dyDescent="0.25">
      <c r="A260" s="92">
        <v>230</v>
      </c>
      <c r="B260" s="93" t="s">
        <v>46</v>
      </c>
      <c r="C260" s="139" t="s">
        <v>185</v>
      </c>
      <c r="D260" s="139" t="s">
        <v>82</v>
      </c>
      <c r="E260" s="140" t="s">
        <v>286</v>
      </c>
      <c r="F260" s="141">
        <f>[1]FORMULACION!P233</f>
        <v>1</v>
      </c>
      <c r="G260" s="142"/>
      <c r="H260" s="143">
        <f t="shared" si="6"/>
        <v>0</v>
      </c>
    </row>
    <row r="261" spans="1:8" x14ac:dyDescent="0.25">
      <c r="A261" s="92">
        <v>231</v>
      </c>
      <c r="B261" s="93" t="s">
        <v>46</v>
      </c>
      <c r="C261" s="139" t="s">
        <v>185</v>
      </c>
      <c r="D261" s="139" t="s">
        <v>48</v>
      </c>
      <c r="E261" s="140" t="s">
        <v>287</v>
      </c>
      <c r="F261" s="141">
        <f>[1]FORMULACION!P234</f>
        <v>1</v>
      </c>
      <c r="G261" s="142"/>
      <c r="H261" s="143">
        <f t="shared" si="6"/>
        <v>0</v>
      </c>
    </row>
    <row r="262" spans="1:8" x14ac:dyDescent="0.25">
      <c r="A262" s="92">
        <v>232</v>
      </c>
      <c r="B262" s="93" t="s">
        <v>46</v>
      </c>
      <c r="C262" s="139" t="s">
        <v>185</v>
      </c>
      <c r="D262" s="139" t="s">
        <v>48</v>
      </c>
      <c r="E262" s="140" t="s">
        <v>288</v>
      </c>
      <c r="F262" s="141">
        <f>[1]FORMULACION!P235</f>
        <v>1</v>
      </c>
      <c r="G262" s="142"/>
      <c r="H262" s="143">
        <f t="shared" si="6"/>
        <v>0</v>
      </c>
    </row>
    <row r="263" spans="1:8" x14ac:dyDescent="0.25">
      <c r="A263" s="92">
        <v>233</v>
      </c>
      <c r="B263" s="93" t="s">
        <v>46</v>
      </c>
      <c r="C263" s="139" t="s">
        <v>185</v>
      </c>
      <c r="D263" s="139" t="s">
        <v>48</v>
      </c>
      <c r="E263" s="140" t="s">
        <v>289</v>
      </c>
      <c r="F263" s="141">
        <f>[1]FORMULACION!P236</f>
        <v>6</v>
      </c>
      <c r="G263" s="142"/>
      <c r="H263" s="143">
        <f t="shared" si="6"/>
        <v>0</v>
      </c>
    </row>
    <row r="264" spans="1:8" x14ac:dyDescent="0.25">
      <c r="A264" s="92">
        <v>234</v>
      </c>
      <c r="B264" s="93" t="s">
        <v>46</v>
      </c>
      <c r="C264" s="139" t="s">
        <v>185</v>
      </c>
      <c r="D264" s="139" t="s">
        <v>48</v>
      </c>
      <c r="E264" s="140" t="s">
        <v>290</v>
      </c>
      <c r="F264" s="141">
        <f>[1]FORMULACION!P237</f>
        <v>6</v>
      </c>
      <c r="G264" s="142"/>
      <c r="H264" s="143">
        <f t="shared" si="6"/>
        <v>0</v>
      </c>
    </row>
    <row r="265" spans="1:8" x14ac:dyDescent="0.25">
      <c r="A265" s="92">
        <v>235</v>
      </c>
      <c r="B265" s="93" t="s">
        <v>46</v>
      </c>
      <c r="C265" s="139" t="s">
        <v>185</v>
      </c>
      <c r="D265" s="139" t="s">
        <v>48</v>
      </c>
      <c r="E265" s="140" t="s">
        <v>291</v>
      </c>
      <c r="F265" s="141">
        <f>[1]FORMULACION!P238</f>
        <v>6</v>
      </c>
      <c r="G265" s="142"/>
      <c r="H265" s="143">
        <f t="shared" si="6"/>
        <v>0</v>
      </c>
    </row>
    <row r="266" spans="1:8" x14ac:dyDescent="0.25">
      <c r="A266" s="92">
        <v>236</v>
      </c>
      <c r="B266" s="93" t="s">
        <v>46</v>
      </c>
      <c r="C266" s="139" t="s">
        <v>185</v>
      </c>
      <c r="D266" s="139" t="s">
        <v>48</v>
      </c>
      <c r="E266" s="140" t="s">
        <v>292</v>
      </c>
      <c r="F266" s="141">
        <f>[1]FORMULACION!P239</f>
        <v>3</v>
      </c>
      <c r="G266" s="142"/>
      <c r="H266" s="143">
        <f t="shared" si="6"/>
        <v>0</v>
      </c>
    </row>
    <row r="267" spans="1:8" x14ac:dyDescent="0.25">
      <c r="A267" s="92">
        <v>237</v>
      </c>
      <c r="B267" s="93" t="s">
        <v>46</v>
      </c>
      <c r="C267" s="139" t="s">
        <v>185</v>
      </c>
      <c r="D267" s="139" t="s">
        <v>48</v>
      </c>
      <c r="E267" s="140" t="s">
        <v>293</v>
      </c>
      <c r="F267" s="141">
        <f>[1]FORMULACION!P240</f>
        <v>3</v>
      </c>
      <c r="G267" s="142"/>
      <c r="H267" s="143">
        <f t="shared" si="6"/>
        <v>0</v>
      </c>
    </row>
    <row r="268" spans="1:8" x14ac:dyDescent="0.25">
      <c r="A268" s="92">
        <v>238</v>
      </c>
      <c r="B268" s="93" t="s">
        <v>46</v>
      </c>
      <c r="C268" s="139" t="s">
        <v>185</v>
      </c>
      <c r="D268" s="139" t="s">
        <v>48</v>
      </c>
      <c r="E268" s="140" t="s">
        <v>294</v>
      </c>
      <c r="F268" s="141">
        <f>[1]FORMULACION!P241</f>
        <v>3</v>
      </c>
      <c r="G268" s="142"/>
      <c r="H268" s="143">
        <f t="shared" si="6"/>
        <v>0</v>
      </c>
    </row>
    <row r="269" spans="1:8" x14ac:dyDescent="0.25">
      <c r="A269" s="92">
        <v>239</v>
      </c>
      <c r="B269" s="93" t="s">
        <v>46</v>
      </c>
      <c r="C269" s="139" t="s">
        <v>185</v>
      </c>
      <c r="D269" s="139" t="s">
        <v>48</v>
      </c>
      <c r="E269" s="140" t="s">
        <v>295</v>
      </c>
      <c r="F269" s="141">
        <f>[1]FORMULACION!P242</f>
        <v>3</v>
      </c>
      <c r="G269" s="142"/>
      <c r="H269" s="143">
        <f t="shared" si="6"/>
        <v>0</v>
      </c>
    </row>
    <row r="270" spans="1:8" x14ac:dyDescent="0.25">
      <c r="A270" s="92">
        <v>240</v>
      </c>
      <c r="B270" s="93" t="s">
        <v>46</v>
      </c>
      <c r="C270" s="139" t="s">
        <v>185</v>
      </c>
      <c r="D270" s="139" t="s">
        <v>48</v>
      </c>
      <c r="E270" s="140" t="s">
        <v>296</v>
      </c>
      <c r="F270" s="141">
        <f>[1]FORMULACION!P243</f>
        <v>3</v>
      </c>
      <c r="G270" s="142"/>
      <c r="H270" s="143">
        <f t="shared" si="6"/>
        <v>0</v>
      </c>
    </row>
    <row r="271" spans="1:8" x14ac:dyDescent="0.25">
      <c r="A271" s="92">
        <v>241</v>
      </c>
      <c r="B271" s="93" t="s">
        <v>46</v>
      </c>
      <c r="C271" s="139" t="s">
        <v>185</v>
      </c>
      <c r="D271" s="139" t="s">
        <v>48</v>
      </c>
      <c r="E271" s="140" t="s">
        <v>297</v>
      </c>
      <c r="F271" s="141">
        <f>[1]FORMULACION!P244</f>
        <v>3</v>
      </c>
      <c r="G271" s="142"/>
      <c r="H271" s="143">
        <f t="shared" si="6"/>
        <v>0</v>
      </c>
    </row>
    <row r="272" spans="1:8" hidden="1" x14ac:dyDescent="0.25">
      <c r="A272" s="92">
        <v>3</v>
      </c>
      <c r="B272" s="144" t="s">
        <v>298</v>
      </c>
      <c r="C272" s="92" t="str">
        <f>[1]FORMULACION!C250</f>
        <v>ASEO</v>
      </c>
      <c r="D272" s="92" t="str">
        <f>[1]FORMULACION!D250</f>
        <v>LIMPIEZA Y DESINFECCION</v>
      </c>
      <c r="E272" s="145" t="s">
        <v>299</v>
      </c>
      <c r="F272" s="92">
        <f>[1]FORMULACION!P250</f>
        <v>1</v>
      </c>
      <c r="G272" s="146">
        <v>15000</v>
      </c>
      <c r="H272" s="146">
        <f t="shared" si="6"/>
        <v>15000</v>
      </c>
    </row>
    <row r="273" spans="1:8" hidden="1" x14ac:dyDescent="0.25">
      <c r="A273" s="92">
        <v>4</v>
      </c>
      <c r="B273" s="144" t="s">
        <v>298</v>
      </c>
      <c r="C273" s="92" t="s">
        <v>47</v>
      </c>
      <c r="D273" s="92" t="s">
        <v>300</v>
      </c>
      <c r="E273" s="145" t="s">
        <v>85</v>
      </c>
      <c r="F273" s="147"/>
      <c r="G273" s="146"/>
      <c r="H273" s="146"/>
    </row>
    <row r="274" spans="1:8" hidden="1" x14ac:dyDescent="0.25">
      <c r="A274" s="92">
        <v>5</v>
      </c>
      <c r="B274" s="144" t="s">
        <v>298</v>
      </c>
      <c r="C274" s="92" t="str">
        <f>[1]FORMULACION!C252</f>
        <v>ASEO</v>
      </c>
      <c r="D274" s="92" t="str">
        <f>[1]FORMULACION!D252</f>
        <v>MANEJO DE RESIDUOS</v>
      </c>
      <c r="E274" s="145" t="s">
        <v>49</v>
      </c>
      <c r="F274" s="92">
        <f>[1]FORMULACION!P252</f>
        <v>1</v>
      </c>
      <c r="G274" s="146">
        <v>55000</v>
      </c>
      <c r="H274" s="146">
        <f t="shared" ref="H274:H290" si="7">F274*G274</f>
        <v>55000</v>
      </c>
    </row>
    <row r="275" spans="1:8" hidden="1" x14ac:dyDescent="0.25">
      <c r="A275" s="92">
        <v>6</v>
      </c>
      <c r="B275" s="144" t="s">
        <v>298</v>
      </c>
      <c r="C275" s="92" t="str">
        <f>[1]FORMULACION!C254</f>
        <v>ASEO</v>
      </c>
      <c r="D275" s="92" t="str">
        <f>[1]FORMULACION!D254</f>
        <v>MANEJO DE RESIDUOS</v>
      </c>
      <c r="E275" s="148" t="s">
        <v>50</v>
      </c>
      <c r="F275" s="147">
        <v>1</v>
      </c>
      <c r="G275" s="146">
        <v>50000</v>
      </c>
      <c r="H275" s="146">
        <f t="shared" si="7"/>
        <v>50000</v>
      </c>
    </row>
    <row r="276" spans="1:8" hidden="1" x14ac:dyDescent="0.25">
      <c r="A276" s="92">
        <v>7</v>
      </c>
      <c r="B276" s="144" t="s">
        <v>298</v>
      </c>
      <c r="C276" s="92" t="str">
        <f>[1]FORMULACION!C253</f>
        <v>ASEO</v>
      </c>
      <c r="D276" s="92" t="str">
        <f>[1]FORMULACION!D253</f>
        <v>MANEJO DE RESIDUOS</v>
      </c>
      <c r="E276" s="145" t="s">
        <v>51</v>
      </c>
      <c r="F276" s="92">
        <f>[1]FORMULACION!P253</f>
        <v>0</v>
      </c>
      <c r="G276" s="146">
        <v>17000</v>
      </c>
      <c r="H276" s="146">
        <f t="shared" si="7"/>
        <v>0</v>
      </c>
    </row>
    <row r="277" spans="1:8" hidden="1" x14ac:dyDescent="0.25">
      <c r="A277" s="92">
        <v>8</v>
      </c>
      <c r="B277" s="144" t="s">
        <v>298</v>
      </c>
      <c r="C277" s="92" t="str">
        <f>[1]FORMULACION!C255</f>
        <v>ASEO</v>
      </c>
      <c r="D277" s="92" t="str">
        <f>[1]FORMULACION!D255</f>
        <v>MANEJO DE RESIDUOS</v>
      </c>
      <c r="E277" s="145" t="s">
        <v>52</v>
      </c>
      <c r="F277" s="92" t="e">
        <f>[1]FORMULACION!P255</f>
        <v>#REF!</v>
      </c>
      <c r="G277" s="146">
        <v>46000</v>
      </c>
      <c r="H277" s="146" t="e">
        <f t="shared" si="7"/>
        <v>#REF!</v>
      </c>
    </row>
    <row r="278" spans="1:8" hidden="1" x14ac:dyDescent="0.25">
      <c r="A278" s="92">
        <v>9</v>
      </c>
      <c r="B278" s="144" t="s">
        <v>298</v>
      </c>
      <c r="C278" s="92" t="str">
        <f>[1]FORMULACION!C256</f>
        <v>COCINA</v>
      </c>
      <c r="D278" s="92" t="str">
        <f>[1]FORMULACION!D256</f>
        <v>EQUIPOS</v>
      </c>
      <c r="E278" s="145" t="s">
        <v>53</v>
      </c>
      <c r="F278" s="92" t="e">
        <f>[1]FORMULACION!P256</f>
        <v>#REF!</v>
      </c>
      <c r="G278" s="146">
        <v>450000</v>
      </c>
      <c r="H278" s="146" t="e">
        <f t="shared" si="7"/>
        <v>#REF!</v>
      </c>
    </row>
    <row r="279" spans="1:8" hidden="1" x14ac:dyDescent="0.25">
      <c r="A279" s="92">
        <v>10</v>
      </c>
      <c r="B279" s="144" t="s">
        <v>298</v>
      </c>
      <c r="C279" s="92" t="str">
        <f>[1]FORMULACION!C282</f>
        <v>COCINA</v>
      </c>
      <c r="D279" s="92" t="str">
        <f>[1]FORMULACION!E282</f>
        <v>CUBERTERIA</v>
      </c>
      <c r="E279" s="145" t="s">
        <v>301</v>
      </c>
      <c r="F279" s="92">
        <f>[1]FORMULACION!P282</f>
        <v>0</v>
      </c>
      <c r="G279" s="146">
        <v>130000</v>
      </c>
      <c r="H279" s="146">
        <f t="shared" si="7"/>
        <v>0</v>
      </c>
    </row>
    <row r="280" spans="1:8" hidden="1" x14ac:dyDescent="0.25">
      <c r="A280" s="92">
        <v>11</v>
      </c>
      <c r="B280" s="144" t="s">
        <v>298</v>
      </c>
      <c r="C280" s="92" t="str">
        <f>[1]FORMULACION!C273</f>
        <v>COCINA</v>
      </c>
      <c r="D280" s="92" t="str">
        <f>[1]FORMULACION!E273</f>
        <v>BATERIA DE COCINA</v>
      </c>
      <c r="E280" s="145" t="s">
        <v>55</v>
      </c>
      <c r="F280" s="92" t="e">
        <f>[1]FORMULACION!P273</f>
        <v>#REF!</v>
      </c>
      <c r="G280" s="146">
        <v>32000</v>
      </c>
      <c r="H280" s="146" t="e">
        <f t="shared" si="7"/>
        <v>#REF!</v>
      </c>
    </row>
    <row r="281" spans="1:8" hidden="1" x14ac:dyDescent="0.25">
      <c r="A281" s="92">
        <v>12</v>
      </c>
      <c r="B281" s="144" t="s">
        <v>298</v>
      </c>
      <c r="C281" s="92" t="str">
        <f>[1]FORMULACION!C272</f>
        <v>COCINA</v>
      </c>
      <c r="D281" s="92" t="str">
        <f>[1]FORMULACION!E272</f>
        <v>BATERIA DE COCINA</v>
      </c>
      <c r="E281" s="145" t="s">
        <v>56</v>
      </c>
      <c r="F281" s="92" t="e">
        <f>[1]FORMULACION!P272</f>
        <v>#REF!</v>
      </c>
      <c r="G281" s="146">
        <v>200000</v>
      </c>
      <c r="H281" s="146" t="e">
        <f t="shared" si="7"/>
        <v>#REF!</v>
      </c>
    </row>
    <row r="282" spans="1:8" hidden="1" x14ac:dyDescent="0.25">
      <c r="A282" s="92">
        <v>13</v>
      </c>
      <c r="B282" s="144" t="s">
        <v>298</v>
      </c>
      <c r="C282" s="92" t="str">
        <f>[1]FORMULACION!C278</f>
        <v>COCINA</v>
      </c>
      <c r="D282" s="92" t="str">
        <f>[1]FORMULACION!E278</f>
        <v>BATERIA DE COCINA</v>
      </c>
      <c r="E282" s="145" t="s">
        <v>57</v>
      </c>
      <c r="F282" s="92" t="e">
        <f>[1]FORMULACION!P278</f>
        <v>#REF!</v>
      </c>
      <c r="G282" s="146">
        <v>80000</v>
      </c>
      <c r="H282" s="146" t="e">
        <f t="shared" si="7"/>
        <v>#REF!</v>
      </c>
    </row>
    <row r="283" spans="1:8" hidden="1" x14ac:dyDescent="0.25">
      <c r="A283" s="92">
        <v>14</v>
      </c>
      <c r="B283" s="144" t="s">
        <v>298</v>
      </c>
      <c r="C283" s="92" t="str">
        <f>[1]FORMULACION!C274</f>
        <v>COCINA</v>
      </c>
      <c r="D283" s="92" t="str">
        <f>[1]FORMULACION!E274</f>
        <v>BATERIA DE COCINA</v>
      </c>
      <c r="E283" s="145" t="s">
        <v>77</v>
      </c>
      <c r="F283" s="92" t="e">
        <f>[1]FORMULACION!P274</f>
        <v>#REF!</v>
      </c>
      <c r="G283" s="146">
        <v>42000</v>
      </c>
      <c r="H283" s="146" t="e">
        <f t="shared" si="7"/>
        <v>#REF!</v>
      </c>
    </row>
    <row r="284" spans="1:8" hidden="1" x14ac:dyDescent="0.25">
      <c r="A284" s="92">
        <v>15</v>
      </c>
      <c r="B284" s="144" t="s">
        <v>298</v>
      </c>
      <c r="C284" s="92" t="str">
        <f>[1]FORMULACION!C275</f>
        <v>COCINA</v>
      </c>
      <c r="D284" s="92" t="str">
        <f>[1]FORMULACION!E275</f>
        <v>BATERIA DE COCINA</v>
      </c>
      <c r="E284" s="145" t="s">
        <v>76</v>
      </c>
      <c r="F284" s="92" t="e">
        <f>[1]FORMULACION!P275</f>
        <v>#REF!</v>
      </c>
      <c r="G284" s="146">
        <v>58000</v>
      </c>
      <c r="H284" s="146" t="e">
        <f t="shared" si="7"/>
        <v>#REF!</v>
      </c>
    </row>
    <row r="285" spans="1:8" hidden="1" x14ac:dyDescent="0.25">
      <c r="A285" s="92">
        <v>16</v>
      </c>
      <c r="B285" s="144" t="s">
        <v>298</v>
      </c>
      <c r="C285" s="92" t="str">
        <f>[1]FORMULACION!C276</f>
        <v>COCINA</v>
      </c>
      <c r="D285" s="92" t="str">
        <f>[1]FORMULACION!E276</f>
        <v>BATERIA DE COCINA</v>
      </c>
      <c r="E285" s="145" t="s">
        <v>75</v>
      </c>
      <c r="F285" s="92" t="e">
        <f>[1]FORMULACION!P276</f>
        <v>#REF!</v>
      </c>
      <c r="G285" s="146">
        <v>95000</v>
      </c>
      <c r="H285" s="146" t="e">
        <f t="shared" si="7"/>
        <v>#REF!</v>
      </c>
    </row>
    <row r="286" spans="1:8" hidden="1" x14ac:dyDescent="0.25">
      <c r="A286" s="92">
        <v>17</v>
      </c>
      <c r="B286" s="144" t="s">
        <v>298</v>
      </c>
      <c r="C286" s="92" t="str">
        <f>[1]FORMULACION!C277</f>
        <v>COCINA</v>
      </c>
      <c r="D286" s="92" t="str">
        <f>[1]FORMULACION!E277</f>
        <v>BATERIA DE COCINA</v>
      </c>
      <c r="E286" s="145" t="s">
        <v>79</v>
      </c>
      <c r="F286" s="92">
        <f>[1]FORMULACION!P277</f>
        <v>1</v>
      </c>
      <c r="G286" s="146">
        <v>153000</v>
      </c>
      <c r="H286" s="146">
        <f t="shared" si="7"/>
        <v>153000</v>
      </c>
    </row>
    <row r="287" spans="1:8" hidden="1" x14ac:dyDescent="0.25">
      <c r="A287" s="92">
        <v>18</v>
      </c>
      <c r="B287" s="144" t="s">
        <v>298</v>
      </c>
      <c r="C287" s="92" t="str">
        <f>[1]FORMULACION!C279</f>
        <v>COCINA</v>
      </c>
      <c r="D287" s="92" t="str">
        <f>[1]FORMULACION!E279</f>
        <v>BATERIA DE COCINA</v>
      </c>
      <c r="E287" s="145" t="s">
        <v>78</v>
      </c>
      <c r="F287" s="92" t="e">
        <f>[1]FORMULACION!P279</f>
        <v>#REF!</v>
      </c>
      <c r="G287" s="146">
        <v>53000</v>
      </c>
      <c r="H287" s="146" t="e">
        <f t="shared" si="7"/>
        <v>#REF!</v>
      </c>
    </row>
    <row r="288" spans="1:8" hidden="1" x14ac:dyDescent="0.25">
      <c r="A288" s="92">
        <v>19</v>
      </c>
      <c r="B288" s="144" t="s">
        <v>298</v>
      </c>
      <c r="C288" s="92" t="str">
        <f>[1]FORMULACION!C280</f>
        <v>COCINA</v>
      </c>
      <c r="D288" s="92" t="str">
        <f>[1]FORMULACION!E280</f>
        <v>BATERIA DE COCINA</v>
      </c>
      <c r="E288" s="148" t="s">
        <v>81</v>
      </c>
      <c r="F288" s="147" t="e">
        <f>[1]FORMULACION!P280</f>
        <v>#REF!</v>
      </c>
      <c r="G288" s="146">
        <v>37000</v>
      </c>
      <c r="H288" s="146" t="e">
        <f t="shared" si="7"/>
        <v>#REF!</v>
      </c>
    </row>
    <row r="289" spans="1:8" hidden="1" x14ac:dyDescent="0.25">
      <c r="A289" s="92">
        <v>20</v>
      </c>
      <c r="B289" s="144" t="s">
        <v>298</v>
      </c>
      <c r="C289" s="92" t="str">
        <f>[1]FORMULACION!C281</f>
        <v>COCINA</v>
      </c>
      <c r="D289" s="92" t="str">
        <f>[1]FORMULACION!E281</f>
        <v>BATERIA DE COCINA</v>
      </c>
      <c r="E289" s="145" t="s">
        <v>80</v>
      </c>
      <c r="F289" s="92" t="e">
        <f>[1]FORMULACION!P281</f>
        <v>#REF!</v>
      </c>
      <c r="G289" s="146">
        <v>67000</v>
      </c>
      <c r="H289" s="146" t="e">
        <f t="shared" si="7"/>
        <v>#REF!</v>
      </c>
    </row>
    <row r="290" spans="1:8" hidden="1" x14ac:dyDescent="0.25">
      <c r="A290" s="92">
        <v>21</v>
      </c>
      <c r="B290" s="144" t="s">
        <v>298</v>
      </c>
      <c r="C290" s="92" t="str">
        <f>[1]FORMULACION!C284</f>
        <v>COCINA</v>
      </c>
      <c r="D290" s="92" t="str">
        <f>[1]FORMULACION!E284</f>
        <v>CUBERTERIA</v>
      </c>
      <c r="E290" s="145" t="s">
        <v>85</v>
      </c>
      <c r="F290" s="92">
        <f>[1]FORMULACION!P284</f>
        <v>0</v>
      </c>
      <c r="G290" s="146">
        <v>6000</v>
      </c>
      <c r="H290" s="146">
        <f t="shared" si="7"/>
        <v>0</v>
      </c>
    </row>
    <row r="291" spans="1:8" hidden="1" x14ac:dyDescent="0.25">
      <c r="A291" s="92">
        <v>22</v>
      </c>
      <c r="B291" s="144" t="s">
        <v>298</v>
      </c>
      <c r="C291" s="92" t="str">
        <f>[1]FORMULACION!C286</f>
        <v>COCINA</v>
      </c>
      <c r="D291" s="92" t="s">
        <v>302</v>
      </c>
      <c r="E291" s="149" t="s">
        <v>299</v>
      </c>
      <c r="F291" s="147">
        <v>1</v>
      </c>
      <c r="G291" s="146"/>
      <c r="H291" s="146"/>
    </row>
    <row r="292" spans="1:8" hidden="1" x14ac:dyDescent="0.25">
      <c r="A292" s="92">
        <v>23</v>
      </c>
      <c r="B292" s="144" t="s">
        <v>298</v>
      </c>
      <c r="C292" s="92" t="str">
        <f>[1]FORMULACION!C286</f>
        <v>COCINA</v>
      </c>
      <c r="D292" s="92" t="str">
        <f>[1]FORMULACION!E286</f>
        <v>RECIPIENTES</v>
      </c>
      <c r="E292" s="150" t="s">
        <v>84</v>
      </c>
      <c r="F292" s="92" t="e">
        <f>[1]FORMULACION!P286</f>
        <v>#REF!</v>
      </c>
      <c r="G292" s="146">
        <v>10000</v>
      </c>
      <c r="H292" s="146" t="e">
        <f t="shared" ref="H292:H349" si="8">F292*G292</f>
        <v>#REF!</v>
      </c>
    </row>
    <row r="293" spans="1:8" hidden="1" x14ac:dyDescent="0.25">
      <c r="A293" s="92">
        <v>24</v>
      </c>
      <c r="B293" s="144" t="s">
        <v>298</v>
      </c>
      <c r="C293" s="92" t="str">
        <f>[1]FORMULACION!C283</f>
        <v>COCINA</v>
      </c>
      <c r="D293" s="92" t="str">
        <f>[1]FORMULACION!E283</f>
        <v>CUBERTERIA</v>
      </c>
      <c r="E293" s="145" t="s">
        <v>88</v>
      </c>
      <c r="F293" s="92">
        <f>[1]FORMULACION!P283</f>
        <v>0</v>
      </c>
      <c r="G293" s="146">
        <v>12000</v>
      </c>
      <c r="H293" s="146">
        <f t="shared" si="8"/>
        <v>0</v>
      </c>
    </row>
    <row r="294" spans="1:8" hidden="1" x14ac:dyDescent="0.25">
      <c r="A294" s="92">
        <v>25</v>
      </c>
      <c r="B294" s="144" t="s">
        <v>298</v>
      </c>
      <c r="C294" s="92" t="str">
        <f>[1]FORMULACION!C259</f>
        <v>COCINA</v>
      </c>
      <c r="D294" s="92" t="str">
        <f>[1]FORMULACION!E259</f>
        <v>EQUIPOS DE CONSERVACION</v>
      </c>
      <c r="E294" s="145" t="s">
        <v>87</v>
      </c>
      <c r="F294" s="92" t="e">
        <f>[1]FORMULACION!P259</f>
        <v>#REF!</v>
      </c>
      <c r="G294" s="146">
        <v>950000</v>
      </c>
      <c r="H294" s="146" t="e">
        <f t="shared" si="8"/>
        <v>#REF!</v>
      </c>
    </row>
    <row r="295" spans="1:8" hidden="1" x14ac:dyDescent="0.25">
      <c r="A295" s="92">
        <v>26</v>
      </c>
      <c r="B295" s="144" t="s">
        <v>298</v>
      </c>
      <c r="C295" s="92" t="s">
        <v>58</v>
      </c>
      <c r="D295" s="92" t="s">
        <v>303</v>
      </c>
      <c r="E295" s="145" t="s">
        <v>86</v>
      </c>
      <c r="F295" s="92">
        <v>0</v>
      </c>
      <c r="G295" s="146">
        <v>40000</v>
      </c>
      <c r="H295" s="146">
        <f t="shared" si="8"/>
        <v>0</v>
      </c>
    </row>
    <row r="296" spans="1:8" hidden="1" x14ac:dyDescent="0.25">
      <c r="A296" s="92">
        <v>27</v>
      </c>
      <c r="B296" s="144" t="s">
        <v>298</v>
      </c>
      <c r="C296" s="92" t="str">
        <f>[1]FORMULACION!C258</f>
        <v>COCINA</v>
      </c>
      <c r="D296" s="92" t="str">
        <f>[1]FORMULACION!E258</f>
        <v>EQUIPOS DE COCCION</v>
      </c>
      <c r="E296" s="145" t="s">
        <v>89</v>
      </c>
      <c r="F296" s="92">
        <f>[1]FORMULACION!P258</f>
        <v>1</v>
      </c>
      <c r="G296" s="146">
        <v>5300000</v>
      </c>
      <c r="H296" s="146">
        <f t="shared" si="8"/>
        <v>5300000</v>
      </c>
    </row>
    <row r="297" spans="1:8" hidden="1" x14ac:dyDescent="0.25">
      <c r="A297" s="92">
        <v>28</v>
      </c>
      <c r="B297" s="144" t="s">
        <v>298</v>
      </c>
      <c r="C297" s="92" t="str">
        <f>[1]FORMULACION!C257</f>
        <v>COCINA</v>
      </c>
      <c r="D297" s="92" t="str">
        <f>[1]FORMULACION!E257</f>
        <v>EQUIPOS DE COCCION</v>
      </c>
      <c r="E297" s="145" t="s">
        <v>74</v>
      </c>
      <c r="F297" s="92" t="e">
        <f>[1]FORMULACION!P257</f>
        <v>#REF!</v>
      </c>
      <c r="G297" s="146">
        <v>8000000</v>
      </c>
      <c r="H297" s="146" t="e">
        <f t="shared" si="8"/>
        <v>#REF!</v>
      </c>
    </row>
    <row r="298" spans="1:8" hidden="1" x14ac:dyDescent="0.25">
      <c r="A298" s="92">
        <v>29</v>
      </c>
      <c r="B298" s="144" t="s">
        <v>298</v>
      </c>
      <c r="C298" s="92" t="str">
        <f>[1]FORMULACION!C261</f>
        <v>COCINA</v>
      </c>
      <c r="D298" s="92" t="str">
        <f>[1]FORMULACION!E261</f>
        <v>EQUIPOS DE CONSERVACION</v>
      </c>
      <c r="E298" s="145" t="s">
        <v>61</v>
      </c>
      <c r="F298" s="92" t="e">
        <f>[1]FORMULACION!P261</f>
        <v>#REF!</v>
      </c>
      <c r="G298" s="146">
        <v>2300000</v>
      </c>
      <c r="H298" s="146" t="e">
        <f t="shared" si="8"/>
        <v>#REF!</v>
      </c>
    </row>
    <row r="299" spans="1:8" hidden="1" x14ac:dyDescent="0.25">
      <c r="A299" s="92">
        <v>30</v>
      </c>
      <c r="B299" s="144" t="s">
        <v>298</v>
      </c>
      <c r="C299" s="92" t="str">
        <f>[1]FORMULACION!C260</f>
        <v>COCINA</v>
      </c>
      <c r="D299" s="92" t="str">
        <f>[1]FORMULACION!E260</f>
        <v>EQUIPOS DE CONSERVACION</v>
      </c>
      <c r="E299" s="145" t="s">
        <v>60</v>
      </c>
      <c r="F299" s="92" t="e">
        <f>[1]FORMULACION!P260</f>
        <v>#REF!</v>
      </c>
      <c r="G299" s="146">
        <v>10200000</v>
      </c>
      <c r="H299" s="146" t="e">
        <f t="shared" si="8"/>
        <v>#REF!</v>
      </c>
    </row>
    <row r="300" spans="1:8" hidden="1" x14ac:dyDescent="0.25">
      <c r="A300" s="92">
        <v>31</v>
      </c>
      <c r="B300" s="144" t="s">
        <v>298</v>
      </c>
      <c r="C300" s="92" t="str">
        <f>[1]FORMULACION!C263</f>
        <v>COCINA</v>
      </c>
      <c r="D300" s="92" t="str">
        <f>[1]FORMULACION!E263</f>
        <v>EQUIPOS DE MEDICION</v>
      </c>
      <c r="E300" s="145" t="s">
        <v>63</v>
      </c>
      <c r="F300" s="92">
        <f>[1]FORMULACION!P263</f>
        <v>2</v>
      </c>
      <c r="G300" s="146">
        <v>470000</v>
      </c>
      <c r="H300" s="146">
        <f t="shared" si="8"/>
        <v>940000</v>
      </c>
    </row>
    <row r="301" spans="1:8" hidden="1" x14ac:dyDescent="0.25">
      <c r="A301" s="92">
        <v>32</v>
      </c>
      <c r="B301" s="144" t="s">
        <v>298</v>
      </c>
      <c r="C301" s="92" t="str">
        <f>[1]FORMULACION!C262</f>
        <v>COCINA</v>
      </c>
      <c r="D301" s="92" t="str">
        <f>[1]FORMULACION!E262</f>
        <v>EQUIPOS DE CONSERVACION</v>
      </c>
      <c r="E301" s="145" t="s">
        <v>64</v>
      </c>
      <c r="F301" s="92">
        <f>[1]FORMULACION!P262</f>
        <v>1</v>
      </c>
      <c r="G301" s="146">
        <v>6380000</v>
      </c>
      <c r="H301" s="146">
        <f t="shared" si="8"/>
        <v>6380000</v>
      </c>
    </row>
    <row r="302" spans="1:8" hidden="1" x14ac:dyDescent="0.25">
      <c r="A302" s="92">
        <v>33</v>
      </c>
      <c r="B302" s="144" t="s">
        <v>298</v>
      </c>
      <c r="C302" s="92" t="str">
        <f>[1]FORMULACION!C265</f>
        <v>COCINA</v>
      </c>
      <c r="D302" s="92" t="str">
        <f>[1]FORMULACION!E265</f>
        <v>EQUIPOS DE MEDICION</v>
      </c>
      <c r="E302" s="145" t="s">
        <v>65</v>
      </c>
      <c r="F302" s="92">
        <f>[1]FORMULACION!P265</f>
        <v>1</v>
      </c>
      <c r="G302" s="146">
        <v>110000</v>
      </c>
      <c r="H302" s="146">
        <f t="shared" si="8"/>
        <v>110000</v>
      </c>
    </row>
    <row r="303" spans="1:8" hidden="1" x14ac:dyDescent="0.25">
      <c r="A303" s="92">
        <v>34</v>
      </c>
      <c r="B303" s="144" t="s">
        <v>298</v>
      </c>
      <c r="C303" s="92" t="str">
        <f>[1]FORMULACION!C266</f>
        <v>COCINA</v>
      </c>
      <c r="D303" s="92" t="str">
        <f>[1]FORMULACION!E266</f>
        <v>EQUIPOS DE PROCESAMIENTO</v>
      </c>
      <c r="E303" s="145" t="s">
        <v>66</v>
      </c>
      <c r="F303" s="92">
        <f>[1]FORMULACION!P266</f>
        <v>1</v>
      </c>
      <c r="G303" s="146">
        <v>280000</v>
      </c>
      <c r="H303" s="146">
        <f t="shared" si="8"/>
        <v>280000</v>
      </c>
    </row>
    <row r="304" spans="1:8" hidden="1" x14ac:dyDescent="0.25">
      <c r="A304" s="92">
        <v>35</v>
      </c>
      <c r="B304" s="144" t="s">
        <v>298</v>
      </c>
      <c r="C304" s="92" t="str">
        <f>[1]FORMULACION!C264</f>
        <v>COCINA</v>
      </c>
      <c r="D304" s="92" t="str">
        <f>[1]FORMULACION!E264</f>
        <v>EQUIPOS DE MEDICION</v>
      </c>
      <c r="E304" s="145" t="s">
        <v>62</v>
      </c>
      <c r="F304" s="92">
        <f>[1]FORMULACION!P264</f>
        <v>1</v>
      </c>
      <c r="G304" s="146">
        <v>80000</v>
      </c>
      <c r="H304" s="146">
        <f t="shared" si="8"/>
        <v>80000</v>
      </c>
    </row>
    <row r="305" spans="1:8" hidden="1" x14ac:dyDescent="0.25">
      <c r="A305" s="92">
        <v>36</v>
      </c>
      <c r="B305" s="144" t="s">
        <v>298</v>
      </c>
      <c r="C305" s="92" t="str">
        <f>[1]FORMULACION!C269</f>
        <v>COCINA</v>
      </c>
      <c r="D305" s="92" t="str">
        <f>[1]FORMULACION!E269</f>
        <v>EQUIPOS DE PROCESAMIENTO</v>
      </c>
      <c r="E305" s="145" t="s">
        <v>67</v>
      </c>
      <c r="F305" s="92">
        <f>[1]FORMULACION!P269</f>
        <v>1</v>
      </c>
      <c r="G305" s="146">
        <v>3000000</v>
      </c>
      <c r="H305" s="146">
        <f t="shared" si="8"/>
        <v>3000000</v>
      </c>
    </row>
    <row r="306" spans="1:8" hidden="1" x14ac:dyDescent="0.25">
      <c r="A306" s="92">
        <v>37</v>
      </c>
      <c r="B306" s="144" t="s">
        <v>298</v>
      </c>
      <c r="C306" s="92" t="str">
        <f>[1]FORMULACION!C268</f>
        <v>COCINA</v>
      </c>
      <c r="D306" s="92" t="str">
        <f>[1]FORMULACION!E268</f>
        <v>EQUIPOS DE PROCESAMIENTO</v>
      </c>
      <c r="E306" s="145" t="s">
        <v>68</v>
      </c>
      <c r="F306" s="92" t="e">
        <f>[1]FORMULACION!P268</f>
        <v>#REF!</v>
      </c>
      <c r="G306" s="146">
        <v>1600000</v>
      </c>
      <c r="H306" s="146" t="e">
        <f t="shared" si="8"/>
        <v>#REF!</v>
      </c>
    </row>
    <row r="307" spans="1:8" hidden="1" x14ac:dyDescent="0.25">
      <c r="A307" s="92">
        <v>38</v>
      </c>
      <c r="B307" s="144" t="s">
        <v>298</v>
      </c>
      <c r="C307" s="92" t="str">
        <f>[1]FORMULACION!C267</f>
        <v>COCINA</v>
      </c>
      <c r="D307" s="92" t="str">
        <f>[1]FORMULACION!E267</f>
        <v>EQUIPOS DE PROCESAMIENTO</v>
      </c>
      <c r="E307" s="145" t="s">
        <v>69</v>
      </c>
      <c r="F307" s="92">
        <f>[1]FORMULACION!P267</f>
        <v>1</v>
      </c>
      <c r="G307" s="146">
        <v>230000</v>
      </c>
      <c r="H307" s="146">
        <f t="shared" si="8"/>
        <v>230000</v>
      </c>
    </row>
    <row r="308" spans="1:8" hidden="1" x14ac:dyDescent="0.25">
      <c r="A308" s="92">
        <v>39</v>
      </c>
      <c r="B308" s="144" t="s">
        <v>298</v>
      </c>
      <c r="C308" s="92" t="str">
        <f>[1]FORMULACION!C270</f>
        <v>COCINA</v>
      </c>
      <c r="D308" s="92" t="str">
        <f>[1]FORMULACION!E270</f>
        <v>EQUIPOS DE PROCESAMIENTO</v>
      </c>
      <c r="E308" s="145" t="s">
        <v>304</v>
      </c>
      <c r="F308" s="92">
        <f>[1]FORMULACION!P270</f>
        <v>1</v>
      </c>
      <c r="G308" s="146">
        <v>315000</v>
      </c>
      <c r="H308" s="146">
        <f t="shared" si="8"/>
        <v>315000</v>
      </c>
    </row>
    <row r="309" spans="1:8" hidden="1" x14ac:dyDescent="0.25">
      <c r="A309" s="92">
        <v>40</v>
      </c>
      <c r="B309" s="144" t="s">
        <v>298</v>
      </c>
      <c r="C309" s="92" t="str">
        <f>[1]FORMULACION!C291</f>
        <v>COCINA</v>
      </c>
      <c r="D309" s="92" t="str">
        <f>[1]FORMULACION!E291</f>
        <v>RECIPIENTES</v>
      </c>
      <c r="E309" s="145" t="s">
        <v>73</v>
      </c>
      <c r="F309" s="92" t="e">
        <f>[1]FORMULACION!P291</f>
        <v>#REF!</v>
      </c>
      <c r="G309" s="146">
        <v>24000</v>
      </c>
      <c r="H309" s="146" t="e">
        <f t="shared" si="8"/>
        <v>#REF!</v>
      </c>
    </row>
    <row r="310" spans="1:8" hidden="1" x14ac:dyDescent="0.25">
      <c r="A310" s="92">
        <v>41</v>
      </c>
      <c r="B310" s="144" t="s">
        <v>298</v>
      </c>
      <c r="C310" s="92" t="str">
        <f>[1]FORMULACION!C292</f>
        <v>COCINA</v>
      </c>
      <c r="D310" s="92" t="str">
        <f>[1]FORMULACION!E292</f>
        <v>RECIPIENTES</v>
      </c>
      <c r="E310" s="145" t="s">
        <v>70</v>
      </c>
      <c r="F310" s="92" t="e">
        <f>[1]FORMULACION!P292</f>
        <v>#REF!</v>
      </c>
      <c r="G310" s="146">
        <v>42000</v>
      </c>
      <c r="H310" s="146" t="e">
        <f t="shared" si="8"/>
        <v>#REF!</v>
      </c>
    </row>
    <row r="311" spans="1:8" hidden="1" x14ac:dyDescent="0.25">
      <c r="A311" s="92">
        <v>42</v>
      </c>
      <c r="B311" s="144" t="s">
        <v>298</v>
      </c>
      <c r="C311" s="92" t="str">
        <f>[1]FORMULACION!C289</f>
        <v>COCINA</v>
      </c>
      <c r="D311" s="92" t="str">
        <f>[1]FORMULACION!E289</f>
        <v>RECIPIENTES</v>
      </c>
      <c r="E311" s="145" t="s">
        <v>71</v>
      </c>
      <c r="F311" s="92">
        <f>[1]FORMULACION!P289</f>
        <v>2</v>
      </c>
      <c r="G311" s="146">
        <v>9000</v>
      </c>
      <c r="H311" s="146">
        <f t="shared" si="8"/>
        <v>18000</v>
      </c>
    </row>
    <row r="312" spans="1:8" hidden="1" x14ac:dyDescent="0.25">
      <c r="A312" s="92">
        <v>43</v>
      </c>
      <c r="B312" s="144" t="s">
        <v>298</v>
      </c>
      <c r="C312" s="92" t="str">
        <f>[1]FORMULACION!C290</f>
        <v>COCINA</v>
      </c>
      <c r="D312" s="92" t="str">
        <f>[1]FORMULACION!E290</f>
        <v>RECIPIENTES</v>
      </c>
      <c r="E312" s="145" t="s">
        <v>72</v>
      </c>
      <c r="F312" s="92">
        <f>[1]FORMULACION!P290</f>
        <v>3</v>
      </c>
      <c r="G312" s="146">
        <v>20000</v>
      </c>
      <c r="H312" s="146">
        <f t="shared" si="8"/>
        <v>60000</v>
      </c>
    </row>
    <row r="313" spans="1:8" hidden="1" x14ac:dyDescent="0.25">
      <c r="A313" s="92">
        <v>44</v>
      </c>
      <c r="B313" s="144" t="s">
        <v>298</v>
      </c>
      <c r="C313" s="92" t="str">
        <f>[1]FORMULACION!C293</f>
        <v>COCINA</v>
      </c>
      <c r="D313" s="92" t="str">
        <f>[1]FORMULACION!E293</f>
        <v>UTENSILIOS</v>
      </c>
      <c r="E313" s="145" t="s">
        <v>95</v>
      </c>
      <c r="F313" s="92" t="e">
        <f>[1]FORMULACION!P293</f>
        <v>#REF!</v>
      </c>
      <c r="G313" s="146">
        <v>12000</v>
      </c>
      <c r="H313" s="146" t="e">
        <f t="shared" si="8"/>
        <v>#REF!</v>
      </c>
    </row>
    <row r="314" spans="1:8" hidden="1" x14ac:dyDescent="0.25">
      <c r="A314" s="92">
        <v>45</v>
      </c>
      <c r="B314" s="144" t="s">
        <v>298</v>
      </c>
      <c r="C314" s="92" t="str">
        <f>[1]FORMULACION!C287</f>
        <v>COCINA</v>
      </c>
      <c r="D314" s="92" t="str">
        <f>[1]FORMULACION!E287</f>
        <v>RECIPIENTES</v>
      </c>
      <c r="E314" s="145" t="s">
        <v>96</v>
      </c>
      <c r="F314" s="92" t="e">
        <f>[1]FORMULACION!P287</f>
        <v>#REF!</v>
      </c>
      <c r="G314" s="146">
        <v>13000</v>
      </c>
      <c r="H314" s="146" t="e">
        <f t="shared" si="8"/>
        <v>#REF!</v>
      </c>
    </row>
    <row r="315" spans="1:8" hidden="1" x14ac:dyDescent="0.25">
      <c r="A315" s="92">
        <v>46</v>
      </c>
      <c r="B315" s="144" t="s">
        <v>298</v>
      </c>
      <c r="C315" s="92" t="str">
        <f>[1]FORMULACION!C288</f>
        <v>COCINA</v>
      </c>
      <c r="D315" s="92" t="str">
        <f>[1]FORMULACION!E288</f>
        <v>RECIPIENTES</v>
      </c>
      <c r="E315" s="145" t="s">
        <v>92</v>
      </c>
      <c r="F315" s="92" t="e">
        <f>[1]FORMULACION!P288</f>
        <v>#REF!</v>
      </c>
      <c r="G315" s="146">
        <v>16000</v>
      </c>
      <c r="H315" s="146" t="e">
        <f t="shared" si="8"/>
        <v>#REF!</v>
      </c>
    </row>
    <row r="316" spans="1:8" hidden="1" x14ac:dyDescent="0.25">
      <c r="A316" s="92">
        <v>47</v>
      </c>
      <c r="B316" s="144" t="s">
        <v>298</v>
      </c>
      <c r="C316" s="92" t="str">
        <f>[1]FORMULACION!C313</f>
        <v>COCINA</v>
      </c>
      <c r="D316" s="92" t="str">
        <f>[1]FORMULACION!E313</f>
        <v>UTENSILIOS</v>
      </c>
      <c r="E316" s="145" t="s">
        <v>93</v>
      </c>
      <c r="F316" s="92">
        <f>[1]FORMULACION!P313</f>
        <v>1</v>
      </c>
      <c r="G316" s="146">
        <v>17000</v>
      </c>
      <c r="H316" s="146">
        <f t="shared" si="8"/>
        <v>17000</v>
      </c>
    </row>
    <row r="317" spans="1:8" hidden="1" x14ac:dyDescent="0.25">
      <c r="A317" s="92">
        <v>48</v>
      </c>
      <c r="B317" s="144" t="s">
        <v>298</v>
      </c>
      <c r="C317" s="92" t="str">
        <f>[1]FORMULACION!C295</f>
        <v>COCINA</v>
      </c>
      <c r="D317" s="92" t="str">
        <f>[1]FORMULACION!E295</f>
        <v>UTENSILIOS</v>
      </c>
      <c r="E317" s="145" t="s">
        <v>91</v>
      </c>
      <c r="F317" s="92" t="e">
        <f>[1]FORMULACION!P295</f>
        <v>#REF!</v>
      </c>
      <c r="G317" s="146">
        <v>82000</v>
      </c>
      <c r="H317" s="146" t="e">
        <f t="shared" si="8"/>
        <v>#REF!</v>
      </c>
    </row>
    <row r="318" spans="1:8" hidden="1" x14ac:dyDescent="0.25">
      <c r="A318" s="92">
        <v>49</v>
      </c>
      <c r="B318" s="144" t="s">
        <v>298</v>
      </c>
      <c r="C318" s="92" t="str">
        <f>[1]FORMULACION!C297</f>
        <v>COCINA</v>
      </c>
      <c r="D318" s="92" t="str">
        <f>[1]FORMULACION!E297</f>
        <v>UTENSILIOS</v>
      </c>
      <c r="E318" s="145" t="s">
        <v>90</v>
      </c>
      <c r="F318" s="92" t="e">
        <f>[1]FORMULACION!P297</f>
        <v>#REF!</v>
      </c>
      <c r="G318" s="146">
        <v>10000</v>
      </c>
      <c r="H318" s="146" t="e">
        <f t="shared" si="8"/>
        <v>#REF!</v>
      </c>
    </row>
    <row r="319" spans="1:8" hidden="1" x14ac:dyDescent="0.25">
      <c r="A319" s="92">
        <v>50</v>
      </c>
      <c r="B319" s="144" t="s">
        <v>298</v>
      </c>
      <c r="C319" s="92" t="str">
        <f>[1]FORMULACION!C304</f>
        <v>COCINA</v>
      </c>
      <c r="D319" s="92" t="str">
        <f>[1]FORMULACION!E304</f>
        <v>UTENSILIOS</v>
      </c>
      <c r="E319" s="145" t="s">
        <v>94</v>
      </c>
      <c r="F319" s="92" t="e">
        <f>[1]FORMULACION!P304</f>
        <v>#REF!</v>
      </c>
      <c r="G319" s="146">
        <v>13000</v>
      </c>
      <c r="H319" s="146" t="e">
        <f t="shared" si="8"/>
        <v>#REF!</v>
      </c>
    </row>
    <row r="320" spans="1:8" hidden="1" x14ac:dyDescent="0.25">
      <c r="A320" s="92">
        <v>51</v>
      </c>
      <c r="B320" s="144" t="s">
        <v>298</v>
      </c>
      <c r="C320" s="92" t="str">
        <f>[1]FORMULACION!C306</f>
        <v>COCINA</v>
      </c>
      <c r="D320" s="92" t="str">
        <f>[1]FORMULACION!E306</f>
        <v>UTENSILIOS</v>
      </c>
      <c r="E320" s="145" t="s">
        <v>108</v>
      </c>
      <c r="F320" s="92" t="e">
        <f>[1]FORMULACION!P306</f>
        <v>#REF!</v>
      </c>
      <c r="G320" s="146">
        <v>33000</v>
      </c>
      <c r="H320" s="146" t="e">
        <f t="shared" si="8"/>
        <v>#REF!</v>
      </c>
    </row>
    <row r="321" spans="1:8" hidden="1" x14ac:dyDescent="0.25">
      <c r="A321" s="92">
        <v>52</v>
      </c>
      <c r="B321" s="144" t="s">
        <v>298</v>
      </c>
      <c r="C321" s="92" t="str">
        <f>[1]FORMULACION!C305</f>
        <v>COCINA</v>
      </c>
      <c r="D321" s="92" t="str">
        <f>[1]FORMULACION!E305</f>
        <v>UTENSILIOS</v>
      </c>
      <c r="E321" s="145" t="s">
        <v>98</v>
      </c>
      <c r="F321" s="92" t="e">
        <f>[1]FORMULACION!P305</f>
        <v>#REF!</v>
      </c>
      <c r="G321" s="146">
        <v>13000</v>
      </c>
      <c r="H321" s="146" t="e">
        <f t="shared" si="8"/>
        <v>#REF!</v>
      </c>
    </row>
    <row r="322" spans="1:8" hidden="1" x14ac:dyDescent="0.25">
      <c r="A322" s="92">
        <v>53</v>
      </c>
      <c r="B322" s="144" t="s">
        <v>298</v>
      </c>
      <c r="C322" s="92" t="str">
        <f>[1]FORMULACION!C307</f>
        <v>COCINA</v>
      </c>
      <c r="D322" s="92" t="str">
        <f>[1]FORMULACION!E307</f>
        <v>UTENSILIOS</v>
      </c>
      <c r="E322" s="145" t="s">
        <v>107</v>
      </c>
      <c r="F322" s="92" t="e">
        <f>[1]FORMULACION!P307</f>
        <v>#REF!</v>
      </c>
      <c r="G322" s="146">
        <v>54000</v>
      </c>
      <c r="H322" s="146" t="e">
        <f t="shared" si="8"/>
        <v>#REF!</v>
      </c>
    </row>
    <row r="323" spans="1:8" hidden="1" x14ac:dyDescent="0.25">
      <c r="A323" s="92">
        <v>54</v>
      </c>
      <c r="B323" s="144" t="s">
        <v>298</v>
      </c>
      <c r="C323" s="92" t="str">
        <f>[1]FORMULACION!C303</f>
        <v>COCINA</v>
      </c>
      <c r="D323" s="92" t="str">
        <f>[1]FORMULACION!E303</f>
        <v>UTENSILIOS</v>
      </c>
      <c r="E323" s="148" t="s">
        <v>99</v>
      </c>
      <c r="F323" s="92" t="e">
        <f>[1]FORMULACION!P303</f>
        <v>#REF!</v>
      </c>
      <c r="G323" s="146">
        <v>42000</v>
      </c>
      <c r="H323" s="146" t="e">
        <f t="shared" si="8"/>
        <v>#REF!</v>
      </c>
    </row>
    <row r="324" spans="1:8" hidden="1" x14ac:dyDescent="0.25">
      <c r="A324" s="92">
        <v>55</v>
      </c>
      <c r="B324" s="144" t="s">
        <v>298</v>
      </c>
      <c r="C324" s="92" t="str">
        <f>[1]FORMULACION!C302</f>
        <v>COCINA</v>
      </c>
      <c r="D324" s="92" t="str">
        <f>[1]FORMULACION!E302</f>
        <v>UTENSILIOS</v>
      </c>
      <c r="E324" s="145" t="s">
        <v>114</v>
      </c>
      <c r="F324" s="92">
        <f>[1]FORMULACION!P302</f>
        <v>2</v>
      </c>
      <c r="G324" s="146">
        <v>14000</v>
      </c>
      <c r="H324" s="146">
        <f t="shared" si="8"/>
        <v>28000</v>
      </c>
    </row>
    <row r="325" spans="1:8" hidden="1" x14ac:dyDescent="0.25">
      <c r="A325" s="92">
        <v>56</v>
      </c>
      <c r="B325" s="144" t="s">
        <v>298</v>
      </c>
      <c r="C325" s="92" t="str">
        <f>[1]FORMULACION!C309</f>
        <v>COCINA</v>
      </c>
      <c r="D325" s="92" t="str">
        <f>[1]FORMULACION!E309</f>
        <v>UTENSILIOS</v>
      </c>
      <c r="E325" s="145" t="s">
        <v>110</v>
      </c>
      <c r="F325" s="92" t="e">
        <f>[1]FORMULACION!P309</f>
        <v>#REF!</v>
      </c>
      <c r="G325" s="146">
        <v>59000</v>
      </c>
      <c r="H325" s="146" t="e">
        <f t="shared" si="8"/>
        <v>#REF!</v>
      </c>
    </row>
    <row r="326" spans="1:8" hidden="1" x14ac:dyDescent="0.25">
      <c r="A326" s="92">
        <v>57</v>
      </c>
      <c r="B326" s="144" t="s">
        <v>298</v>
      </c>
      <c r="C326" s="92" t="str">
        <f>[1]FORMULACION!C296</f>
        <v>COCINA</v>
      </c>
      <c r="D326" s="92" t="str">
        <f>[1]FORMULACION!E296</f>
        <v>UTENSILIOS</v>
      </c>
      <c r="E326" s="148" t="s">
        <v>116</v>
      </c>
      <c r="F326" s="92" t="e">
        <f>[1]FORMULACION!P296</f>
        <v>#REF!</v>
      </c>
      <c r="G326" s="151">
        <v>27000</v>
      </c>
      <c r="H326" s="146" t="e">
        <f t="shared" si="8"/>
        <v>#REF!</v>
      </c>
    </row>
    <row r="327" spans="1:8" hidden="1" x14ac:dyDescent="0.25">
      <c r="A327" s="92">
        <v>58</v>
      </c>
      <c r="B327" s="144" t="s">
        <v>298</v>
      </c>
      <c r="C327" s="92" t="str">
        <f>[1]FORMULACION!C294</f>
        <v>COCINA</v>
      </c>
      <c r="D327" s="92" t="str">
        <f>[1]FORMULACION!E294</f>
        <v>UTENSILIOS</v>
      </c>
      <c r="E327" s="145" t="s">
        <v>113</v>
      </c>
      <c r="F327" s="92">
        <f>[1]FORMULACION!P294</f>
        <v>15</v>
      </c>
      <c r="G327" s="146">
        <v>220000</v>
      </c>
      <c r="H327" s="146">
        <f t="shared" si="8"/>
        <v>3300000</v>
      </c>
    </row>
    <row r="328" spans="1:8" hidden="1" x14ac:dyDescent="0.25">
      <c r="A328" s="92">
        <v>58</v>
      </c>
      <c r="B328" s="144" t="s">
        <v>298</v>
      </c>
      <c r="C328" s="92" t="str">
        <f>[1]FORMULACION!C311</f>
        <v>COCINA</v>
      </c>
      <c r="D328" s="92" t="str">
        <f>[1]FORMULACION!E311</f>
        <v>UTENSILIOS</v>
      </c>
      <c r="E328" s="145" t="s">
        <v>104</v>
      </c>
      <c r="F328" s="92" t="e">
        <f>[1]FORMULACION!P311</f>
        <v>#REF!</v>
      </c>
      <c r="G328" s="146">
        <v>19000</v>
      </c>
      <c r="H328" s="146" t="e">
        <f t="shared" si="8"/>
        <v>#REF!</v>
      </c>
    </row>
    <row r="329" spans="1:8" hidden="1" x14ac:dyDescent="0.25">
      <c r="A329" s="92">
        <v>60</v>
      </c>
      <c r="B329" s="144" t="s">
        <v>298</v>
      </c>
      <c r="C329" s="92" t="str">
        <f>[1]FORMULACION!C299</f>
        <v>COCINA</v>
      </c>
      <c r="D329" s="92" t="str">
        <f>[1]FORMULACION!E299</f>
        <v>UTENSILIOS</v>
      </c>
      <c r="E329" s="145" t="s">
        <v>105</v>
      </c>
      <c r="F329" s="92" t="e">
        <f>[1]FORMULACION!P299</f>
        <v>#REF!</v>
      </c>
      <c r="G329" s="146">
        <v>27000</v>
      </c>
      <c r="H329" s="146" t="e">
        <f t="shared" si="8"/>
        <v>#REF!</v>
      </c>
    </row>
    <row r="330" spans="1:8" hidden="1" x14ac:dyDescent="0.25">
      <c r="A330" s="92">
        <v>61</v>
      </c>
      <c r="B330" s="144" t="s">
        <v>298</v>
      </c>
      <c r="C330" s="92" t="str">
        <f>[1]FORMULACION!C310</f>
        <v>COCINA</v>
      </c>
      <c r="D330" s="92" t="str">
        <f>[1]FORMULACION!E310</f>
        <v>UTENSILIOS</v>
      </c>
      <c r="E330" s="145" t="s">
        <v>100</v>
      </c>
      <c r="F330" s="92">
        <f>[1]FORMULACION!P310</f>
        <v>1</v>
      </c>
      <c r="G330" s="146">
        <v>18000</v>
      </c>
      <c r="H330" s="146">
        <f t="shared" si="8"/>
        <v>18000</v>
      </c>
    </row>
    <row r="331" spans="1:8" hidden="1" x14ac:dyDescent="0.25">
      <c r="A331" s="92">
        <v>62</v>
      </c>
      <c r="B331" s="144" t="s">
        <v>298</v>
      </c>
      <c r="C331" s="92" t="str">
        <f>[1]FORMULACION!C312</f>
        <v>COCINA</v>
      </c>
      <c r="D331" s="92" t="str">
        <f>[1]FORMULACION!E312</f>
        <v>UTENSILIOS</v>
      </c>
      <c r="E331" s="145" t="s">
        <v>102</v>
      </c>
      <c r="F331" s="92">
        <f>[1]FORMULACION!P312</f>
        <v>1</v>
      </c>
      <c r="G331" s="146">
        <v>15000</v>
      </c>
      <c r="H331" s="146">
        <f t="shared" si="8"/>
        <v>15000</v>
      </c>
    </row>
    <row r="332" spans="1:8" hidden="1" x14ac:dyDescent="0.25">
      <c r="A332" s="92">
        <v>63</v>
      </c>
      <c r="B332" s="144" t="s">
        <v>298</v>
      </c>
      <c r="C332" s="92" t="str">
        <f>[1]FORMULACION!C301</f>
        <v>COCINA</v>
      </c>
      <c r="D332" s="92" t="str">
        <f>[1]FORMULACION!E301</f>
        <v>UTENSILIOS</v>
      </c>
      <c r="E332" s="145" t="s">
        <v>101</v>
      </c>
      <c r="F332" s="92">
        <f>[1]FORMULACION!P301</f>
        <v>2</v>
      </c>
      <c r="G332" s="146">
        <v>10000</v>
      </c>
      <c r="H332" s="146">
        <f t="shared" si="8"/>
        <v>20000</v>
      </c>
    </row>
    <row r="333" spans="1:8" hidden="1" x14ac:dyDescent="0.25">
      <c r="A333" s="92">
        <v>64</v>
      </c>
      <c r="B333" s="144" t="s">
        <v>298</v>
      </c>
      <c r="C333" s="92" t="str">
        <f>[1]FORMULACION!C298</f>
        <v>COCINA</v>
      </c>
      <c r="D333" s="92" t="str">
        <f>[1]FORMULACION!E298</f>
        <v>UTENSILIOS</v>
      </c>
      <c r="E333" s="145" t="s">
        <v>103</v>
      </c>
      <c r="F333" s="92" t="e">
        <f>[1]FORMULACION!P298</f>
        <v>#REF!</v>
      </c>
      <c r="G333" s="146">
        <v>12000</v>
      </c>
      <c r="H333" s="146" t="e">
        <f t="shared" si="8"/>
        <v>#REF!</v>
      </c>
    </row>
    <row r="334" spans="1:8" hidden="1" x14ac:dyDescent="0.25">
      <c r="A334" s="92">
        <v>65</v>
      </c>
      <c r="B334" s="144" t="s">
        <v>298</v>
      </c>
      <c r="C334" s="92" t="str">
        <f>[1]FORMULACION!C308</f>
        <v>COCINA</v>
      </c>
      <c r="D334" s="92" t="str">
        <f>[1]FORMULACION!E308</f>
        <v>UTENSILIOS</v>
      </c>
      <c r="E334" s="145" t="s">
        <v>115</v>
      </c>
      <c r="F334" s="92" t="e">
        <f>[1]FORMULACION!P308</f>
        <v>#REF!</v>
      </c>
      <c r="G334" s="146">
        <v>17000</v>
      </c>
      <c r="H334" s="146" t="e">
        <f t="shared" si="8"/>
        <v>#REF!</v>
      </c>
    </row>
    <row r="335" spans="1:8" hidden="1" x14ac:dyDescent="0.25">
      <c r="A335" s="92">
        <v>66</v>
      </c>
      <c r="B335" s="144" t="s">
        <v>298</v>
      </c>
      <c r="C335" s="92" t="str">
        <f>[1]FORMULACION!C300</f>
        <v>COCINA</v>
      </c>
      <c r="D335" s="92" t="str">
        <f>[1]FORMULACION!E300</f>
        <v>UTENSILIOS</v>
      </c>
      <c r="E335" s="145" t="s">
        <v>106</v>
      </c>
      <c r="F335" s="92" t="e">
        <f>[1]FORMULACION!P300</f>
        <v>#REF!</v>
      </c>
      <c r="G335" s="146">
        <v>17000</v>
      </c>
      <c r="H335" s="146" t="e">
        <f t="shared" si="8"/>
        <v>#REF!</v>
      </c>
    </row>
    <row r="336" spans="1:8" hidden="1" x14ac:dyDescent="0.25">
      <c r="A336" s="92">
        <v>67</v>
      </c>
      <c r="B336" s="144" t="s">
        <v>298</v>
      </c>
      <c r="C336" s="92" t="str">
        <f>[1]FORMULACION!C314</f>
        <v>COCINA</v>
      </c>
      <c r="D336" s="92" t="str">
        <f>[1]FORMULACION!E314</f>
        <v>VAJILLA</v>
      </c>
      <c r="E336" s="145" t="s">
        <v>111</v>
      </c>
      <c r="F336" s="92">
        <f>[1]FORMULACION!P314</f>
        <v>41</v>
      </c>
      <c r="G336" s="146">
        <v>10000</v>
      </c>
      <c r="H336" s="146">
        <f t="shared" si="8"/>
        <v>410000</v>
      </c>
    </row>
    <row r="337" spans="1:8" hidden="1" x14ac:dyDescent="0.25">
      <c r="A337" s="92">
        <v>68</v>
      </c>
      <c r="B337" s="144" t="s">
        <v>298</v>
      </c>
      <c r="C337" s="92" t="str">
        <f>[1]FORMULACION!C316</f>
        <v>EQUIPO ANTROPOMETRICO</v>
      </c>
      <c r="D337" s="92" t="str">
        <f>[1]FORMULACION!E316</f>
        <v>EQUIPO ANTROPOMETRICO</v>
      </c>
      <c r="E337" s="145" t="s">
        <v>109</v>
      </c>
      <c r="F337" s="92">
        <f>[1]FORMULACION!P316</f>
        <v>1</v>
      </c>
      <c r="G337" s="146">
        <v>64000</v>
      </c>
      <c r="H337" s="146">
        <f t="shared" si="8"/>
        <v>64000</v>
      </c>
    </row>
    <row r="338" spans="1:8" hidden="1" x14ac:dyDescent="0.25">
      <c r="A338" s="92">
        <v>69</v>
      </c>
      <c r="B338" s="144" t="s">
        <v>298</v>
      </c>
      <c r="C338" s="92" t="str">
        <f>[1]FORMULACION!C315</f>
        <v>COCINA</v>
      </c>
      <c r="D338" s="92" t="str">
        <f>[1]FORMULACION!E315</f>
        <v>VAJILLA</v>
      </c>
      <c r="E338" s="145" t="s">
        <v>112</v>
      </c>
      <c r="F338" s="92">
        <f>[1]FORMULACION!P315</f>
        <v>0</v>
      </c>
      <c r="G338" s="146">
        <v>25000</v>
      </c>
      <c r="H338" s="146">
        <f t="shared" si="8"/>
        <v>0</v>
      </c>
    </row>
    <row r="339" spans="1:8" hidden="1" x14ac:dyDescent="0.25">
      <c r="A339" s="92">
        <v>70</v>
      </c>
      <c r="B339" s="144" t="s">
        <v>298</v>
      </c>
      <c r="C339" s="92" t="str">
        <f>[1]FORMULACION!C317</f>
        <v>EQUIPO ANTROPOMETRICO</v>
      </c>
      <c r="D339" s="92" t="str">
        <f>[1]FORMULACION!D317</f>
        <v>EQUIPO ANTROPOMETRICO</v>
      </c>
      <c r="E339" s="145" t="s">
        <v>97</v>
      </c>
      <c r="F339" s="92">
        <f>[1]FORMULACION!P317</f>
        <v>1</v>
      </c>
      <c r="G339" s="146">
        <v>60000</v>
      </c>
      <c r="H339" s="146">
        <f t="shared" si="8"/>
        <v>60000</v>
      </c>
    </row>
    <row r="340" spans="1:8" hidden="1" x14ac:dyDescent="0.25">
      <c r="A340" s="92">
        <v>71</v>
      </c>
      <c r="B340" s="144" t="s">
        <v>298</v>
      </c>
      <c r="C340" s="92" t="str">
        <f>[1]FORMULACION!C318</f>
        <v>EQUIPO ANTROPOMETRICO</v>
      </c>
      <c r="D340" s="92" t="str">
        <f>[1]FORMULACION!D318</f>
        <v>EQUIPO ANTROPOMETRICO</v>
      </c>
      <c r="E340" s="145" t="s">
        <v>117</v>
      </c>
      <c r="F340" s="92">
        <f>[1]FORMULACION!P318</f>
        <v>1</v>
      </c>
      <c r="G340" s="146">
        <v>160000</v>
      </c>
      <c r="H340" s="146">
        <f t="shared" si="8"/>
        <v>160000</v>
      </c>
    </row>
    <row r="341" spans="1:8" hidden="1" x14ac:dyDescent="0.25">
      <c r="A341" s="92">
        <v>72</v>
      </c>
      <c r="B341" s="144" t="s">
        <v>298</v>
      </c>
      <c r="C341" s="92" t="str">
        <f>[1]FORMULACION!C319</f>
        <v>EQUIPO ANTROPOMETRICO</v>
      </c>
      <c r="D341" s="92" t="str">
        <f>[1]FORMULACION!D319</f>
        <v>EQUIPO ANTROPOMETRICO</v>
      </c>
      <c r="E341" s="145" t="s">
        <v>119</v>
      </c>
      <c r="F341" s="92">
        <f>[1]FORMULACION!P319</f>
        <v>1</v>
      </c>
      <c r="G341" s="146">
        <v>120000</v>
      </c>
      <c r="H341" s="146">
        <f t="shared" si="8"/>
        <v>120000</v>
      </c>
    </row>
    <row r="342" spans="1:8" hidden="1" x14ac:dyDescent="0.25">
      <c r="A342" s="92">
        <v>73</v>
      </c>
      <c r="B342" s="144" t="s">
        <v>298</v>
      </c>
      <c r="C342" s="92" t="str">
        <f>[1]FORMULACION!C320</f>
        <v>EQUIPOS DE APOYO</v>
      </c>
      <c r="D342" s="92" t="str">
        <f>[1]FORMULACION!D320</f>
        <v>APOYO AUDIO - VISUAL</v>
      </c>
      <c r="E342" s="145" t="s">
        <v>118</v>
      </c>
      <c r="F342" s="92" t="e">
        <f>[1]FORMULACION!P320</f>
        <v>#REF!</v>
      </c>
      <c r="G342" s="146">
        <v>180000</v>
      </c>
      <c r="H342" s="146" t="e">
        <f t="shared" si="8"/>
        <v>#REF!</v>
      </c>
    </row>
    <row r="343" spans="1:8" hidden="1" x14ac:dyDescent="0.25">
      <c r="A343" s="92">
        <v>74</v>
      </c>
      <c r="B343" s="144" t="s">
        <v>298</v>
      </c>
      <c r="C343" s="92" t="str">
        <f>[1]FORMULACION!C322</f>
        <v>EQUIPOS DE APOYO</v>
      </c>
      <c r="D343" s="92" t="str">
        <f>[1]FORMULACION!D322</f>
        <v>APOYO AUDIO - VISUAL</v>
      </c>
      <c r="E343" s="145" t="s">
        <v>121</v>
      </c>
      <c r="F343" s="92" t="e">
        <f>[1]FORMULACION!P322</f>
        <v>#REF!</v>
      </c>
      <c r="G343" s="146">
        <v>250000</v>
      </c>
      <c r="H343" s="146" t="e">
        <f t="shared" si="8"/>
        <v>#REF!</v>
      </c>
    </row>
    <row r="344" spans="1:8" hidden="1" x14ac:dyDescent="0.25">
      <c r="A344" s="92">
        <v>75</v>
      </c>
      <c r="B344" s="144" t="s">
        <v>298</v>
      </c>
      <c r="C344" s="92" t="str">
        <f>[1]FORMULACION!C321</f>
        <v>EQUIPOS DE APOYO</v>
      </c>
      <c r="D344" s="92" t="str">
        <f>[1]FORMULACION!D321</f>
        <v>APOYO AUDIO - VISUAL</v>
      </c>
      <c r="E344" s="145" t="s">
        <v>122</v>
      </c>
      <c r="F344" s="92">
        <f>[1]FORMULACION!P321</f>
        <v>0</v>
      </c>
      <c r="G344" s="146">
        <v>150000</v>
      </c>
      <c r="H344" s="146">
        <f t="shared" si="8"/>
        <v>0</v>
      </c>
    </row>
    <row r="345" spans="1:8" hidden="1" x14ac:dyDescent="0.25">
      <c r="A345" s="92">
        <v>76</v>
      </c>
      <c r="B345" s="144" t="s">
        <v>298</v>
      </c>
      <c r="C345" s="92" t="str">
        <f>[1]FORMULACION!C323</f>
        <v>EQUIPOS DE APOYO</v>
      </c>
      <c r="D345" s="92" t="str">
        <f>[1]FORMULACION!D323</f>
        <v>APOYO AUDIO - VISUAL</v>
      </c>
      <c r="E345" s="145" t="s">
        <v>123</v>
      </c>
      <c r="F345" s="92" t="e">
        <f>[1]FORMULACION!P323</f>
        <v>#REF!</v>
      </c>
      <c r="G345" s="146">
        <v>1600000</v>
      </c>
      <c r="H345" s="146" t="e">
        <f t="shared" si="8"/>
        <v>#REF!</v>
      </c>
    </row>
    <row r="346" spans="1:8" hidden="1" x14ac:dyDescent="0.25">
      <c r="A346" s="92">
        <v>77</v>
      </c>
      <c r="B346" s="144" t="s">
        <v>298</v>
      </c>
      <c r="C346" s="92" t="str">
        <f>[1]FORMULACION!C324</f>
        <v>EQUIPOS DE APOYO</v>
      </c>
      <c r="D346" s="92" t="str">
        <f>[1]FORMULACION!D324</f>
        <v>APOYO CONFORT TERMICO</v>
      </c>
      <c r="E346" s="145" t="s">
        <v>124</v>
      </c>
      <c r="F346" s="92">
        <f>[1]FORMULACION!P324</f>
        <v>0</v>
      </c>
      <c r="G346" s="146" t="e">
        <f>[1]FORMULACION!#REF!</f>
        <v>#REF!</v>
      </c>
      <c r="H346" s="146" t="e">
        <f t="shared" si="8"/>
        <v>#REF!</v>
      </c>
    </row>
    <row r="347" spans="1:8" hidden="1" x14ac:dyDescent="0.25">
      <c r="A347" s="92">
        <v>78</v>
      </c>
      <c r="B347" s="144" t="s">
        <v>298</v>
      </c>
      <c r="C347" s="92" t="str">
        <f>[1]FORMULACION!C325</f>
        <v>EQUIPOS DE APOYO</v>
      </c>
      <c r="D347" s="92" t="str">
        <f>[1]FORMULACION!D325</f>
        <v>APOYO EN LAVADO</v>
      </c>
      <c r="E347" s="145" t="s">
        <v>127</v>
      </c>
      <c r="F347" s="92">
        <f>[1]FORMULACION!P325</f>
        <v>1</v>
      </c>
      <c r="G347" s="146">
        <v>180000</v>
      </c>
      <c r="H347" s="146">
        <f t="shared" si="8"/>
        <v>180000</v>
      </c>
    </row>
    <row r="348" spans="1:8" hidden="1" x14ac:dyDescent="0.25">
      <c r="A348" s="92">
        <v>79</v>
      </c>
      <c r="B348" s="144" t="s">
        <v>298</v>
      </c>
      <c r="C348" s="92" t="str">
        <f>[1]FORMULACION!C326</f>
        <v>LENCERIA</v>
      </c>
      <c r="D348" s="92" t="str">
        <f>[1]FORMULACION!D326</f>
        <v>COLCHONES - COLCHONETAS</v>
      </c>
      <c r="E348" s="145" t="s">
        <v>126</v>
      </c>
      <c r="F348" s="92">
        <f>[1]FORMULACION!P326</f>
        <v>0</v>
      </c>
      <c r="G348" s="146">
        <v>3300000</v>
      </c>
      <c r="H348" s="146">
        <f t="shared" si="8"/>
        <v>0</v>
      </c>
    </row>
    <row r="349" spans="1:8" hidden="1" x14ac:dyDescent="0.25">
      <c r="A349" s="92">
        <v>80</v>
      </c>
      <c r="B349" s="144" t="s">
        <v>298</v>
      </c>
      <c r="C349" s="92" t="str">
        <f>[1]FORMULACION!C327</f>
        <v>LENCERIA</v>
      </c>
      <c r="D349" s="92" t="str">
        <f>[1]FORMULACION!D327</f>
        <v>COLCHONES - COLCHONETAS</v>
      </c>
      <c r="E349" s="145" t="s">
        <v>129</v>
      </c>
      <c r="F349" s="92">
        <f>[1]FORMULACION!P327</f>
        <v>0</v>
      </c>
      <c r="G349" s="146">
        <v>72000</v>
      </c>
      <c r="H349" s="146">
        <f t="shared" si="8"/>
        <v>0</v>
      </c>
    </row>
    <row r="350" spans="1:8" hidden="1" x14ac:dyDescent="0.25">
      <c r="A350" s="92">
        <v>81</v>
      </c>
      <c r="B350" s="144" t="s">
        <v>298</v>
      </c>
      <c r="C350" s="92" t="str">
        <f>[1]FORMULACION!C328</f>
        <v>LENCERIA</v>
      </c>
      <c r="D350" s="92" t="str">
        <f>[1]FORMULACION!D328</f>
        <v>COLCHONES - COLCHONETAS</v>
      </c>
      <c r="E350" s="152" t="s">
        <v>128</v>
      </c>
      <c r="F350" s="92"/>
      <c r="G350" s="151"/>
      <c r="H350" s="146"/>
    </row>
    <row r="351" spans="1:8" hidden="1" x14ac:dyDescent="0.25">
      <c r="A351" s="92">
        <v>82</v>
      </c>
      <c r="B351" s="144" t="s">
        <v>298</v>
      </c>
      <c r="C351" s="92" t="str">
        <f>[1]FORMULACION!C329</f>
        <v>LENCERIA</v>
      </c>
      <c r="D351" s="92" t="str">
        <f>[1]FORMULACION!D329</f>
        <v>LENCERIA DE BAÑO</v>
      </c>
      <c r="E351" s="145" t="s">
        <v>130</v>
      </c>
      <c r="F351" s="92">
        <f>[1]FORMULACION!P329</f>
        <v>0</v>
      </c>
      <c r="G351" s="146">
        <v>42000</v>
      </c>
      <c r="H351" s="146">
        <f t="shared" ref="H351:H372" si="9">F351*G351</f>
        <v>0</v>
      </c>
    </row>
    <row r="352" spans="1:8" hidden="1" x14ac:dyDescent="0.25">
      <c r="A352" s="92">
        <v>83</v>
      </c>
      <c r="B352" s="144" t="s">
        <v>298</v>
      </c>
      <c r="C352" s="92" t="str">
        <f>[1]FORMULACION!C337</f>
        <v>MOBILIARIO</v>
      </c>
      <c r="D352" s="92" t="str">
        <f>[1]FORMULACION!D337</f>
        <v>MOBILIARIO AREA EDUCATIVA</v>
      </c>
      <c r="E352" s="145" t="s">
        <v>131</v>
      </c>
      <c r="F352" s="92">
        <f>[1]FORMULACION!P337</f>
        <v>0</v>
      </c>
      <c r="G352" s="146">
        <v>60000</v>
      </c>
      <c r="H352" s="146">
        <f t="shared" si="9"/>
        <v>0</v>
      </c>
    </row>
    <row r="353" spans="1:8" hidden="1" x14ac:dyDescent="0.25">
      <c r="A353" s="92">
        <v>84</v>
      </c>
      <c r="B353" s="144" t="s">
        <v>298</v>
      </c>
      <c r="C353" s="92" t="str">
        <f>[1]FORMULACION!C336</f>
        <v>LENCERIA</v>
      </c>
      <c r="D353" s="92" t="str">
        <f>[1]FORMULACION!D336</f>
        <v>LENCERIA</v>
      </c>
      <c r="E353" s="145" t="s">
        <v>133</v>
      </c>
      <c r="F353" s="92">
        <f>[1]FORMULACION!P336</f>
        <v>3</v>
      </c>
      <c r="G353" s="146">
        <v>180000</v>
      </c>
      <c r="H353" s="146">
        <f t="shared" si="9"/>
        <v>540000</v>
      </c>
    </row>
    <row r="354" spans="1:8" hidden="1" x14ac:dyDescent="0.25">
      <c r="A354" s="92">
        <v>85</v>
      </c>
      <c r="B354" s="144" t="s">
        <v>298</v>
      </c>
      <c r="C354" s="92" t="str">
        <f>[1]FORMULACION!C330</f>
        <v>LENCERIA</v>
      </c>
      <c r="D354" s="92" t="str">
        <f>[1]FORMULACION!D330</f>
        <v>LENCERIA DE CAMA</v>
      </c>
      <c r="E354" s="145" t="s">
        <v>134</v>
      </c>
      <c r="F354" s="92">
        <f>[1]FORMULACION!P330</f>
        <v>0</v>
      </c>
      <c r="G354" s="146">
        <v>9000</v>
      </c>
      <c r="H354" s="146">
        <f t="shared" si="9"/>
        <v>0</v>
      </c>
    </row>
    <row r="355" spans="1:8" hidden="1" x14ac:dyDescent="0.25">
      <c r="A355" s="92">
        <v>86</v>
      </c>
      <c r="B355" s="144" t="s">
        <v>298</v>
      </c>
      <c r="C355" s="92" t="str">
        <f>[1]FORMULACION!C335</f>
        <v>LENCERIA</v>
      </c>
      <c r="D355" s="92" t="str">
        <f>[1]FORMULACION!D335</f>
        <v>LENCERIA</v>
      </c>
      <c r="E355" s="145" t="s">
        <v>135</v>
      </c>
      <c r="F355" s="92">
        <f>[1]FORMULACION!P335</f>
        <v>0</v>
      </c>
      <c r="G355" s="146">
        <v>45000</v>
      </c>
      <c r="H355" s="146">
        <f t="shared" si="9"/>
        <v>0</v>
      </c>
    </row>
    <row r="356" spans="1:8" hidden="1" x14ac:dyDescent="0.25">
      <c r="A356" s="92">
        <v>87</v>
      </c>
      <c r="B356" s="144" t="s">
        <v>298</v>
      </c>
      <c r="C356" s="92" t="str">
        <f>[1]FORMULACION!C331</f>
        <v>LENCERIA</v>
      </c>
      <c r="D356" s="92" t="str">
        <f>[1]FORMULACION!D331</f>
        <v>LENCERIA DE CAMA</v>
      </c>
      <c r="E356" s="145" t="s">
        <v>138</v>
      </c>
      <c r="F356" s="92">
        <f>[1]FORMULACION!P331</f>
        <v>0</v>
      </c>
      <c r="G356" s="146">
        <v>32000</v>
      </c>
      <c r="H356" s="146">
        <f t="shared" si="9"/>
        <v>0</v>
      </c>
    </row>
    <row r="357" spans="1:8" hidden="1" x14ac:dyDescent="0.25">
      <c r="A357" s="92">
        <v>88</v>
      </c>
      <c r="B357" s="144" t="s">
        <v>298</v>
      </c>
      <c r="C357" s="92" t="str">
        <f>[1]FORMULACION!C332</f>
        <v>LENCERIA</v>
      </c>
      <c r="D357" s="92" t="str">
        <f>[1]FORMULACION!D332</f>
        <v>LENCERIA DE CAMA</v>
      </c>
      <c r="E357" s="145" t="s">
        <v>305</v>
      </c>
      <c r="F357" s="92">
        <v>0</v>
      </c>
      <c r="G357" s="151">
        <v>32000</v>
      </c>
      <c r="H357" s="146">
        <f t="shared" si="9"/>
        <v>0</v>
      </c>
    </row>
    <row r="358" spans="1:8" hidden="1" x14ac:dyDescent="0.25">
      <c r="A358" s="92">
        <v>89</v>
      </c>
      <c r="B358" s="144" t="s">
        <v>298</v>
      </c>
      <c r="C358" s="92" t="str">
        <f>[1]FORMULACION!C334</f>
        <v>LENCERIA</v>
      </c>
      <c r="D358" s="92" t="str">
        <f>[1]FORMULACION!D334</f>
        <v>LENCERIA DE CAMA</v>
      </c>
      <c r="E358" s="145" t="s">
        <v>141</v>
      </c>
      <c r="F358" s="92">
        <f>[1]FORMULACION!P334</f>
        <v>0</v>
      </c>
      <c r="G358" s="146">
        <v>40000</v>
      </c>
      <c r="H358" s="146">
        <f t="shared" si="9"/>
        <v>0</v>
      </c>
    </row>
    <row r="359" spans="1:8" hidden="1" x14ac:dyDescent="0.25">
      <c r="A359" s="92">
        <v>90</v>
      </c>
      <c r="B359" s="144" t="s">
        <v>298</v>
      </c>
      <c r="C359" s="92" t="str">
        <f>[1]FORMULACION!C333</f>
        <v>LENCERIA</v>
      </c>
      <c r="D359" s="92" t="str">
        <f>[1]FORMULACION!D333</f>
        <v>LENCERIA DE CAMA</v>
      </c>
      <c r="E359" s="145" t="s">
        <v>143</v>
      </c>
      <c r="F359" s="92">
        <f>[1]FORMULACION!P333</f>
        <v>10</v>
      </c>
      <c r="G359" s="146">
        <v>32000</v>
      </c>
      <c r="H359" s="146">
        <f t="shared" si="9"/>
        <v>320000</v>
      </c>
    </row>
    <row r="360" spans="1:8" hidden="1" x14ac:dyDescent="0.25">
      <c r="A360" s="92">
        <v>91</v>
      </c>
      <c r="B360" s="144" t="s">
        <v>298</v>
      </c>
      <c r="C360" s="92" t="str">
        <f>[1]FORMULACION!C461</f>
        <v>MATERIAL PEDAGÓGICO</v>
      </c>
      <c r="D360" s="92" t="str">
        <f>[1]FORMULACION!E461</f>
        <v>EXPLORACIÓN CORPORAL</v>
      </c>
      <c r="E360" s="145" t="s">
        <v>142</v>
      </c>
      <c r="F360" s="92">
        <f>[1]FORMULACION!P461</f>
        <v>4</v>
      </c>
      <c r="G360" s="146">
        <v>35000</v>
      </c>
      <c r="H360" s="146">
        <f t="shared" si="9"/>
        <v>140000</v>
      </c>
    </row>
    <row r="361" spans="1:8" hidden="1" x14ac:dyDescent="0.25">
      <c r="A361" s="92">
        <v>92</v>
      </c>
      <c r="B361" s="144" t="s">
        <v>298</v>
      </c>
      <c r="C361" s="92" t="str">
        <f>[1]FORMULACION!C427</f>
        <v>MATERIAL PEDAGÓGICO</v>
      </c>
      <c r="D361" s="92" t="str">
        <f>[1]FORMULACION!E427</f>
        <v>EXPLORACIÓN CORPORAL</v>
      </c>
      <c r="E361" s="145" t="s">
        <v>139</v>
      </c>
      <c r="F361" s="92" t="e">
        <f>[1]FORMULACION!P427</f>
        <v>#REF!</v>
      </c>
      <c r="G361" s="146">
        <v>2500</v>
      </c>
      <c r="H361" s="146" t="e">
        <f t="shared" si="9"/>
        <v>#REF!</v>
      </c>
    </row>
    <row r="362" spans="1:8" hidden="1" x14ac:dyDescent="0.25">
      <c r="A362" s="92">
        <v>93</v>
      </c>
      <c r="B362" s="144" t="s">
        <v>298</v>
      </c>
      <c r="C362" s="92" t="str">
        <f>[1]FORMULACION!C428</f>
        <v>MATERIAL PEDAGÓGICO</v>
      </c>
      <c r="D362" s="92" t="str">
        <f>[1]FORMULACION!E428</f>
        <v>EXPLORACIÓN CORPORAL</v>
      </c>
      <c r="E362" s="145" t="s">
        <v>137</v>
      </c>
      <c r="F362" s="92">
        <v>0</v>
      </c>
      <c r="G362" s="151">
        <v>55000</v>
      </c>
      <c r="H362" s="146">
        <f t="shared" si="9"/>
        <v>0</v>
      </c>
    </row>
    <row r="363" spans="1:8" hidden="1" x14ac:dyDescent="0.25">
      <c r="A363" s="92">
        <v>94</v>
      </c>
      <c r="B363" s="144" t="s">
        <v>298</v>
      </c>
      <c r="C363" s="92" t="e">
        <f>[1]FORMULACION!#REF!</f>
        <v>#REF!</v>
      </c>
      <c r="D363" s="92" t="e">
        <f>[1]FORMULACION!#REF!</f>
        <v>#REF!</v>
      </c>
      <c r="E363" s="145" t="s">
        <v>136</v>
      </c>
      <c r="F363" s="92">
        <v>0</v>
      </c>
      <c r="G363" s="151">
        <v>30000</v>
      </c>
      <c r="H363" s="146">
        <f t="shared" si="9"/>
        <v>0</v>
      </c>
    </row>
    <row r="364" spans="1:8" hidden="1" x14ac:dyDescent="0.25">
      <c r="A364" s="92">
        <v>95</v>
      </c>
      <c r="B364" s="144" t="s">
        <v>298</v>
      </c>
      <c r="C364" s="92" t="str">
        <f>[1]FORMULACION!C429</f>
        <v>MATERIAL PEDAGÓGICO</v>
      </c>
      <c r="D364" s="92" t="str">
        <f>[1]FORMULACION!E429</f>
        <v>EXPLORACIÓN CORPORAL</v>
      </c>
      <c r="E364" s="148" t="s">
        <v>153</v>
      </c>
      <c r="F364" s="92"/>
      <c r="G364" s="146">
        <v>38000</v>
      </c>
      <c r="H364" s="146">
        <f t="shared" si="9"/>
        <v>0</v>
      </c>
    </row>
    <row r="365" spans="1:8" hidden="1" x14ac:dyDescent="0.25">
      <c r="A365" s="92">
        <v>96</v>
      </c>
      <c r="B365" s="144" t="s">
        <v>298</v>
      </c>
      <c r="C365" s="92" t="str">
        <f>[1]FORMULACION!C378</f>
        <v>MATERIAL PEDAGÓGICO</v>
      </c>
      <c r="D365" s="92" t="str">
        <f>[1]FORMULACION!E378</f>
        <v>EXPLORACIÓN CORPORAL</v>
      </c>
      <c r="E365" s="145" t="s">
        <v>148</v>
      </c>
      <c r="F365" s="92" t="e">
        <f>[1]FORMULACION!P378</f>
        <v>#REF!</v>
      </c>
      <c r="G365" s="146">
        <v>15000</v>
      </c>
      <c r="H365" s="146" t="e">
        <f t="shared" si="9"/>
        <v>#REF!</v>
      </c>
    </row>
    <row r="366" spans="1:8" hidden="1" x14ac:dyDescent="0.25">
      <c r="A366" s="92">
        <v>97</v>
      </c>
      <c r="B366" s="144" t="s">
        <v>298</v>
      </c>
      <c r="C366" s="92" t="str">
        <f>[1]FORMULACION!C399</f>
        <v>MATERIAL PEDAGÓGICO</v>
      </c>
      <c r="D366" s="92" t="str">
        <f>[1]FORMULACION!E399</f>
        <v>EXPLORACIÓN CORPORAL</v>
      </c>
      <c r="E366" s="145" t="s">
        <v>149</v>
      </c>
      <c r="F366" s="92"/>
      <c r="G366" s="146">
        <v>8000</v>
      </c>
      <c r="H366" s="146">
        <f t="shared" si="9"/>
        <v>0</v>
      </c>
    </row>
    <row r="367" spans="1:8" hidden="1" x14ac:dyDescent="0.25">
      <c r="A367" s="92">
        <v>98</v>
      </c>
      <c r="B367" s="144" t="s">
        <v>298</v>
      </c>
      <c r="C367" s="92" t="str">
        <f>[1]FORMULACION!C387</f>
        <v>MATERIAL PEDAGÓGICO</v>
      </c>
      <c r="D367" s="92" t="str">
        <f>[1]FORMULACION!E387</f>
        <v>INSTRUMENTOS MUSICALES</v>
      </c>
      <c r="E367" s="145" t="s">
        <v>152</v>
      </c>
      <c r="F367" s="92">
        <f>[1]FORMULACION!P387</f>
        <v>2</v>
      </c>
      <c r="G367" s="146">
        <v>60000</v>
      </c>
      <c r="H367" s="146">
        <f t="shared" si="9"/>
        <v>120000</v>
      </c>
    </row>
    <row r="368" spans="1:8" hidden="1" x14ac:dyDescent="0.25">
      <c r="A368" s="92">
        <v>99</v>
      </c>
      <c r="B368" s="144" t="s">
        <v>298</v>
      </c>
      <c r="C368" s="92" t="str">
        <f>[1]FORMULACION!C462</f>
        <v>MATERIAL PEDAGÓGICO</v>
      </c>
      <c r="D368" s="92" t="str">
        <f>[1]FORMULACION!E462</f>
        <v>JUEGO SIMBÓLICO Y DE ROLES</v>
      </c>
      <c r="E368" s="145" t="s">
        <v>154</v>
      </c>
      <c r="F368" s="92" t="e">
        <f>[1]FORMULACION!P462</f>
        <v>#REF!</v>
      </c>
      <c r="G368" s="146">
        <v>35000</v>
      </c>
      <c r="H368" s="146" t="e">
        <f t="shared" si="9"/>
        <v>#REF!</v>
      </c>
    </row>
    <row r="369" spans="1:8" hidden="1" x14ac:dyDescent="0.25">
      <c r="A369" s="92">
        <v>100</v>
      </c>
      <c r="B369" s="144" t="s">
        <v>298</v>
      </c>
      <c r="C369" s="92" t="str">
        <f>[1]FORMULACION!C400</f>
        <v>MATERIAL PEDAGÓGICO</v>
      </c>
      <c r="D369" s="92" t="str">
        <f>[1]FORMULACION!E400</f>
        <v>EXPLORACIÓN CORPORAL</v>
      </c>
      <c r="E369" s="145" t="s">
        <v>146</v>
      </c>
      <c r="F369" s="92">
        <f>[1]FORMULACION!P400</f>
        <v>0</v>
      </c>
      <c r="G369" s="146">
        <v>27000</v>
      </c>
      <c r="H369" s="146">
        <f t="shared" si="9"/>
        <v>0</v>
      </c>
    </row>
    <row r="370" spans="1:8" hidden="1" x14ac:dyDescent="0.25">
      <c r="A370" s="92">
        <v>101</v>
      </c>
      <c r="B370" s="144" t="s">
        <v>298</v>
      </c>
      <c r="C370" s="92" t="str">
        <f>[1]FORMULACION!C401</f>
        <v>MATERIAL PEDAGÓGICO</v>
      </c>
      <c r="D370" s="92" t="str">
        <f>[1]FORMULACION!E401</f>
        <v>EXPLORACIÓN CORPORAL</v>
      </c>
      <c r="E370" s="145" t="s">
        <v>151</v>
      </c>
      <c r="F370" s="92">
        <f>[1]FORMULACION!P401</f>
        <v>0</v>
      </c>
      <c r="G370" s="146">
        <v>190000</v>
      </c>
      <c r="H370" s="146">
        <f t="shared" si="9"/>
        <v>0</v>
      </c>
    </row>
    <row r="371" spans="1:8" hidden="1" x14ac:dyDescent="0.25">
      <c r="A371" s="92">
        <v>102</v>
      </c>
      <c r="B371" s="144" t="s">
        <v>298</v>
      </c>
      <c r="C371" s="92" t="str">
        <f>[1]FORMULACION!C430</f>
        <v>MATERIAL PEDAGÓGICO</v>
      </c>
      <c r="D371" s="92" t="str">
        <f>[1]FORMULACION!E430</f>
        <v>EXPLORACIÓN CORPORAL</v>
      </c>
      <c r="E371" s="145" t="s">
        <v>150</v>
      </c>
      <c r="F371" s="92"/>
      <c r="G371" s="146">
        <v>90000</v>
      </c>
      <c r="H371" s="146">
        <f t="shared" si="9"/>
        <v>0</v>
      </c>
    </row>
    <row r="372" spans="1:8" hidden="1" x14ac:dyDescent="0.25">
      <c r="A372" s="92">
        <v>103</v>
      </c>
      <c r="B372" s="144" t="s">
        <v>298</v>
      </c>
      <c r="C372" s="92" t="str">
        <f>[1]FORMULACION!C431</f>
        <v>MATERIAL PEDAGÓGICO</v>
      </c>
      <c r="D372" s="92" t="str">
        <f>[1]FORMULACION!E431</f>
        <v>EXPLORACIÓN CORPORAL</v>
      </c>
      <c r="E372" s="145" t="s">
        <v>145</v>
      </c>
      <c r="F372" s="92"/>
      <c r="G372" s="146">
        <v>270000</v>
      </c>
      <c r="H372" s="146">
        <f t="shared" si="9"/>
        <v>0</v>
      </c>
    </row>
    <row r="373" spans="1:8" hidden="1" x14ac:dyDescent="0.25">
      <c r="A373" s="92">
        <v>104</v>
      </c>
      <c r="B373" s="144" t="s">
        <v>298</v>
      </c>
      <c r="C373" s="92" t="str">
        <f>[1]FORMULACION!C432</f>
        <v>MATERIAL PEDAGÓGICO</v>
      </c>
      <c r="D373" s="92" t="str">
        <f>[1]FORMULACION!E432</f>
        <v>EXPLORACIÓN CORPORAL</v>
      </c>
      <c r="E373" s="145" t="s">
        <v>147</v>
      </c>
      <c r="F373" s="92"/>
      <c r="G373" s="153"/>
      <c r="H373" s="146"/>
    </row>
    <row r="374" spans="1:8" hidden="1" x14ac:dyDescent="0.25">
      <c r="A374" s="92">
        <v>105</v>
      </c>
      <c r="B374" s="144" t="s">
        <v>298</v>
      </c>
      <c r="C374" s="92" t="str">
        <f>[1]FORMULACION!C380</f>
        <v>MATERIAL PEDAGÓGICO</v>
      </c>
      <c r="D374" s="92" t="str">
        <f>[1]FORMULACION!E380</f>
        <v>EXPLORACIÓN CORPORAL</v>
      </c>
      <c r="E374" s="145" t="s">
        <v>156</v>
      </c>
      <c r="F374" s="92" t="e">
        <f>[1]FORMULACION!P380</f>
        <v>#REF!</v>
      </c>
      <c r="G374" s="146">
        <v>720000</v>
      </c>
      <c r="H374" s="146" t="e">
        <f t="shared" ref="H374:H437" si="10">F374*G374</f>
        <v>#REF!</v>
      </c>
    </row>
    <row r="375" spans="1:8" hidden="1" x14ac:dyDescent="0.25">
      <c r="A375" s="92">
        <v>106</v>
      </c>
      <c r="B375" s="144" t="s">
        <v>298</v>
      </c>
      <c r="C375" s="92" t="str">
        <f>[1]FORMULACION!C402</f>
        <v>MATERIAL PEDAGÓGICO</v>
      </c>
      <c r="D375" s="92" t="str">
        <f>[1]FORMULACION!E402</f>
        <v>EXPLORACIÓN CORPORAL</v>
      </c>
      <c r="E375" s="145" t="s">
        <v>158</v>
      </c>
      <c r="F375" s="92"/>
      <c r="G375" s="146">
        <v>150000</v>
      </c>
      <c r="H375" s="146">
        <f t="shared" si="10"/>
        <v>0</v>
      </c>
    </row>
    <row r="376" spans="1:8" hidden="1" x14ac:dyDescent="0.25">
      <c r="A376" s="92">
        <v>107</v>
      </c>
      <c r="B376" s="144" t="s">
        <v>298</v>
      </c>
      <c r="C376" s="92" t="str">
        <f>[1]FORMULACION!C381</f>
        <v>MATERIAL PEDAGÓGICO</v>
      </c>
      <c r="D376" s="92" t="str">
        <f>[1]FORMULACION!E381</f>
        <v>EXPLORACIÓN CORPORAL</v>
      </c>
      <c r="E376" s="145" t="s">
        <v>155</v>
      </c>
      <c r="F376" s="92" t="e">
        <f>[1]FORMULACION!P381</f>
        <v>#REF!</v>
      </c>
      <c r="G376" s="146">
        <v>3250000</v>
      </c>
      <c r="H376" s="146" t="e">
        <f t="shared" si="10"/>
        <v>#REF!</v>
      </c>
    </row>
    <row r="377" spans="1:8" hidden="1" x14ac:dyDescent="0.25">
      <c r="A377" s="92">
        <v>108</v>
      </c>
      <c r="B377" s="144" t="s">
        <v>298</v>
      </c>
      <c r="C377" s="92" t="str">
        <f>[1]FORMULACION!C382</f>
        <v>MATERIAL PEDAGÓGICO</v>
      </c>
      <c r="D377" s="92" t="str">
        <f>[1]FORMULACION!E382</f>
        <v>EXPLORACIÓN CORPORAL</v>
      </c>
      <c r="E377" s="145" t="s">
        <v>157</v>
      </c>
      <c r="F377" s="92" t="e">
        <f>[1]FORMULACION!P382</f>
        <v>#REF!</v>
      </c>
      <c r="G377" s="146">
        <v>1650000</v>
      </c>
      <c r="H377" s="146" t="e">
        <f t="shared" si="10"/>
        <v>#REF!</v>
      </c>
    </row>
    <row r="378" spans="1:8" hidden="1" x14ac:dyDescent="0.25">
      <c r="A378" s="92">
        <v>109</v>
      </c>
      <c r="B378" s="144" t="s">
        <v>298</v>
      </c>
      <c r="C378" s="92" t="str">
        <f>[1]FORMULACION!C403</f>
        <v>MATERIAL PEDAGÓGICO</v>
      </c>
      <c r="D378" s="92" t="str">
        <f>[1]FORMULACION!E403</f>
        <v>EXPLORACIÓN CORPORAL</v>
      </c>
      <c r="E378" s="145" t="s">
        <v>161</v>
      </c>
      <c r="F378" s="92">
        <f>[1]FORMULACION!P403</f>
        <v>0</v>
      </c>
      <c r="G378" s="146">
        <v>32000</v>
      </c>
      <c r="H378" s="146">
        <f t="shared" si="10"/>
        <v>0</v>
      </c>
    </row>
    <row r="379" spans="1:8" hidden="1" x14ac:dyDescent="0.25">
      <c r="A379" s="92">
        <v>110</v>
      </c>
      <c r="B379" s="144" t="s">
        <v>298</v>
      </c>
      <c r="C379" s="92" t="str">
        <f>[1]FORMULACION!C433</f>
        <v>MATERIAL PEDAGÓGICO</v>
      </c>
      <c r="D379" s="92" t="str">
        <f>[1]FORMULACION!E433</f>
        <v>EXPLORACIÓN CORPORAL</v>
      </c>
      <c r="E379" s="145" t="s">
        <v>159</v>
      </c>
      <c r="F379" s="92"/>
      <c r="G379" s="146">
        <v>23000</v>
      </c>
      <c r="H379" s="146">
        <f t="shared" si="10"/>
        <v>0</v>
      </c>
    </row>
    <row r="380" spans="1:8" hidden="1" x14ac:dyDescent="0.25">
      <c r="A380" s="92">
        <v>111</v>
      </c>
      <c r="B380" s="144" t="s">
        <v>298</v>
      </c>
      <c r="C380" s="92" t="str">
        <f>[1]FORMULACION!C419</f>
        <v>MATERIAL PEDAGÓGICO</v>
      </c>
      <c r="D380" s="92" t="str">
        <f>[1]FORMULACION!E419</f>
        <v>EXPLORACIÓN CORPORAL</v>
      </c>
      <c r="E380" s="145" t="s">
        <v>160</v>
      </c>
      <c r="F380" s="92"/>
      <c r="G380" s="146">
        <v>42000</v>
      </c>
      <c r="H380" s="146">
        <f t="shared" si="10"/>
        <v>0</v>
      </c>
    </row>
    <row r="381" spans="1:8" hidden="1" x14ac:dyDescent="0.25">
      <c r="A381" s="92">
        <v>112</v>
      </c>
      <c r="B381" s="144" t="s">
        <v>298</v>
      </c>
      <c r="C381" s="92" t="str">
        <f>[1]FORMULACION!C420</f>
        <v>MATERIAL PEDAGÓGICO</v>
      </c>
      <c r="D381" s="92" t="str">
        <f>[1]FORMULACION!E420</f>
        <v>EXPLORACIÓN CORPORAL</v>
      </c>
      <c r="E381" s="145" t="s">
        <v>162</v>
      </c>
      <c r="F381" s="92"/>
      <c r="G381" s="146">
        <v>42000</v>
      </c>
      <c r="H381" s="146">
        <f t="shared" si="10"/>
        <v>0</v>
      </c>
    </row>
    <row r="382" spans="1:8" hidden="1" x14ac:dyDescent="0.25">
      <c r="A382" s="92">
        <v>113</v>
      </c>
      <c r="B382" s="144" t="s">
        <v>298</v>
      </c>
      <c r="C382" s="92" t="str">
        <f>[1]FORMULACION!C404</f>
        <v>MATERIAL PEDAGÓGICO</v>
      </c>
      <c r="D382" s="92" t="str">
        <f>[1]FORMULACION!E404</f>
        <v>EXPLORACIÓN CORPORAL</v>
      </c>
      <c r="E382" s="145" t="s">
        <v>163</v>
      </c>
      <c r="F382" s="92"/>
      <c r="G382" s="146">
        <v>65800</v>
      </c>
      <c r="H382" s="146">
        <f t="shared" si="10"/>
        <v>0</v>
      </c>
    </row>
    <row r="383" spans="1:8" hidden="1" x14ac:dyDescent="0.25">
      <c r="A383" s="92">
        <v>114</v>
      </c>
      <c r="B383" s="144" t="s">
        <v>298</v>
      </c>
      <c r="C383" s="92" t="str">
        <f>[1]FORMULACION!C379</f>
        <v>MATERIAL PEDAGÓGICO</v>
      </c>
      <c r="D383" s="92" t="str">
        <f>[1]FORMULACION!E379</f>
        <v>EXPLORACIÓN CORPORAL</v>
      </c>
      <c r="E383" s="145" t="s">
        <v>165</v>
      </c>
      <c r="F383" s="92" t="e">
        <f>[1]FORMULACION!P379</f>
        <v>#REF!</v>
      </c>
      <c r="G383" s="146">
        <v>50000</v>
      </c>
      <c r="H383" s="146" t="e">
        <f t="shared" si="10"/>
        <v>#REF!</v>
      </c>
    </row>
    <row r="384" spans="1:8" hidden="1" x14ac:dyDescent="0.25">
      <c r="A384" s="92">
        <v>115</v>
      </c>
      <c r="B384" s="144" t="s">
        <v>298</v>
      </c>
      <c r="C384" s="92" t="str">
        <f>[1]FORMULACION!C386</f>
        <v>MATERIAL PEDAGÓGICO</v>
      </c>
      <c r="D384" s="92" t="str">
        <f>[1]FORMULACION!E386</f>
        <v>EXPLORACIÓN CORPORAL</v>
      </c>
      <c r="E384" s="145" t="s">
        <v>164</v>
      </c>
      <c r="F384" s="92" t="e">
        <f>[1]FORMULACION!P386</f>
        <v>#REF!</v>
      </c>
      <c r="G384" s="146">
        <v>250000</v>
      </c>
      <c r="H384" s="146" t="e">
        <f t="shared" si="10"/>
        <v>#REF!</v>
      </c>
    </row>
    <row r="385" spans="1:8" hidden="1" x14ac:dyDescent="0.25">
      <c r="A385" s="92">
        <v>116</v>
      </c>
      <c r="B385" s="144" t="s">
        <v>298</v>
      </c>
      <c r="C385" s="92" t="str">
        <f>[1]FORMULACION!C385</f>
        <v>MATERIAL PEDAGÓGICO</v>
      </c>
      <c r="D385" s="92" t="str">
        <f>[1]FORMULACION!E385</f>
        <v>EXPLORACIÓN CORPORAL</v>
      </c>
      <c r="E385" s="145" t="s">
        <v>167</v>
      </c>
      <c r="F385" s="92" t="e">
        <f>[1]FORMULACION!P385</f>
        <v>#REF!</v>
      </c>
      <c r="G385" s="146">
        <v>560000</v>
      </c>
      <c r="H385" s="146" t="e">
        <f t="shared" si="10"/>
        <v>#REF!</v>
      </c>
    </row>
    <row r="386" spans="1:8" hidden="1" x14ac:dyDescent="0.25">
      <c r="A386" s="92">
        <v>117</v>
      </c>
      <c r="B386" s="144" t="s">
        <v>298</v>
      </c>
      <c r="C386" s="92" t="str">
        <f>[1]FORMULACION!C405:D405</f>
        <v>MATERIAL PEDAGÓGICO</v>
      </c>
      <c r="D386" s="92" t="str">
        <f>[1]FORMULACION!E405</f>
        <v>EXPLORACIÓN CORPORAL</v>
      </c>
      <c r="E386" s="145" t="s">
        <v>173</v>
      </c>
      <c r="F386" s="92" t="e">
        <f>[1]FORMULACION!P405</f>
        <v>#REF!</v>
      </c>
      <c r="G386" s="146">
        <v>25000</v>
      </c>
      <c r="H386" s="146" t="e">
        <f t="shared" si="10"/>
        <v>#REF!</v>
      </c>
    </row>
    <row r="387" spans="1:8" hidden="1" x14ac:dyDescent="0.25">
      <c r="A387" s="92">
        <v>118</v>
      </c>
      <c r="B387" s="144" t="s">
        <v>298</v>
      </c>
      <c r="C387" s="92" t="str">
        <f>[1]FORMULACION!C383</f>
        <v>MATERIAL PEDAGÓGICO</v>
      </c>
      <c r="D387" s="92" t="str">
        <f>[1]FORMULACION!E383</f>
        <v>EXPLORACIÓN CORPORAL</v>
      </c>
      <c r="E387" s="145" t="s">
        <v>166</v>
      </c>
      <c r="F387" s="92" t="e">
        <f>[1]FORMULACION!P383</f>
        <v>#REF!</v>
      </c>
      <c r="G387" s="146">
        <v>8600000</v>
      </c>
      <c r="H387" s="146" t="e">
        <f t="shared" si="10"/>
        <v>#REF!</v>
      </c>
    </row>
    <row r="388" spans="1:8" hidden="1" x14ac:dyDescent="0.25">
      <c r="A388" s="92">
        <v>119</v>
      </c>
      <c r="B388" s="144" t="s">
        <v>298</v>
      </c>
      <c r="C388" s="92" t="str">
        <f>[1]FORMULACION!C384</f>
        <v>MATERIAL PEDAGÓGICO</v>
      </c>
      <c r="D388" s="92" t="str">
        <f>[1]FORMULACION!E384</f>
        <v>EXPLORACIÓN CORPORAL</v>
      </c>
      <c r="E388" s="145" t="s">
        <v>170</v>
      </c>
      <c r="F388" s="92" t="e">
        <f>[1]FORMULACION!P384</f>
        <v>#REF!</v>
      </c>
      <c r="G388" s="146">
        <v>3000000</v>
      </c>
      <c r="H388" s="146" t="e">
        <f t="shared" si="10"/>
        <v>#REF!</v>
      </c>
    </row>
    <row r="389" spans="1:8" hidden="1" x14ac:dyDescent="0.25">
      <c r="A389" s="92">
        <v>120</v>
      </c>
      <c r="B389" s="144" t="s">
        <v>298</v>
      </c>
      <c r="C389" s="92" t="str">
        <f>[1]FORMULACION!C377</f>
        <v>MATERIAL PEDAGÓGICO</v>
      </c>
      <c r="D389" s="92" t="str">
        <f>[1]FORMULACION!E377</f>
        <v>EXPLORACIÓN CORPORAL</v>
      </c>
      <c r="E389" s="145" t="s">
        <v>168</v>
      </c>
      <c r="F389" s="92" t="e">
        <f>[1]FORMULACION!P377</f>
        <v>#REF!</v>
      </c>
      <c r="G389" s="146">
        <v>56000</v>
      </c>
      <c r="H389" s="146" t="e">
        <f t="shared" si="10"/>
        <v>#REF!</v>
      </c>
    </row>
    <row r="390" spans="1:8" hidden="1" x14ac:dyDescent="0.25">
      <c r="A390" s="92">
        <v>121</v>
      </c>
      <c r="B390" s="144" t="s">
        <v>298</v>
      </c>
      <c r="C390" s="92" t="str">
        <f>[1]FORMULACION!C434</f>
        <v>MATERIAL PEDAGÓGICO</v>
      </c>
      <c r="D390" s="92" t="str">
        <f>[1]FORMULACION!E434</f>
        <v>EXPLORACIÓN CORPORAL</v>
      </c>
      <c r="E390" s="148" t="s">
        <v>169</v>
      </c>
      <c r="F390" s="92"/>
      <c r="G390" s="146">
        <v>11000</v>
      </c>
      <c r="H390" s="146">
        <f t="shared" si="10"/>
        <v>0</v>
      </c>
    </row>
    <row r="391" spans="1:8" hidden="1" x14ac:dyDescent="0.25">
      <c r="A391" s="92">
        <v>122</v>
      </c>
      <c r="B391" s="144" t="s">
        <v>298</v>
      </c>
      <c r="C391" s="92" t="str">
        <f>[1]FORMULACION!C435:D435</f>
        <v>MATERIAL PEDAGÓGICO</v>
      </c>
      <c r="D391" s="92" t="str">
        <f>[1]FORMULACION!E435</f>
        <v>EXPLORACIÓN CORPORAL</v>
      </c>
      <c r="E391" s="148" t="s">
        <v>171</v>
      </c>
      <c r="F391" s="92"/>
      <c r="G391" s="146">
        <v>18000</v>
      </c>
      <c r="H391" s="146">
        <f t="shared" si="10"/>
        <v>0</v>
      </c>
    </row>
    <row r="392" spans="1:8" hidden="1" x14ac:dyDescent="0.25">
      <c r="A392" s="92">
        <v>123</v>
      </c>
      <c r="B392" s="144" t="s">
        <v>298</v>
      </c>
      <c r="C392" s="92" t="str">
        <f>[1]FORMULACION!C406</f>
        <v>MATERIAL PEDAGÓGICO</v>
      </c>
      <c r="D392" s="92" t="str">
        <f>[1]FORMULACION!E406</f>
        <v>EXPLORACIÓN CORPORAL</v>
      </c>
      <c r="E392" s="148" t="s">
        <v>172</v>
      </c>
      <c r="F392" s="92"/>
      <c r="G392" s="146">
        <v>13000</v>
      </c>
      <c r="H392" s="146">
        <f t="shared" si="10"/>
        <v>0</v>
      </c>
    </row>
    <row r="393" spans="1:8" hidden="1" x14ac:dyDescent="0.25">
      <c r="A393" s="92">
        <v>124</v>
      </c>
      <c r="B393" s="144" t="s">
        <v>298</v>
      </c>
      <c r="C393" s="92" t="str">
        <f>[1]FORMULACION!C421</f>
        <v>MATERIAL PEDAGÓGICO</v>
      </c>
      <c r="D393" s="92" t="str">
        <f>[1]FORMULACION!E421</f>
        <v>INSTRUMENTOS MUSICALES</v>
      </c>
      <c r="E393" s="145" t="s">
        <v>175</v>
      </c>
      <c r="F393" s="92"/>
      <c r="G393" s="146">
        <v>25000</v>
      </c>
      <c r="H393" s="146">
        <f t="shared" si="10"/>
        <v>0</v>
      </c>
    </row>
    <row r="394" spans="1:8" hidden="1" x14ac:dyDescent="0.25">
      <c r="A394" s="92">
        <v>125</v>
      </c>
      <c r="B394" s="144" t="s">
        <v>298</v>
      </c>
      <c r="C394" s="92" t="str">
        <f>[1]FORMULACION!C407</f>
        <v>MATERIAL PEDAGÓGICO</v>
      </c>
      <c r="D394" s="92" t="str">
        <f>[1]FORMULACION!E407</f>
        <v>EXPLORACIÓN CORPORAL</v>
      </c>
      <c r="E394" s="145" t="s">
        <v>176</v>
      </c>
      <c r="F394" s="92" t="e">
        <f>[1]FORMULACION!P407</f>
        <v>#REF!</v>
      </c>
      <c r="G394" s="146">
        <v>42000</v>
      </c>
      <c r="H394" s="146" t="e">
        <f t="shared" si="10"/>
        <v>#REF!</v>
      </c>
    </row>
    <row r="395" spans="1:8" hidden="1" x14ac:dyDescent="0.25">
      <c r="A395" s="92">
        <v>126</v>
      </c>
      <c r="B395" s="144" t="s">
        <v>298</v>
      </c>
      <c r="C395" s="92" t="str">
        <f>[1]FORMULACION!C408:D408</f>
        <v>MATERIAL PEDAGÓGICO</v>
      </c>
      <c r="D395" s="92" t="str">
        <f>[1]FORMULACION!E408</f>
        <v>EXPLORACIÓN CORPORAL</v>
      </c>
      <c r="E395" s="145" t="s">
        <v>177</v>
      </c>
      <c r="F395" s="92"/>
      <c r="G395" s="146">
        <v>35000</v>
      </c>
      <c r="H395" s="146">
        <f t="shared" si="10"/>
        <v>0</v>
      </c>
    </row>
    <row r="396" spans="1:8" hidden="1" x14ac:dyDescent="0.25">
      <c r="A396" s="92">
        <v>127</v>
      </c>
      <c r="B396" s="144" t="s">
        <v>298</v>
      </c>
      <c r="C396" s="92" t="str">
        <f>[1]FORMULACION!C464</f>
        <v>MATERIAL PEDAGÓGICO</v>
      </c>
      <c r="D396" s="92" t="str">
        <f>[1]FORMULACION!E464</f>
        <v>INSTRUMENTOS MUSICALES</v>
      </c>
      <c r="E396" s="145" t="s">
        <v>178</v>
      </c>
      <c r="F396" s="92">
        <f>[1]FORMULACION!P464</f>
        <v>0</v>
      </c>
      <c r="G396" s="146">
        <v>37000</v>
      </c>
      <c r="H396" s="146">
        <f t="shared" si="10"/>
        <v>0</v>
      </c>
    </row>
    <row r="397" spans="1:8" hidden="1" x14ac:dyDescent="0.25">
      <c r="A397" s="92">
        <v>128</v>
      </c>
      <c r="B397" s="144" t="s">
        <v>298</v>
      </c>
      <c r="C397" s="92" t="str">
        <f>[1]FORMULACION!C437</f>
        <v>MATERIAL PEDAGÓGICO</v>
      </c>
      <c r="D397" s="92" t="str">
        <f>[1]FORMULACION!E437</f>
        <v>INSTRUMENTOS MUSICALES</v>
      </c>
      <c r="E397" s="145" t="s">
        <v>179</v>
      </c>
      <c r="F397" s="92" t="e">
        <f>[1]FORMULACION!P437</f>
        <v>#REF!</v>
      </c>
      <c r="G397" s="146">
        <v>32000</v>
      </c>
      <c r="H397" s="146" t="e">
        <f t="shared" si="10"/>
        <v>#REF!</v>
      </c>
    </row>
    <row r="398" spans="1:8" hidden="1" x14ac:dyDescent="0.25">
      <c r="A398" s="92">
        <v>129</v>
      </c>
      <c r="B398" s="144" t="s">
        <v>298</v>
      </c>
      <c r="C398" s="92" t="e">
        <f>[1]FORMULACION!#REF!</f>
        <v>#REF!</v>
      </c>
      <c r="D398" s="92" t="e">
        <f>[1]FORMULACION!#REF!</f>
        <v>#REF!</v>
      </c>
      <c r="E398" s="145" t="s">
        <v>183</v>
      </c>
      <c r="F398" s="92"/>
      <c r="G398" s="146">
        <v>150000</v>
      </c>
      <c r="H398" s="146">
        <f t="shared" si="10"/>
        <v>0</v>
      </c>
    </row>
    <row r="399" spans="1:8" hidden="1" x14ac:dyDescent="0.25">
      <c r="A399" s="92">
        <v>130</v>
      </c>
      <c r="B399" s="144" t="s">
        <v>298</v>
      </c>
      <c r="C399" s="92" t="str">
        <f>[1]FORMULACION!C409</f>
        <v>MATERIAL PEDAGÓGICO</v>
      </c>
      <c r="D399" s="92" t="str">
        <f>[1]FORMULACION!E409</f>
        <v>INSTRUMENTOS MUSICALES</v>
      </c>
      <c r="E399" s="145" t="s">
        <v>184</v>
      </c>
      <c r="F399" s="92"/>
      <c r="G399" s="146">
        <v>56000</v>
      </c>
      <c r="H399" s="146">
        <f t="shared" si="10"/>
        <v>0</v>
      </c>
    </row>
    <row r="400" spans="1:8" hidden="1" x14ac:dyDescent="0.25">
      <c r="A400" s="92">
        <v>132</v>
      </c>
      <c r="B400" s="144" t="s">
        <v>298</v>
      </c>
      <c r="C400" s="92" t="str">
        <f>[1]FORMULACION!C438</f>
        <v>MATERIAL PEDAGÓGICO</v>
      </c>
      <c r="D400" s="92" t="str">
        <f>[1]FORMULACION!E438</f>
        <v>INSTRUMENTOS MUSICALES</v>
      </c>
      <c r="E400" s="145" t="s">
        <v>182</v>
      </c>
      <c r="F400" s="92" t="e">
        <f>[1]FORMULACION!P438</f>
        <v>#REF!</v>
      </c>
      <c r="G400" s="146">
        <v>9000</v>
      </c>
      <c r="H400" s="146" t="e">
        <f t="shared" si="10"/>
        <v>#REF!</v>
      </c>
    </row>
    <row r="401" spans="1:8" hidden="1" x14ac:dyDescent="0.25">
      <c r="A401" s="92">
        <v>133</v>
      </c>
      <c r="B401" s="144" t="s">
        <v>298</v>
      </c>
      <c r="C401" s="92" t="str">
        <f>[1]FORMULACION!C439</f>
        <v>MATERIAL PEDAGÓGICO</v>
      </c>
      <c r="D401" s="92" t="str">
        <f>[1]FORMULACION!E439</f>
        <v>INSTRUMENTOS MUSICALES</v>
      </c>
      <c r="E401" s="145" t="s">
        <v>180</v>
      </c>
      <c r="F401" s="92"/>
      <c r="G401" s="146">
        <v>9000</v>
      </c>
      <c r="H401" s="146">
        <f t="shared" si="10"/>
        <v>0</v>
      </c>
    </row>
    <row r="402" spans="1:8" hidden="1" x14ac:dyDescent="0.25">
      <c r="A402" s="92">
        <v>135</v>
      </c>
      <c r="B402" s="144" t="s">
        <v>298</v>
      </c>
      <c r="C402" s="92" t="str">
        <f>[1]FORMULACION!C440</f>
        <v>MATERIAL PEDAGÓGICO</v>
      </c>
      <c r="D402" s="92" t="str">
        <f>[1]FORMULACION!E440</f>
        <v>INSTRUMENTOS MUSICALES</v>
      </c>
      <c r="E402" s="145" t="s">
        <v>181</v>
      </c>
      <c r="F402" s="92" t="e">
        <f>[1]FORMULACION!P440</f>
        <v>#REF!</v>
      </c>
      <c r="G402" s="146">
        <v>45000</v>
      </c>
      <c r="H402" s="146" t="e">
        <f t="shared" si="10"/>
        <v>#REF!</v>
      </c>
    </row>
    <row r="403" spans="1:8" hidden="1" x14ac:dyDescent="0.25">
      <c r="A403" s="92">
        <v>136</v>
      </c>
      <c r="B403" s="144" t="s">
        <v>298</v>
      </c>
      <c r="C403" s="92" t="str">
        <f>[1]FORMULACION!C465</f>
        <v>MATERIAL PEDAGÓGICO</v>
      </c>
      <c r="D403" s="92" t="str">
        <f>[1]FORMULACION!E465</f>
        <v>INSTRUMENTOS MUSICALES</v>
      </c>
      <c r="E403" s="145" t="s">
        <v>216</v>
      </c>
      <c r="F403" s="92" t="e">
        <f>[1]FORMULACION!P465</f>
        <v>#REF!</v>
      </c>
      <c r="G403" s="146">
        <v>45000</v>
      </c>
      <c r="H403" s="146" t="e">
        <f t="shared" si="10"/>
        <v>#REF!</v>
      </c>
    </row>
    <row r="404" spans="1:8" hidden="1" x14ac:dyDescent="0.25">
      <c r="A404" s="92">
        <v>137</v>
      </c>
      <c r="B404" s="144" t="s">
        <v>298</v>
      </c>
      <c r="C404" s="92" t="str">
        <f>[1]FORMULACION!C441</f>
        <v>MATERIAL PEDAGÓGICO</v>
      </c>
      <c r="D404" s="92" t="str">
        <f>[1]FORMULACION!E441</f>
        <v>JUEGO DE CONSTRUCCIÓN</v>
      </c>
      <c r="E404" s="145" t="s">
        <v>306</v>
      </c>
      <c r="F404" s="92" t="e">
        <f>[1]FORMULACION!P441</f>
        <v>#REF!</v>
      </c>
      <c r="G404" s="146">
        <v>26900</v>
      </c>
      <c r="H404" s="146" t="e">
        <f t="shared" si="10"/>
        <v>#REF!</v>
      </c>
    </row>
    <row r="405" spans="1:8" hidden="1" x14ac:dyDescent="0.25">
      <c r="A405" s="92">
        <v>138</v>
      </c>
      <c r="B405" s="144" t="s">
        <v>298</v>
      </c>
      <c r="C405" s="92" t="str">
        <f>[1]FORMULACION!C389</f>
        <v>MATERIAL PEDAGÓGICO</v>
      </c>
      <c r="D405" s="92" t="str">
        <f>[1]FORMULACION!E389</f>
        <v>JUEGO SIMBÓLICO Y DE ROLES</v>
      </c>
      <c r="E405" s="145" t="s">
        <v>209</v>
      </c>
      <c r="F405" s="92" t="e">
        <f>[1]FORMULACION!P389</f>
        <v>#REF!</v>
      </c>
      <c r="G405" s="146">
        <v>110000</v>
      </c>
      <c r="H405" s="146" t="e">
        <f t="shared" si="10"/>
        <v>#REF!</v>
      </c>
    </row>
    <row r="406" spans="1:8" hidden="1" x14ac:dyDescent="0.25">
      <c r="A406" s="92">
        <v>139</v>
      </c>
      <c r="B406" s="144" t="s">
        <v>298</v>
      </c>
      <c r="C406" s="92" t="e">
        <f>[1]FORMULACION!#REF!</f>
        <v>#REF!</v>
      </c>
      <c r="D406" s="92" t="e">
        <f>[1]FORMULACION!#REF!</f>
        <v>#REF!</v>
      </c>
      <c r="E406" s="145" t="s">
        <v>307</v>
      </c>
      <c r="F406" s="92"/>
      <c r="G406" s="146">
        <v>32000</v>
      </c>
      <c r="H406" s="146">
        <f t="shared" si="10"/>
        <v>0</v>
      </c>
    </row>
    <row r="407" spans="1:8" hidden="1" x14ac:dyDescent="0.25">
      <c r="A407" s="92">
        <v>140</v>
      </c>
      <c r="B407" s="144" t="s">
        <v>298</v>
      </c>
      <c r="C407" s="92" t="str">
        <f>[1]FORMULACION!C410</f>
        <v>MATERIAL PEDAGÓGICO</v>
      </c>
      <c r="D407" s="92" t="str">
        <f>[1]FORMULACION!E410</f>
        <v>INSTRUMENTOS MUSICALES</v>
      </c>
      <c r="E407" s="145" t="s">
        <v>202</v>
      </c>
      <c r="F407" s="92" t="e">
        <f>[1]FORMULACION!P410</f>
        <v>#REF!</v>
      </c>
      <c r="G407" s="146">
        <v>12900</v>
      </c>
      <c r="H407" s="146" t="e">
        <f t="shared" si="10"/>
        <v>#REF!</v>
      </c>
    </row>
    <row r="408" spans="1:8" hidden="1" x14ac:dyDescent="0.25">
      <c r="A408" s="92">
        <v>141</v>
      </c>
      <c r="B408" s="144" t="s">
        <v>298</v>
      </c>
      <c r="C408" s="92" t="str">
        <f>[1]FORMULACION!C466</f>
        <v>MATERIAL PEDAGÓGICO</v>
      </c>
      <c r="D408" s="92" t="str">
        <f>[1]FORMULACION!E466</f>
        <v>INSTRUMENTOS MUSICALES</v>
      </c>
      <c r="E408" s="145" t="s">
        <v>203</v>
      </c>
      <c r="F408" s="92" t="e">
        <f>[1]FORMULACION!P466</f>
        <v>#REF!</v>
      </c>
      <c r="G408" s="146">
        <v>150000</v>
      </c>
      <c r="H408" s="146" t="e">
        <f t="shared" si="10"/>
        <v>#REF!</v>
      </c>
    </row>
    <row r="409" spans="1:8" hidden="1" x14ac:dyDescent="0.25">
      <c r="A409" s="92">
        <v>142</v>
      </c>
      <c r="B409" s="144" t="s">
        <v>298</v>
      </c>
      <c r="C409" s="92" t="str">
        <f>[1]FORMULACION!C388</f>
        <v>MATERIAL PEDAGÓGICO</v>
      </c>
      <c r="D409" s="92" t="str">
        <f>[1]FORMULACION!E388</f>
        <v>INSTRUMENTOS MUSICALES</v>
      </c>
      <c r="E409" s="145" t="s">
        <v>213</v>
      </c>
      <c r="F409" s="92">
        <f>[1]FORMULACION!P388</f>
        <v>1</v>
      </c>
      <c r="G409" s="146">
        <v>45000</v>
      </c>
      <c r="H409" s="146">
        <f t="shared" si="10"/>
        <v>45000</v>
      </c>
    </row>
    <row r="410" spans="1:8" hidden="1" x14ac:dyDescent="0.25">
      <c r="A410" s="92">
        <v>143</v>
      </c>
      <c r="B410" s="144" t="s">
        <v>298</v>
      </c>
      <c r="C410" s="92" t="str">
        <f>[1]FORMULACION!C423</f>
        <v>MATERIAL PEDAGÓGICO</v>
      </c>
      <c r="D410" s="92" t="str">
        <f>[1]FORMULACION!E423</f>
        <v>JUEGO DE CONSTRUCCIÓN</v>
      </c>
      <c r="E410" s="145" t="s">
        <v>214</v>
      </c>
      <c r="F410" s="92">
        <f>[1]FORMULACION!P423</f>
        <v>0</v>
      </c>
      <c r="G410" s="146">
        <v>45000</v>
      </c>
      <c r="H410" s="146">
        <f t="shared" si="10"/>
        <v>0</v>
      </c>
    </row>
    <row r="411" spans="1:8" hidden="1" x14ac:dyDescent="0.25">
      <c r="A411" s="92">
        <v>144</v>
      </c>
      <c r="B411" s="144" t="s">
        <v>298</v>
      </c>
      <c r="C411" s="92" t="str">
        <f>[1]FORMULACION!C467</f>
        <v>MATERIAL PEDAGÓGICO</v>
      </c>
      <c r="D411" s="92" t="str">
        <f>[1]FORMULACION!E467</f>
        <v>INSTRUMENTOS MUSICALES</v>
      </c>
      <c r="E411" s="145" t="s">
        <v>211</v>
      </c>
      <c r="F411" s="92" t="e">
        <f>[1]FORMULACION!P467</f>
        <v>#REF!</v>
      </c>
      <c r="G411" s="146">
        <v>37000</v>
      </c>
      <c r="H411" s="146" t="e">
        <f t="shared" si="10"/>
        <v>#REF!</v>
      </c>
    </row>
    <row r="412" spans="1:8" hidden="1" x14ac:dyDescent="0.25">
      <c r="A412" s="92">
        <v>145</v>
      </c>
      <c r="B412" s="144" t="s">
        <v>298</v>
      </c>
      <c r="C412" s="92" t="str">
        <f>[1]FORMULACION!C411</f>
        <v>MATERIAL PEDAGÓGICO</v>
      </c>
      <c r="D412" s="92" t="str">
        <f>[1]FORMULACION!E411</f>
        <v>INSTRUMENTOS MUSICALES</v>
      </c>
      <c r="E412" s="145" t="s">
        <v>210</v>
      </c>
      <c r="F412" s="92" t="e">
        <f>[1]FORMULACION!P411</f>
        <v>#REF!</v>
      </c>
      <c r="G412" s="146">
        <v>42900</v>
      </c>
      <c r="H412" s="146" t="e">
        <f t="shared" si="10"/>
        <v>#REF!</v>
      </c>
    </row>
    <row r="413" spans="1:8" hidden="1" x14ac:dyDescent="0.25">
      <c r="A413" s="92">
        <v>146</v>
      </c>
      <c r="B413" s="144" t="s">
        <v>298</v>
      </c>
      <c r="C413" s="92" t="str">
        <f>[1]FORMULACION!C468</f>
        <v>MATERIAL PEDAGÓGICO</v>
      </c>
      <c r="D413" s="92" t="str">
        <f>[1]FORMULACION!E468</f>
        <v>INSTRUMENTOS MUSICALES</v>
      </c>
      <c r="E413" s="145" t="s">
        <v>193</v>
      </c>
      <c r="F413" s="92" t="e">
        <f>[1]FORMULACION!P468</f>
        <v>#REF!</v>
      </c>
      <c r="G413" s="146">
        <v>17000</v>
      </c>
      <c r="H413" s="146" t="e">
        <f t="shared" si="10"/>
        <v>#REF!</v>
      </c>
    </row>
    <row r="414" spans="1:8" hidden="1" x14ac:dyDescent="0.25">
      <c r="A414" s="92">
        <v>147</v>
      </c>
      <c r="B414" s="144" t="s">
        <v>298</v>
      </c>
      <c r="C414" s="92" t="str">
        <f>[1]FORMULACION!C412</f>
        <v>MATERIAL PEDAGÓGICO</v>
      </c>
      <c r="D414" s="92" t="str">
        <f>[1]FORMULACION!E412</f>
        <v>INSTRUMENTOS MUSICALES</v>
      </c>
      <c r="E414" s="145" t="s">
        <v>237</v>
      </c>
      <c r="F414" s="92">
        <f>[1]FORMULACION!P412</f>
        <v>0</v>
      </c>
      <c r="G414" s="146">
        <v>42900</v>
      </c>
      <c r="H414" s="146">
        <f t="shared" si="10"/>
        <v>0</v>
      </c>
    </row>
    <row r="415" spans="1:8" hidden="1" x14ac:dyDescent="0.25">
      <c r="A415" s="92">
        <v>148</v>
      </c>
      <c r="B415" s="144" t="s">
        <v>298</v>
      </c>
      <c r="C415" s="92" t="str">
        <f>[1]FORMULACION!C469</f>
        <v>MATERIAL PEDAGÓGICO</v>
      </c>
      <c r="D415" s="92" t="str">
        <f>[1]FORMULACION!E469</f>
        <v>INSTRUMENTOS MUSICALES</v>
      </c>
      <c r="E415" s="145" t="s">
        <v>233</v>
      </c>
      <c r="F415" s="92" t="e">
        <f>[1]FORMULACION!P469</f>
        <v>#REF!</v>
      </c>
      <c r="G415" s="146">
        <v>29900</v>
      </c>
      <c r="H415" s="146" t="e">
        <f t="shared" si="10"/>
        <v>#REF!</v>
      </c>
    </row>
    <row r="416" spans="1:8" hidden="1" x14ac:dyDescent="0.25">
      <c r="A416" s="92">
        <v>149</v>
      </c>
      <c r="B416" s="144" t="s">
        <v>298</v>
      </c>
      <c r="C416" s="92" t="str">
        <f>[1]FORMULACION!C413</f>
        <v>MATERIAL PEDAGÓGICO</v>
      </c>
      <c r="D416" s="92" t="str">
        <f>[1]FORMULACION!E413</f>
        <v>INSTRUMENTOS MUSICALES</v>
      </c>
      <c r="E416" s="145" t="s">
        <v>280</v>
      </c>
      <c r="F416" s="92" t="e">
        <f>[1]FORMULACION!P413</f>
        <v>#REF!</v>
      </c>
      <c r="G416" s="146">
        <v>45000</v>
      </c>
      <c r="H416" s="146" t="e">
        <f t="shared" si="10"/>
        <v>#REF!</v>
      </c>
    </row>
    <row r="417" spans="1:8" hidden="1" x14ac:dyDescent="0.25">
      <c r="A417" s="92">
        <v>150</v>
      </c>
      <c r="B417" s="144" t="s">
        <v>298</v>
      </c>
      <c r="C417" s="92" t="str">
        <f>[1]FORMULACION!C414</f>
        <v>MATERIAL PEDAGÓGICO</v>
      </c>
      <c r="D417" s="92" t="str">
        <f>[1]FORMULACION!E414</f>
        <v>INSTRUMENTOS MUSICALES</v>
      </c>
      <c r="E417" s="145" t="s">
        <v>281</v>
      </c>
      <c r="F417" s="92"/>
      <c r="G417" s="146">
        <v>12900</v>
      </c>
      <c r="H417" s="146">
        <f t="shared" si="10"/>
        <v>0</v>
      </c>
    </row>
    <row r="418" spans="1:8" hidden="1" x14ac:dyDescent="0.25">
      <c r="A418" s="92">
        <v>151</v>
      </c>
      <c r="B418" s="144" t="s">
        <v>298</v>
      </c>
      <c r="C418" s="92" t="str">
        <f>[1]FORMULACION!C470</f>
        <v>MATERIAL PEDAGÓGICO</v>
      </c>
      <c r="D418" s="92" t="str">
        <f>[1]FORMULACION!E470</f>
        <v>INSTRUMENTOS MUSICALES</v>
      </c>
      <c r="E418" s="145" t="s">
        <v>282</v>
      </c>
      <c r="F418" s="92" t="e">
        <f>[1]FORMULACION!P470</f>
        <v>#REF!</v>
      </c>
      <c r="G418" s="146">
        <v>33000</v>
      </c>
      <c r="H418" s="146" t="e">
        <f t="shared" si="10"/>
        <v>#REF!</v>
      </c>
    </row>
    <row r="419" spans="1:8" hidden="1" x14ac:dyDescent="0.25">
      <c r="A419" s="92">
        <v>152</v>
      </c>
      <c r="B419" s="144" t="s">
        <v>298</v>
      </c>
      <c r="C419" s="92" t="str">
        <f>[1]FORMULACION!C415</f>
        <v>MATERIAL PEDAGÓGICO</v>
      </c>
      <c r="D419" s="92" t="str">
        <f>[1]FORMULACION!E415</f>
        <v>INSTRUMENTOS MUSICALES</v>
      </c>
      <c r="E419" s="145" t="s">
        <v>284</v>
      </c>
      <c r="F419" s="92" t="e">
        <f>[1]FORMULACION!P415</f>
        <v>#REF!</v>
      </c>
      <c r="G419" s="146">
        <v>84900</v>
      </c>
      <c r="H419" s="146" t="e">
        <f t="shared" si="10"/>
        <v>#REF!</v>
      </c>
    </row>
    <row r="420" spans="1:8" hidden="1" x14ac:dyDescent="0.25">
      <c r="A420" s="92">
        <v>153</v>
      </c>
      <c r="B420" s="144" t="s">
        <v>298</v>
      </c>
      <c r="C420" s="92" t="str">
        <f>[1]FORMULACION!C471</f>
        <v>MATERIAL PEDAGÓGICO</v>
      </c>
      <c r="D420" s="92" t="str">
        <f>[1]FORMULACION!E471</f>
        <v>INSTRUMENTOS MUSICALES</v>
      </c>
      <c r="E420" s="145" t="s">
        <v>283</v>
      </c>
      <c r="F420" s="92" t="e">
        <f>[1]FORMULACION!P471</f>
        <v>#REF!</v>
      </c>
      <c r="G420" s="146">
        <v>15000</v>
      </c>
      <c r="H420" s="146" t="e">
        <f t="shared" si="10"/>
        <v>#REF!</v>
      </c>
    </row>
    <row r="421" spans="1:8" hidden="1" x14ac:dyDescent="0.25">
      <c r="A421" s="92">
        <v>154</v>
      </c>
      <c r="B421" s="144" t="s">
        <v>298</v>
      </c>
      <c r="C421" s="92" t="str">
        <f>[1]FORMULACION!C472</f>
        <v>MATERIAL PEDAGÓGICO</v>
      </c>
      <c r="D421" s="92" t="str">
        <f>[1]FORMULACION!E472</f>
        <v>JUEGO DE CONSTRUCCIÓN</v>
      </c>
      <c r="E421" s="145" t="s">
        <v>285</v>
      </c>
      <c r="F421" s="92" t="e">
        <f>[1]FORMULACION!P472</f>
        <v>#REF!</v>
      </c>
      <c r="G421" s="146">
        <v>45000</v>
      </c>
      <c r="H421" s="146" t="e">
        <f t="shared" si="10"/>
        <v>#REF!</v>
      </c>
    </row>
    <row r="422" spans="1:8" hidden="1" x14ac:dyDescent="0.25">
      <c r="A422" s="92">
        <v>155</v>
      </c>
      <c r="B422" s="144" t="s">
        <v>298</v>
      </c>
      <c r="C422" s="92" t="str">
        <f>[1]FORMULACION!C416</f>
        <v>MATERIAL PEDAGÓGICO</v>
      </c>
      <c r="D422" s="92" t="str">
        <f>[1]FORMULACION!E416</f>
        <v>JUEGO SIMBÓLICO Y DE ROLES</v>
      </c>
      <c r="E422" s="145" t="s">
        <v>308</v>
      </c>
      <c r="F422" s="92">
        <f>[1]FORMULACION!P416</f>
        <v>0</v>
      </c>
      <c r="G422" s="146">
        <v>84900</v>
      </c>
      <c r="H422" s="146">
        <f t="shared" si="10"/>
        <v>0</v>
      </c>
    </row>
    <row r="423" spans="1:8" hidden="1" x14ac:dyDescent="0.25">
      <c r="A423" s="92">
        <v>156</v>
      </c>
      <c r="B423" s="144" t="s">
        <v>298</v>
      </c>
      <c r="C423" s="92" t="str">
        <f>[1]FORMULACION!C473</f>
        <v>MATERIAL PEDAGÓGICO</v>
      </c>
      <c r="D423" s="92" t="str">
        <f>[1]FORMULACION!E473</f>
        <v>JUEGO DE CONSTRUCCIÓN</v>
      </c>
      <c r="E423" s="145" t="s">
        <v>309</v>
      </c>
      <c r="F423" s="92" t="e">
        <f>[1]FORMULACION!P473</f>
        <v>#REF!</v>
      </c>
      <c r="G423" s="146">
        <v>22000</v>
      </c>
      <c r="H423" s="146" t="e">
        <f t="shared" si="10"/>
        <v>#REF!</v>
      </c>
    </row>
    <row r="424" spans="1:8" hidden="1" x14ac:dyDescent="0.25">
      <c r="A424" s="92">
        <v>157</v>
      </c>
      <c r="B424" s="144" t="s">
        <v>298</v>
      </c>
      <c r="C424" s="92" t="str">
        <f>[1]FORMULACION!C424</f>
        <v>MATERIAL PEDAGÓGICO</v>
      </c>
      <c r="D424" s="92" t="str">
        <f>[1]FORMULACION!E424</f>
        <v>JUEGO DE CONSTRUCCIÓN</v>
      </c>
      <c r="E424" s="145" t="s">
        <v>310</v>
      </c>
      <c r="F424" s="92" t="e">
        <f>[1]FORMULACION!P424</f>
        <v>#REF!</v>
      </c>
      <c r="G424" s="146">
        <v>85000</v>
      </c>
      <c r="H424" s="146" t="e">
        <f t="shared" si="10"/>
        <v>#REF!</v>
      </c>
    </row>
    <row r="425" spans="1:8" hidden="1" x14ac:dyDescent="0.25">
      <c r="A425" s="92">
        <v>158</v>
      </c>
      <c r="B425" s="144" t="s">
        <v>298</v>
      </c>
      <c r="C425" s="92" t="str">
        <f>[1]FORMULACION!C474</f>
        <v>MATERIAL PEDAGÓGICO</v>
      </c>
      <c r="D425" s="92" t="str">
        <f>[1]FORMULACION!E474</f>
        <v>JUEGO DE CONSTRUCCIÓN</v>
      </c>
      <c r="E425" s="145" t="s">
        <v>192</v>
      </c>
      <c r="F425" s="92" t="e">
        <f>[1]FORMULACION!P474</f>
        <v>#REF!</v>
      </c>
      <c r="G425" s="146">
        <v>23000</v>
      </c>
      <c r="H425" s="146" t="e">
        <f t="shared" si="10"/>
        <v>#REF!</v>
      </c>
    </row>
    <row r="426" spans="1:8" hidden="1" x14ac:dyDescent="0.25">
      <c r="A426" s="92">
        <v>159</v>
      </c>
      <c r="B426" s="144" t="s">
        <v>298</v>
      </c>
      <c r="C426" s="92" t="str">
        <f>[1]FORMULACION!C442</f>
        <v>MATERIAL PEDAGÓGICO</v>
      </c>
      <c r="D426" s="92" t="str">
        <f>[1]FORMULACION!E442</f>
        <v>JUEGO DE CONSTRUCCIÓN</v>
      </c>
      <c r="E426" s="145" t="s">
        <v>195</v>
      </c>
      <c r="F426" s="92"/>
      <c r="G426" s="146">
        <v>34000</v>
      </c>
      <c r="H426" s="146">
        <f t="shared" si="10"/>
        <v>0</v>
      </c>
    </row>
    <row r="427" spans="1:8" hidden="1" x14ac:dyDescent="0.25">
      <c r="A427" s="92">
        <v>160</v>
      </c>
      <c r="B427" s="144" t="s">
        <v>298</v>
      </c>
      <c r="C427" s="92" t="str">
        <f>[1]FORMULACION!C443</f>
        <v>MATERIAL PEDAGÓGICO</v>
      </c>
      <c r="D427" s="92" t="str">
        <f>[1]FORMULACION!E443</f>
        <v>JUEGO DE CONSTRUCCIÓN</v>
      </c>
      <c r="E427" s="145" t="s">
        <v>311</v>
      </c>
      <c r="F427" s="92" t="e">
        <f>[1]FORMULACION!P443</f>
        <v>#REF!</v>
      </c>
      <c r="G427" s="146">
        <v>14000</v>
      </c>
      <c r="H427" s="146" t="e">
        <f t="shared" si="10"/>
        <v>#REF!</v>
      </c>
    </row>
    <row r="428" spans="1:8" hidden="1" x14ac:dyDescent="0.25">
      <c r="A428" s="92">
        <v>161</v>
      </c>
      <c r="B428" s="144" t="s">
        <v>298</v>
      </c>
      <c r="C428" s="92" t="str">
        <f>[1]FORMULACION!C475</f>
        <v>MATERIAL PEDAGÓGICO</v>
      </c>
      <c r="D428" s="92" t="str">
        <f>[1]FORMULACION!E475</f>
        <v>JUEGO SIMBÓLICO Y DE ROLES</v>
      </c>
      <c r="E428" s="145" t="s">
        <v>201</v>
      </c>
      <c r="F428" s="92" t="e">
        <f>[1]FORMULACION!P475</f>
        <v>#REF!</v>
      </c>
      <c r="G428" s="146">
        <v>14000</v>
      </c>
      <c r="H428" s="146" t="e">
        <f t="shared" si="10"/>
        <v>#REF!</v>
      </c>
    </row>
    <row r="429" spans="1:8" hidden="1" x14ac:dyDescent="0.25">
      <c r="A429" s="92">
        <v>162</v>
      </c>
      <c r="B429" s="144" t="s">
        <v>298</v>
      </c>
      <c r="C429" s="92" t="str">
        <f>[1]FORMULACION!C425</f>
        <v>MATERIAL PEDAGÓGICO</v>
      </c>
      <c r="D429" s="92" t="str">
        <f>[1]FORMULACION!E425</f>
        <v>JUEGO DE CONSTRUCCIÓN</v>
      </c>
      <c r="E429" s="145" t="s">
        <v>204</v>
      </c>
      <c r="F429" s="92" t="e">
        <f>[1]FORMULACION!P425</f>
        <v>#REF!</v>
      </c>
      <c r="G429" s="146">
        <v>32000</v>
      </c>
      <c r="H429" s="146" t="e">
        <f t="shared" si="10"/>
        <v>#REF!</v>
      </c>
    </row>
    <row r="430" spans="1:8" hidden="1" x14ac:dyDescent="0.25">
      <c r="A430" s="92">
        <v>163</v>
      </c>
      <c r="B430" s="144" t="s">
        <v>298</v>
      </c>
      <c r="C430" s="92" t="str">
        <f>[1]FORMULACION!C444</f>
        <v>MATERIAL PEDAGÓGICO</v>
      </c>
      <c r="D430" s="92" t="str">
        <f>[1]FORMULACION!E444</f>
        <v>JUEGO DE CONSTRUCCIÓN</v>
      </c>
      <c r="E430" s="145" t="s">
        <v>208</v>
      </c>
      <c r="F430" s="92"/>
      <c r="G430" s="146">
        <v>16000</v>
      </c>
      <c r="H430" s="146">
        <f t="shared" si="10"/>
        <v>0</v>
      </c>
    </row>
    <row r="431" spans="1:8" hidden="1" x14ac:dyDescent="0.25">
      <c r="A431" s="92">
        <v>164</v>
      </c>
      <c r="B431" s="144" t="s">
        <v>298</v>
      </c>
      <c r="C431" s="92" t="str">
        <f>[1]FORMULACION!C445</f>
        <v>MATERIAL PEDAGÓGICO</v>
      </c>
      <c r="D431" s="92" t="str">
        <f>[1]FORMULACION!E445</f>
        <v>JUEGO DE CONSTRUCCIÓN</v>
      </c>
      <c r="E431" s="145" t="s">
        <v>212</v>
      </c>
      <c r="F431" s="92" t="e">
        <f>[1]FORMULACION!P445</f>
        <v>#REF!</v>
      </c>
      <c r="G431" s="146">
        <v>45000</v>
      </c>
      <c r="H431" s="146" t="e">
        <f t="shared" si="10"/>
        <v>#REF!</v>
      </c>
    </row>
    <row r="432" spans="1:8" hidden="1" x14ac:dyDescent="0.25">
      <c r="A432" s="92">
        <v>165</v>
      </c>
      <c r="B432" s="144" t="s">
        <v>298</v>
      </c>
      <c r="C432" s="92" t="str">
        <f>[1]FORMULACION!C446</f>
        <v>MATERIAL PEDAGÓGICO</v>
      </c>
      <c r="D432" s="92" t="str">
        <f>[1]FORMULACION!E446</f>
        <v>JUEGO SIMBÓLICO Y DE ROLES</v>
      </c>
      <c r="E432" s="145" t="s">
        <v>218</v>
      </c>
      <c r="F432" s="92" t="e">
        <f>[1]FORMULACION!P446</f>
        <v>#REF!</v>
      </c>
      <c r="G432" s="146">
        <v>45000</v>
      </c>
      <c r="H432" s="146" t="e">
        <f t="shared" si="10"/>
        <v>#REF!</v>
      </c>
    </row>
    <row r="433" spans="1:8" hidden="1" x14ac:dyDescent="0.25">
      <c r="A433" s="92">
        <v>166</v>
      </c>
      <c r="B433" s="144" t="s">
        <v>298</v>
      </c>
      <c r="C433" s="92" t="str">
        <f>[1]FORMULACION!C426</f>
        <v>MATERIAL PEDAGÓGICO</v>
      </c>
      <c r="D433" s="92" t="str">
        <f>[1]FORMULACION!E426</f>
        <v>EXPLORACIÓN CORPORAL</v>
      </c>
      <c r="E433" s="145" t="s">
        <v>221</v>
      </c>
      <c r="F433" s="92"/>
      <c r="G433" s="146">
        <v>24000</v>
      </c>
      <c r="H433" s="146">
        <f t="shared" si="10"/>
        <v>0</v>
      </c>
    </row>
    <row r="434" spans="1:8" hidden="1" x14ac:dyDescent="0.25">
      <c r="A434" s="92">
        <v>167</v>
      </c>
      <c r="B434" s="144" t="s">
        <v>298</v>
      </c>
      <c r="C434" s="92" t="str">
        <f>[1]FORMULACION!C447</f>
        <v>MATERIAL PEDAGÓGICO</v>
      </c>
      <c r="D434" s="92" t="str">
        <f>[1]FORMULACION!E447</f>
        <v>JUEGO SIMBÓLICO Y DE ROLES</v>
      </c>
      <c r="E434" s="145" t="s">
        <v>222</v>
      </c>
      <c r="F434" s="92"/>
      <c r="G434" s="146">
        <v>100000</v>
      </c>
      <c r="H434" s="146">
        <f t="shared" si="10"/>
        <v>0</v>
      </c>
    </row>
    <row r="435" spans="1:8" hidden="1" x14ac:dyDescent="0.25">
      <c r="A435" s="92">
        <v>168</v>
      </c>
      <c r="B435" s="144" t="s">
        <v>298</v>
      </c>
      <c r="C435" s="92" t="str">
        <f>[1]FORMULACION!C476</f>
        <v>MATERIAL PEDAGÓGICO</v>
      </c>
      <c r="D435" s="92" t="str">
        <f>[1]FORMULACION!E476</f>
        <v>JUEGO SIMBÓLICO Y DE ROLES</v>
      </c>
      <c r="E435" s="145" t="s">
        <v>226</v>
      </c>
      <c r="F435" s="92" t="e">
        <f>[1]FORMULACION!P476</f>
        <v>#REF!</v>
      </c>
      <c r="G435" s="146">
        <v>11000</v>
      </c>
      <c r="H435" s="146" t="e">
        <f t="shared" si="10"/>
        <v>#REF!</v>
      </c>
    </row>
    <row r="436" spans="1:8" hidden="1" x14ac:dyDescent="0.25">
      <c r="A436" s="92">
        <v>169</v>
      </c>
      <c r="B436" s="144" t="s">
        <v>298</v>
      </c>
      <c r="C436" s="92" t="str">
        <f>[1]FORMULACION!C448</f>
        <v>MATERIAL PEDAGÓGICO</v>
      </c>
      <c r="D436" s="92" t="str">
        <f>[1]FORMULACION!E448</f>
        <v>JUEGO SIMBÓLICO Y DE ROLES</v>
      </c>
      <c r="E436" s="145" t="s">
        <v>234</v>
      </c>
      <c r="F436" s="92"/>
      <c r="G436" s="146">
        <v>27000</v>
      </c>
      <c r="H436" s="146">
        <f t="shared" si="10"/>
        <v>0</v>
      </c>
    </row>
    <row r="437" spans="1:8" hidden="1" x14ac:dyDescent="0.25">
      <c r="A437" s="92">
        <v>170</v>
      </c>
      <c r="B437" s="144" t="s">
        <v>298</v>
      </c>
      <c r="C437" s="92" t="str">
        <f>[1]FORMULACION!C417</f>
        <v>MATERIAL PEDAGÓGICO</v>
      </c>
      <c r="D437" s="92" t="str">
        <f>[1]FORMULACION!E417</f>
        <v>JUEGO SIMBÓLICO Y DE ROLES</v>
      </c>
      <c r="E437" s="145" t="s">
        <v>240</v>
      </c>
      <c r="F437" s="92"/>
      <c r="G437" s="146">
        <v>45000</v>
      </c>
      <c r="H437" s="146">
        <f t="shared" si="10"/>
        <v>0</v>
      </c>
    </row>
    <row r="438" spans="1:8" hidden="1" x14ac:dyDescent="0.25">
      <c r="A438" s="92">
        <v>171</v>
      </c>
      <c r="B438" s="144" t="s">
        <v>298</v>
      </c>
      <c r="C438" s="92" t="str">
        <f>[1]FORMULACION!C449</f>
        <v>MATERIAL PEDAGÓGICO</v>
      </c>
      <c r="D438" s="92" t="str">
        <f>[1]FORMULACION!E449</f>
        <v>JUEGO SIMBÓLICO Y DE ROLES</v>
      </c>
      <c r="E438" s="145" t="s">
        <v>242</v>
      </c>
      <c r="F438" s="92"/>
      <c r="G438" s="146">
        <v>79500</v>
      </c>
      <c r="H438" s="146">
        <f t="shared" ref="H438:H460" si="11">F438*G438</f>
        <v>0</v>
      </c>
    </row>
    <row r="439" spans="1:8" hidden="1" x14ac:dyDescent="0.25">
      <c r="A439" s="92">
        <v>172</v>
      </c>
      <c r="B439" s="144" t="s">
        <v>298</v>
      </c>
      <c r="C439" s="92" t="str">
        <f>[1]FORMULACION!C450</f>
        <v>MATERIAL PEDAGÓGICO</v>
      </c>
      <c r="D439" s="92" t="str">
        <f>[1]FORMULACION!E450</f>
        <v>JUEGO SIMBÓLICO Y DE ROLES</v>
      </c>
      <c r="E439" s="145" t="s">
        <v>312</v>
      </c>
      <c r="F439" s="92"/>
      <c r="G439" s="146">
        <v>79500</v>
      </c>
      <c r="H439" s="146">
        <f t="shared" si="11"/>
        <v>0</v>
      </c>
    </row>
    <row r="440" spans="1:8" hidden="1" x14ac:dyDescent="0.25">
      <c r="A440" s="92">
        <v>173</v>
      </c>
      <c r="B440" s="144" t="s">
        <v>298</v>
      </c>
      <c r="C440" s="92" t="str">
        <f>[1]FORMULACION!C452</f>
        <v>MATERIAL PEDAGÓGICO</v>
      </c>
      <c r="D440" s="92" t="str">
        <f>[1]FORMULACION!E452</f>
        <v>JUEGO SIMBÓLICO Y DE ROLES</v>
      </c>
      <c r="E440" s="145" t="s">
        <v>245</v>
      </c>
      <c r="F440" s="92"/>
      <c r="G440" s="146">
        <v>270000</v>
      </c>
      <c r="H440" s="146">
        <f t="shared" si="11"/>
        <v>0</v>
      </c>
    </row>
    <row r="441" spans="1:8" hidden="1" x14ac:dyDescent="0.25">
      <c r="A441" s="92">
        <v>174</v>
      </c>
      <c r="B441" s="144" t="s">
        <v>298</v>
      </c>
      <c r="C441" s="92" t="str">
        <f>[1]FORMULACION!C453</f>
        <v>MATERIAL PEDAGÓGICO</v>
      </c>
      <c r="D441" s="92" t="str">
        <f>[1]FORMULACION!E453</f>
        <v>JUEGO SIMBÓLICO Y DE ROLES</v>
      </c>
      <c r="E441" s="145" t="s">
        <v>247</v>
      </c>
      <c r="F441" s="92"/>
      <c r="G441" s="146">
        <v>56000</v>
      </c>
      <c r="H441" s="146">
        <f t="shared" si="11"/>
        <v>0</v>
      </c>
    </row>
    <row r="442" spans="1:8" hidden="1" x14ac:dyDescent="0.25">
      <c r="A442" s="92">
        <v>175</v>
      </c>
      <c r="B442" s="144" t="s">
        <v>298</v>
      </c>
      <c r="C442" s="92" t="str">
        <f>[1]FORMULACION!C454</f>
        <v>MATERIAL PEDAGÓGICO</v>
      </c>
      <c r="D442" s="92" t="str">
        <f>[1]FORMULACION!E454</f>
        <v>JUEGO SIMBÓLICO Y DE ROLES</v>
      </c>
      <c r="E442" s="145" t="s">
        <v>313</v>
      </c>
      <c r="F442" s="92"/>
      <c r="G442" s="146">
        <v>22000</v>
      </c>
      <c r="H442" s="146">
        <f t="shared" si="11"/>
        <v>0</v>
      </c>
    </row>
    <row r="443" spans="1:8" hidden="1" x14ac:dyDescent="0.25">
      <c r="A443" s="92">
        <v>176</v>
      </c>
      <c r="B443" s="144" t="s">
        <v>298</v>
      </c>
      <c r="C443" s="92" t="str">
        <f>[1]FORMULACION!C455</f>
        <v>MATERIAL PEDAGÓGICO</v>
      </c>
      <c r="D443" s="92" t="str">
        <f>[1]FORMULACION!E455</f>
        <v>JUEGO SIMBÓLICO Y DE ROLES</v>
      </c>
      <c r="E443" s="145" t="s">
        <v>265</v>
      </c>
      <c r="F443" s="92"/>
      <c r="G443" s="146">
        <v>180000</v>
      </c>
      <c r="H443" s="146">
        <f t="shared" si="11"/>
        <v>0</v>
      </c>
    </row>
    <row r="444" spans="1:8" hidden="1" x14ac:dyDescent="0.25">
      <c r="A444" s="92">
        <v>177</v>
      </c>
      <c r="B444" s="144" t="s">
        <v>298</v>
      </c>
      <c r="C444" s="92" t="str">
        <f>[1]FORMULACION!C456</f>
        <v>MATERIAL PEDAGÓGICO</v>
      </c>
      <c r="D444" s="92" t="str">
        <f>[1]FORMULACION!E456</f>
        <v>JUEGO SIMBÓLICO Y DE ROLES</v>
      </c>
      <c r="E444" s="145" t="s">
        <v>275</v>
      </c>
      <c r="F444" s="92"/>
      <c r="G444" s="146">
        <v>29000</v>
      </c>
      <c r="H444" s="146">
        <f t="shared" si="11"/>
        <v>0</v>
      </c>
    </row>
    <row r="445" spans="1:8" hidden="1" x14ac:dyDescent="0.25">
      <c r="A445" s="92">
        <v>178</v>
      </c>
      <c r="B445" s="144" t="s">
        <v>298</v>
      </c>
      <c r="C445" s="92" t="str">
        <f>[1]FORMULACION!C477</f>
        <v>MATERIAL PEDAGÓGICO</v>
      </c>
      <c r="D445" s="92" t="str">
        <f>[1]FORMULACION!E477</f>
        <v>EXPLORACIÓN SENSORIAL</v>
      </c>
      <c r="E445" s="145" t="s">
        <v>206</v>
      </c>
      <c r="F445" s="92">
        <f>[1]FORMULACION!P477</f>
        <v>0</v>
      </c>
      <c r="G445" s="146">
        <v>43000</v>
      </c>
      <c r="H445" s="146">
        <f t="shared" si="11"/>
        <v>0</v>
      </c>
    </row>
    <row r="446" spans="1:8" hidden="1" x14ac:dyDescent="0.25">
      <c r="A446" s="92">
        <v>179</v>
      </c>
      <c r="B446" s="144" t="s">
        <v>298</v>
      </c>
      <c r="C446" s="92" t="str">
        <f>[1]FORMULACION!C457</f>
        <v>MATERIAL PEDAGÓGICO</v>
      </c>
      <c r="D446" s="92" t="str">
        <f>[1]FORMULACION!E457</f>
        <v>JUEGO SIMBÓLICO Y DE ROLES</v>
      </c>
      <c r="E446" s="145" t="s">
        <v>207</v>
      </c>
      <c r="F446" s="92" t="e">
        <f>[1]FORMULACION!P457</f>
        <v>#REF!</v>
      </c>
      <c r="G446" s="146">
        <v>20000</v>
      </c>
      <c r="H446" s="146" t="e">
        <f t="shared" si="11"/>
        <v>#REF!</v>
      </c>
    </row>
    <row r="447" spans="1:8" hidden="1" x14ac:dyDescent="0.25">
      <c r="A447" s="92">
        <v>180</v>
      </c>
      <c r="B447" s="144" t="s">
        <v>298</v>
      </c>
      <c r="C447" s="92" t="str">
        <f>[1]FORMULACION!C418</f>
        <v>MATERIAL PEDAGÓGICO</v>
      </c>
      <c r="D447" s="92" t="str">
        <f>[1]FORMULACION!E418</f>
        <v>EXPLORACIÓN CORPORAL</v>
      </c>
      <c r="E447" s="145" t="s">
        <v>220</v>
      </c>
      <c r="F447" s="92"/>
      <c r="G447" s="146">
        <v>32000</v>
      </c>
      <c r="H447" s="146">
        <f t="shared" si="11"/>
        <v>0</v>
      </c>
    </row>
    <row r="448" spans="1:8" hidden="1" x14ac:dyDescent="0.25">
      <c r="A448" s="92">
        <v>181</v>
      </c>
      <c r="B448" s="144" t="s">
        <v>298</v>
      </c>
      <c r="C448" s="92" t="str">
        <f>[1]FORMULACION!C463</f>
        <v>MATERIAL PEDAGÓGICO</v>
      </c>
      <c r="D448" s="92" t="str">
        <f>[1]FORMULACION!E463</f>
        <v>EXPLORACIÓN CORPORAL</v>
      </c>
      <c r="E448" s="145" t="s">
        <v>235</v>
      </c>
      <c r="F448" s="92">
        <f>[1]FORMULACION!P463</f>
        <v>0</v>
      </c>
      <c r="G448" s="146">
        <v>70000</v>
      </c>
      <c r="H448" s="146">
        <f t="shared" si="11"/>
        <v>0</v>
      </c>
    </row>
    <row r="449" spans="1:8" hidden="1" x14ac:dyDescent="0.25">
      <c r="A449" s="92">
        <v>182</v>
      </c>
      <c r="B449" s="144" t="s">
        <v>298</v>
      </c>
      <c r="C449" s="92" t="str">
        <f>[1]FORMULACION!C458</f>
        <v>MATERIAL PEDAGÓGICO</v>
      </c>
      <c r="D449" s="92" t="str">
        <f>[1]FORMULACION!E458</f>
        <v>JUEGO SIMBÓLICO Y DE ROLES</v>
      </c>
      <c r="E449" s="145" t="s">
        <v>238</v>
      </c>
      <c r="F449" s="92"/>
      <c r="G449" s="146">
        <v>180000</v>
      </c>
      <c r="H449" s="146">
        <f t="shared" si="11"/>
        <v>0</v>
      </c>
    </row>
    <row r="450" spans="1:8" hidden="1" x14ac:dyDescent="0.25">
      <c r="A450" s="92">
        <v>183</v>
      </c>
      <c r="B450" s="144" t="s">
        <v>298</v>
      </c>
      <c r="C450" s="92" t="str">
        <f>[1]FORMULACION!C459</f>
        <v>MATERIAL PEDAGÓGICO</v>
      </c>
      <c r="D450" s="92" t="str">
        <f>[1]FORMULACION!E459</f>
        <v>JUEGO SIMBÓLICO Y DE ROLES</v>
      </c>
      <c r="E450" s="145" t="s">
        <v>314</v>
      </c>
      <c r="F450" s="92"/>
      <c r="G450" s="146">
        <v>32000</v>
      </c>
      <c r="H450" s="146">
        <f t="shared" si="11"/>
        <v>0</v>
      </c>
    </row>
    <row r="451" spans="1:8" hidden="1" x14ac:dyDescent="0.25">
      <c r="A451" s="92">
        <v>184</v>
      </c>
      <c r="B451" s="144" t="s">
        <v>298</v>
      </c>
      <c r="C451" s="92" t="str">
        <f>[1]FORMULACION!C460</f>
        <v>MATERIAL PEDAGÓGICO</v>
      </c>
      <c r="D451" s="92" t="str">
        <f>[1]FORMULACION!E460</f>
        <v>EXPLORACIÓN CORPORAL</v>
      </c>
      <c r="E451" s="145" t="s">
        <v>257</v>
      </c>
      <c r="F451" s="92"/>
      <c r="G451" s="146">
        <v>27000</v>
      </c>
      <c r="H451" s="146">
        <f t="shared" si="11"/>
        <v>0</v>
      </c>
    </row>
    <row r="452" spans="1:8" hidden="1" x14ac:dyDescent="0.25">
      <c r="A452" s="92">
        <v>185</v>
      </c>
      <c r="B452" s="144" t="s">
        <v>298</v>
      </c>
      <c r="C452" s="92" t="str">
        <f>[1]FORMULACION!C390</f>
        <v>MATERIAL PEDAGÓGICO</v>
      </c>
      <c r="D452" s="92" t="str">
        <f>[1]FORMULACION!E390</f>
        <v>JUEGO SIMBÓLICO Y DE ROLES</v>
      </c>
      <c r="E452" s="145" t="s">
        <v>261</v>
      </c>
      <c r="F452" s="92" t="e">
        <f>[1]FORMULACION!P390</f>
        <v>#REF!</v>
      </c>
      <c r="G452" s="146">
        <v>260000</v>
      </c>
      <c r="H452" s="146" t="e">
        <f t="shared" si="11"/>
        <v>#REF!</v>
      </c>
    </row>
    <row r="453" spans="1:8" hidden="1" x14ac:dyDescent="0.25">
      <c r="A453" s="92">
        <v>186</v>
      </c>
      <c r="B453" s="144" t="s">
        <v>298</v>
      </c>
      <c r="C453" s="92" t="str">
        <f>[1]FORMULACION!C391</f>
        <v>MATERIAL PEDAGÓGICO</v>
      </c>
      <c r="D453" s="92" t="str">
        <f>[1]FORMULACION!E391</f>
        <v>JUEGO SIMBÓLICO Y DE ROLES</v>
      </c>
      <c r="E453" s="145" t="s">
        <v>315</v>
      </c>
      <c r="F453" s="92" t="e">
        <f>[1]FORMULACION!P391</f>
        <v>#REF!</v>
      </c>
      <c r="G453" s="146">
        <v>32000</v>
      </c>
      <c r="H453" s="146" t="e">
        <f t="shared" si="11"/>
        <v>#REF!</v>
      </c>
    </row>
    <row r="454" spans="1:8" hidden="1" x14ac:dyDescent="0.25">
      <c r="A454" s="92">
        <v>187</v>
      </c>
      <c r="B454" s="144" t="s">
        <v>298</v>
      </c>
      <c r="C454" s="92" t="str">
        <f>[1]FORMULACION!C392</f>
        <v>MATERIAL PEDAGÓGICO</v>
      </c>
      <c r="D454" s="92" t="str">
        <f>[1]FORMULACION!E392</f>
        <v>JUEGO SIMBÓLICO Y DE ROLES</v>
      </c>
      <c r="E454" s="145" t="s">
        <v>188</v>
      </c>
      <c r="F454" s="92" t="e">
        <f>[1]FORMULACION!P392</f>
        <v>#REF!</v>
      </c>
      <c r="G454" s="146">
        <v>48000</v>
      </c>
      <c r="H454" s="146" t="e">
        <f t="shared" si="11"/>
        <v>#REF!</v>
      </c>
    </row>
    <row r="455" spans="1:8" hidden="1" x14ac:dyDescent="0.25">
      <c r="A455" s="92">
        <v>188</v>
      </c>
      <c r="B455" s="144" t="s">
        <v>298</v>
      </c>
      <c r="C455" s="92" t="str">
        <f>[1]FORMULACION!C394</f>
        <v>MATERIAL PEDAGÓGICO</v>
      </c>
      <c r="D455" s="92" t="str">
        <f>[1]FORMULACION!E394</f>
        <v>JUEGO SIMBÓLICO Y DE ROLES</v>
      </c>
      <c r="E455" s="145" t="s">
        <v>190</v>
      </c>
      <c r="F455" s="92" t="e">
        <f>[1]FORMULACION!P394</f>
        <v>#REF!</v>
      </c>
      <c r="G455" s="146">
        <v>62000</v>
      </c>
      <c r="H455" s="146" t="e">
        <f t="shared" si="11"/>
        <v>#REF!</v>
      </c>
    </row>
    <row r="456" spans="1:8" hidden="1" x14ac:dyDescent="0.25">
      <c r="A456" s="92">
        <v>189</v>
      </c>
      <c r="B456" s="144" t="s">
        <v>298</v>
      </c>
      <c r="C456" s="92" t="str">
        <f>[1]FORMULACION!C393</f>
        <v>MATERIAL PEDAGÓGICO</v>
      </c>
      <c r="D456" s="92" t="str">
        <f>[1]FORMULACION!E393</f>
        <v>JUEGO SIMBÓLICO Y DE ROLES</v>
      </c>
      <c r="E456" s="145" t="s">
        <v>197</v>
      </c>
      <c r="F456" s="92" t="e">
        <f>[1]FORMULACION!P393</f>
        <v>#REF!</v>
      </c>
      <c r="G456" s="146">
        <v>85000</v>
      </c>
      <c r="H456" s="146" t="e">
        <f t="shared" si="11"/>
        <v>#REF!</v>
      </c>
    </row>
    <row r="457" spans="1:8" hidden="1" x14ac:dyDescent="0.25">
      <c r="A457" s="92">
        <v>190</v>
      </c>
      <c r="B457" s="144" t="s">
        <v>298</v>
      </c>
      <c r="C457" s="92" t="str">
        <f>[1]FORMULACION!C395</f>
        <v>MATERIAL PEDAGÓGICO</v>
      </c>
      <c r="D457" s="92" t="str">
        <f>[1]FORMULACION!E395</f>
        <v>MATERIAL AUDIO-VISUAL</v>
      </c>
      <c r="E457" s="145" t="s">
        <v>198</v>
      </c>
      <c r="F457" s="92">
        <f>[1]FORMULACION!P395</f>
        <v>1</v>
      </c>
      <c r="G457" s="146">
        <v>85000</v>
      </c>
      <c r="H457" s="146">
        <f t="shared" si="11"/>
        <v>85000</v>
      </c>
    </row>
    <row r="458" spans="1:8" hidden="1" x14ac:dyDescent="0.25">
      <c r="A458" s="92">
        <v>191</v>
      </c>
      <c r="B458" s="144" t="s">
        <v>298</v>
      </c>
      <c r="C458" s="92" t="str">
        <f>[1]FORMULACION!C451</f>
        <v>MATERIAL PEDAGÓGICO</v>
      </c>
      <c r="D458" s="92" t="str">
        <f>[1]FORMULACION!E451</f>
        <v>JUEGO SIMBÓLICO Y DE ROLES</v>
      </c>
      <c r="E458" s="145" t="s">
        <v>199</v>
      </c>
      <c r="F458" s="92"/>
      <c r="G458" s="146">
        <v>79500</v>
      </c>
      <c r="H458" s="146">
        <f t="shared" si="11"/>
        <v>0</v>
      </c>
    </row>
    <row r="459" spans="1:8" hidden="1" x14ac:dyDescent="0.25">
      <c r="A459" s="92">
        <v>192</v>
      </c>
      <c r="B459" s="144" t="s">
        <v>298</v>
      </c>
      <c r="C459" s="92" t="str">
        <f>[1]FORMULACION!C452</f>
        <v>MATERIAL PEDAGÓGICO</v>
      </c>
      <c r="D459" s="92" t="s">
        <v>316</v>
      </c>
      <c r="E459" s="145" t="s">
        <v>205</v>
      </c>
      <c r="F459" s="92"/>
      <c r="G459" s="146">
        <v>400000</v>
      </c>
      <c r="H459" s="146">
        <f t="shared" si="11"/>
        <v>0</v>
      </c>
    </row>
    <row r="460" spans="1:8" hidden="1" x14ac:dyDescent="0.25">
      <c r="A460" s="92">
        <v>193</v>
      </c>
      <c r="B460" s="144" t="s">
        <v>298</v>
      </c>
      <c r="C460" s="92" t="str">
        <f>[1]FORMULACION!C397</f>
        <v>MATERIAL PEDAGÓGICO</v>
      </c>
      <c r="D460" s="92" t="str">
        <f>[1]FORMULACION!E397</f>
        <v>EXPLORACIÓN CORPORAL</v>
      </c>
      <c r="E460" s="145" t="s">
        <v>217</v>
      </c>
      <c r="F460" s="92" t="e">
        <f>[1]FORMULACION!P397</f>
        <v>#REF!</v>
      </c>
      <c r="G460" s="146">
        <v>300000</v>
      </c>
      <c r="H460" s="146" t="e">
        <f t="shared" si="11"/>
        <v>#REF!</v>
      </c>
    </row>
    <row r="461" spans="1:8" hidden="1" x14ac:dyDescent="0.25">
      <c r="A461" s="92">
        <v>194</v>
      </c>
      <c r="B461" s="144" t="s">
        <v>298</v>
      </c>
      <c r="C461" s="92" t="str">
        <f>[1]FORMULACION!C478</f>
        <v>MATERIAL PEDAGÓGICO</v>
      </c>
      <c r="D461" s="154" t="str">
        <f>[1]FORMULACION!E478</f>
        <v>EXPLORACIÓN SENSORIAL</v>
      </c>
      <c r="E461" s="155" t="s">
        <v>219</v>
      </c>
      <c r="F461" s="156">
        <f>[1]FORMULACION!P478</f>
        <v>0</v>
      </c>
      <c r="G461" s="146"/>
      <c r="H461" s="146"/>
    </row>
    <row r="462" spans="1:8" hidden="1" x14ac:dyDescent="0.25">
      <c r="A462" s="92">
        <v>195</v>
      </c>
      <c r="B462" s="144" t="s">
        <v>298</v>
      </c>
      <c r="C462" s="92" t="str">
        <f>[1]FORMULACION!C398</f>
        <v>MATERIAL PEDAGÓGICO</v>
      </c>
      <c r="D462" s="154"/>
      <c r="E462" s="155" t="s">
        <v>225</v>
      </c>
      <c r="F462" s="92"/>
      <c r="G462" s="146"/>
      <c r="H462" s="146"/>
    </row>
    <row r="463" spans="1:8" hidden="1" x14ac:dyDescent="0.25">
      <c r="A463" s="92">
        <v>196</v>
      </c>
      <c r="B463" s="144" t="s">
        <v>298</v>
      </c>
      <c r="C463" s="92" t="str">
        <f>[1]FORMULACION!C399</f>
        <v>MATERIAL PEDAGÓGICO</v>
      </c>
      <c r="D463" s="154"/>
      <c r="E463" s="155" t="s">
        <v>224</v>
      </c>
      <c r="F463" s="92"/>
      <c r="G463" s="146"/>
      <c r="H463" s="146"/>
    </row>
    <row r="464" spans="1:8" hidden="1" x14ac:dyDescent="0.25">
      <c r="A464" s="92">
        <v>197</v>
      </c>
      <c r="B464" s="144" t="s">
        <v>298</v>
      </c>
      <c r="C464" s="92" t="str">
        <f>[1]FORMULACION!C400</f>
        <v>MATERIAL PEDAGÓGICO</v>
      </c>
      <c r="D464" s="154"/>
      <c r="E464" s="155" t="s">
        <v>228</v>
      </c>
      <c r="F464" s="92"/>
      <c r="G464" s="146"/>
      <c r="H464" s="146"/>
    </row>
    <row r="465" spans="1:8" hidden="1" x14ac:dyDescent="0.25">
      <c r="A465" s="92">
        <v>198</v>
      </c>
      <c r="B465" s="144" t="s">
        <v>298</v>
      </c>
      <c r="C465" s="92" t="str">
        <f>[1]FORMULACION!C399</f>
        <v>MATERIAL PEDAGÓGICO</v>
      </c>
      <c r="D465" s="154"/>
      <c r="E465" s="155" t="s">
        <v>229</v>
      </c>
      <c r="F465" s="92"/>
      <c r="G465" s="146"/>
      <c r="H465" s="146"/>
    </row>
    <row r="466" spans="1:8" hidden="1" x14ac:dyDescent="0.25">
      <c r="A466" s="92">
        <v>199</v>
      </c>
      <c r="B466" s="144" t="s">
        <v>298</v>
      </c>
      <c r="C466" s="92" t="str">
        <f>[1]FORMULACION!C400</f>
        <v>MATERIAL PEDAGÓGICO</v>
      </c>
      <c r="D466" s="154"/>
      <c r="E466" s="155" t="s">
        <v>230</v>
      </c>
      <c r="F466" s="92"/>
      <c r="G466" s="146"/>
      <c r="H466" s="146"/>
    </row>
    <row r="467" spans="1:8" hidden="1" x14ac:dyDescent="0.25">
      <c r="A467" s="92">
        <v>200</v>
      </c>
      <c r="B467" s="144" t="s">
        <v>298</v>
      </c>
      <c r="C467" s="92" t="str">
        <f>[1]FORMULACION!C401</f>
        <v>MATERIAL PEDAGÓGICO</v>
      </c>
      <c r="D467" s="154"/>
      <c r="E467" s="155" t="s">
        <v>232</v>
      </c>
      <c r="F467" s="92"/>
      <c r="G467" s="146"/>
      <c r="H467" s="146"/>
    </row>
    <row r="468" spans="1:8" hidden="1" x14ac:dyDescent="0.25">
      <c r="A468" s="92">
        <v>201</v>
      </c>
      <c r="B468" s="144" t="s">
        <v>298</v>
      </c>
      <c r="C468" s="92" t="str">
        <f>[1]FORMULACION!C402</f>
        <v>MATERIAL PEDAGÓGICO</v>
      </c>
      <c r="D468" s="154"/>
      <c r="E468" s="155" t="s">
        <v>254</v>
      </c>
      <c r="F468" s="92"/>
      <c r="G468" s="146"/>
      <c r="H468" s="146"/>
    </row>
    <row r="469" spans="1:8" hidden="1" x14ac:dyDescent="0.25">
      <c r="A469" s="92">
        <v>202</v>
      </c>
      <c r="B469" s="144" t="s">
        <v>298</v>
      </c>
      <c r="C469" s="92" t="str">
        <f>[1]FORMULACION!C403</f>
        <v>MATERIAL PEDAGÓGICO</v>
      </c>
      <c r="D469" s="154"/>
      <c r="E469" s="155" t="s">
        <v>255</v>
      </c>
      <c r="F469" s="92"/>
      <c r="G469" s="146"/>
      <c r="H469" s="146"/>
    </row>
    <row r="470" spans="1:8" hidden="1" x14ac:dyDescent="0.25">
      <c r="A470" s="92">
        <v>203</v>
      </c>
      <c r="B470" s="144" t="s">
        <v>298</v>
      </c>
      <c r="C470" s="92" t="str">
        <f>[1]FORMULACION!C346</f>
        <v>MOBILIARIO</v>
      </c>
      <c r="D470" s="92" t="str">
        <f>[1]FORMULACION!D346</f>
        <v>MOBILIARIO AREA EDUCATIVA</v>
      </c>
      <c r="E470" s="145" t="s">
        <v>317</v>
      </c>
      <c r="F470" s="92">
        <f>[1]FORMULACION!P346</f>
        <v>0</v>
      </c>
      <c r="G470" s="146">
        <v>15000</v>
      </c>
      <c r="H470" s="146">
        <f t="shared" ref="H470:H511" si="12">F470*G470</f>
        <v>0</v>
      </c>
    </row>
    <row r="471" spans="1:8" hidden="1" x14ac:dyDescent="0.25">
      <c r="A471" s="92">
        <v>204</v>
      </c>
      <c r="B471" s="144" t="s">
        <v>298</v>
      </c>
      <c r="C471" s="92" t="str">
        <f>[1]FORMULACION!C343</f>
        <v>MOBILIARIO</v>
      </c>
      <c r="D471" s="92" t="str">
        <f>[1]FORMULACION!D343</f>
        <v>MOBILIARIO AREA EDUCATIVA</v>
      </c>
      <c r="E471" s="145" t="s">
        <v>259</v>
      </c>
      <c r="F471" s="92">
        <f>[1]FORMULACION!P343</f>
        <v>7</v>
      </c>
      <c r="G471" s="146">
        <v>220000</v>
      </c>
      <c r="H471" s="146">
        <f t="shared" si="12"/>
        <v>1540000</v>
      </c>
    </row>
    <row r="472" spans="1:8" hidden="1" x14ac:dyDescent="0.25">
      <c r="A472" s="92">
        <v>205</v>
      </c>
      <c r="B472" s="144" t="s">
        <v>298</v>
      </c>
      <c r="C472" s="92" t="str">
        <f>[1]FORMULACION!C347</f>
        <v>MOBILIARIO</v>
      </c>
      <c r="D472" s="92" t="str">
        <f>[1]FORMULACION!D347</f>
        <v>MOBILIARIO COCINA</v>
      </c>
      <c r="E472" s="145" t="s">
        <v>260</v>
      </c>
      <c r="F472" s="92" t="e">
        <f>[1]FORMULACION!P347</f>
        <v>#REF!</v>
      </c>
      <c r="G472" s="146">
        <v>500000</v>
      </c>
      <c r="H472" s="146" t="e">
        <f t="shared" si="12"/>
        <v>#REF!</v>
      </c>
    </row>
    <row r="473" spans="1:8" hidden="1" x14ac:dyDescent="0.25">
      <c r="A473" s="92">
        <v>206</v>
      </c>
      <c r="B473" s="144" t="s">
        <v>298</v>
      </c>
      <c r="C473" s="92" t="str">
        <f>[1]FORMULACION!C339</f>
        <v>MOBILIARIO</v>
      </c>
      <c r="D473" s="92" t="str">
        <f>[1]FORMULACION!D339</f>
        <v>MOBILIARIO AREA EDUCATIVA</v>
      </c>
      <c r="E473" s="145" t="s">
        <v>318</v>
      </c>
      <c r="F473" s="92">
        <f>[1]FORMULACION!P339</f>
        <v>0</v>
      </c>
      <c r="G473" s="146">
        <v>430000</v>
      </c>
      <c r="H473" s="146">
        <f t="shared" si="12"/>
        <v>0</v>
      </c>
    </row>
    <row r="474" spans="1:8" hidden="1" x14ac:dyDescent="0.25">
      <c r="A474" s="92">
        <v>207</v>
      </c>
      <c r="B474" s="144" t="s">
        <v>298</v>
      </c>
      <c r="C474" s="92" t="str">
        <f>[1]FORMULACION!C340</f>
        <v>MOBILIARIO</v>
      </c>
      <c r="D474" s="92" t="str">
        <f>[1]FORMULACION!D340</f>
        <v>MOBILIARIO AREA EDUCATIVA</v>
      </c>
      <c r="E474" s="145" t="s">
        <v>264</v>
      </c>
      <c r="F474" s="92" t="e">
        <f>[1]FORMULACION!P340</f>
        <v>#REF!</v>
      </c>
      <c r="G474" s="146">
        <v>320000</v>
      </c>
      <c r="H474" s="146" t="e">
        <f t="shared" si="12"/>
        <v>#REF!</v>
      </c>
    </row>
    <row r="475" spans="1:8" hidden="1" x14ac:dyDescent="0.25">
      <c r="A475" s="92">
        <v>208</v>
      </c>
      <c r="B475" s="144" t="s">
        <v>298</v>
      </c>
      <c r="C475" s="92" t="str">
        <f>[1]FORMULACION!C345</f>
        <v>MOBILIARIO</v>
      </c>
      <c r="D475" s="92" t="str">
        <f>[1]FORMULACION!D345</f>
        <v>MOBILIARIO AREA EDUCATIVA</v>
      </c>
      <c r="E475" s="145" t="s">
        <v>266</v>
      </c>
      <c r="F475" s="92">
        <f>[1]FORMULACION!P345</f>
        <v>0</v>
      </c>
      <c r="G475" s="146">
        <v>420000</v>
      </c>
      <c r="H475" s="146">
        <f t="shared" si="12"/>
        <v>0</v>
      </c>
    </row>
    <row r="476" spans="1:8" hidden="1" x14ac:dyDescent="0.25">
      <c r="A476" s="92">
        <v>209</v>
      </c>
      <c r="B476" s="144" t="s">
        <v>298</v>
      </c>
      <c r="C476" s="92" t="str">
        <f>[1]FORMULACION!C344</f>
        <v>MOBILIARIO</v>
      </c>
      <c r="D476" s="92" t="str">
        <f>[1]FORMULACION!D344</f>
        <v>MOBILIARIO AREA EDUCATIVA</v>
      </c>
      <c r="E476" s="145" t="s">
        <v>267</v>
      </c>
      <c r="F476" s="92">
        <f>[1]FORMULACION!P344</f>
        <v>0</v>
      </c>
      <c r="G476" s="146">
        <v>87000</v>
      </c>
      <c r="H476" s="146">
        <f t="shared" si="12"/>
        <v>0</v>
      </c>
    </row>
    <row r="477" spans="1:8" hidden="1" x14ac:dyDescent="0.25">
      <c r="A477" s="92">
        <v>210</v>
      </c>
      <c r="B477" s="144" t="s">
        <v>298</v>
      </c>
      <c r="C477" s="92" t="str">
        <f>[1]FORMULACION!C341</f>
        <v>MOBILIARIO</v>
      </c>
      <c r="D477" s="92" t="str">
        <f>[1]FORMULACION!D341</f>
        <v>MOBILIARIO AREA EDUCATIVA</v>
      </c>
      <c r="E477" s="145" t="s">
        <v>319</v>
      </c>
      <c r="F477" s="92"/>
      <c r="G477" s="146">
        <v>430000</v>
      </c>
      <c r="H477" s="146">
        <f t="shared" si="12"/>
        <v>0</v>
      </c>
    </row>
    <row r="478" spans="1:8" hidden="1" x14ac:dyDescent="0.25">
      <c r="A478" s="92">
        <v>211</v>
      </c>
      <c r="B478" s="144" t="s">
        <v>298</v>
      </c>
      <c r="C478" s="92" t="str">
        <f>[1]FORMULACION!C338</f>
        <v>MOBILIARIO</v>
      </c>
      <c r="D478" s="92" t="str">
        <f>[1]FORMULACION!D338</f>
        <v>MOBILIARIO AREA EDUCATIVA</v>
      </c>
      <c r="E478" s="145" t="s">
        <v>268</v>
      </c>
      <c r="F478" s="92">
        <f>[1]FORMULACION!P338</f>
        <v>0</v>
      </c>
      <c r="G478" s="146">
        <v>160000</v>
      </c>
      <c r="H478" s="146">
        <f t="shared" si="12"/>
        <v>0</v>
      </c>
    </row>
    <row r="479" spans="1:8" ht="19.5" hidden="1" x14ac:dyDescent="0.25">
      <c r="A479" s="92">
        <v>212</v>
      </c>
      <c r="B479" s="144" t="s">
        <v>298</v>
      </c>
      <c r="C479" s="92" t="str">
        <f>[1]FORMULACION!C342</f>
        <v>LENCERIA</v>
      </c>
      <c r="D479" s="92" t="str">
        <f>[1]FORMULACION!D342</f>
        <v>MOBILIARIO AREA EDUCATIVA</v>
      </c>
      <c r="E479" s="145" t="s">
        <v>269</v>
      </c>
      <c r="F479" s="92">
        <f>[1]FORMULACION!P342</f>
        <v>0</v>
      </c>
      <c r="G479" s="146">
        <v>75000</v>
      </c>
      <c r="H479" s="146">
        <f t="shared" si="12"/>
        <v>0</v>
      </c>
    </row>
    <row r="480" spans="1:8" hidden="1" x14ac:dyDescent="0.25">
      <c r="A480" s="92">
        <v>213</v>
      </c>
      <c r="B480" s="144" t="s">
        <v>298</v>
      </c>
      <c r="C480" s="92" t="str">
        <f>[1]FORMULACION!C350</f>
        <v>MOBILIARIO</v>
      </c>
      <c r="D480" s="92" t="str">
        <f>[1]FORMULACION!D350</f>
        <v>MOBILIARIO COCINA</v>
      </c>
      <c r="E480" s="145" t="s">
        <v>270</v>
      </c>
      <c r="F480" s="92" t="e">
        <f>[1]FORMULACION!P350</f>
        <v>#REF!</v>
      </c>
      <c r="G480" s="146">
        <v>20000</v>
      </c>
      <c r="H480" s="146" t="e">
        <f t="shared" si="12"/>
        <v>#REF!</v>
      </c>
    </row>
    <row r="481" spans="1:8" hidden="1" x14ac:dyDescent="0.25">
      <c r="A481" s="92">
        <v>214</v>
      </c>
      <c r="B481" s="144" t="s">
        <v>298</v>
      </c>
      <c r="C481" s="92" t="str">
        <f>[1]FORMULACION!C348</f>
        <v>MOBILIARIO</v>
      </c>
      <c r="D481" s="92" t="str">
        <f>[1]FORMULACION!D348</f>
        <v>MOBILIARIO COCINA</v>
      </c>
      <c r="E481" s="145" t="s">
        <v>271</v>
      </c>
      <c r="F481" s="92" t="e">
        <f>[1]FORMULACION!P348</f>
        <v>#REF!</v>
      </c>
      <c r="G481" s="146">
        <v>360000</v>
      </c>
      <c r="H481" s="146" t="e">
        <f t="shared" si="12"/>
        <v>#REF!</v>
      </c>
    </row>
    <row r="482" spans="1:8" hidden="1" x14ac:dyDescent="0.25">
      <c r="A482" s="92">
        <v>215</v>
      </c>
      <c r="B482" s="144" t="s">
        <v>298</v>
      </c>
      <c r="C482" s="92" t="str">
        <f>[1]FORMULACION!C351</f>
        <v>MOBILIARIO</v>
      </c>
      <c r="D482" s="92" t="str">
        <f>[1]FORMULACION!D351</f>
        <v>MOBILIARIO COMEDOR</v>
      </c>
      <c r="E482" s="145" t="s">
        <v>272</v>
      </c>
      <c r="F482" s="92">
        <f>[1]FORMULACION!P351</f>
        <v>0</v>
      </c>
      <c r="G482" s="146">
        <v>118000</v>
      </c>
      <c r="H482" s="146">
        <f t="shared" si="12"/>
        <v>0</v>
      </c>
    </row>
    <row r="483" spans="1:8" hidden="1" x14ac:dyDescent="0.25">
      <c r="A483" s="92">
        <v>216</v>
      </c>
      <c r="B483" s="144" t="s">
        <v>298</v>
      </c>
      <c r="C483" s="92" t="str">
        <f>[1]FORMULACION!C349</f>
        <v>MOBILIARIO</v>
      </c>
      <c r="D483" s="92" t="str">
        <f>[1]FORMULACION!D349</f>
        <v>MOBILIARIO COCINA</v>
      </c>
      <c r="E483" s="145" t="s">
        <v>320</v>
      </c>
      <c r="F483" s="92" t="e">
        <f>[1]FORMULACION!P349</f>
        <v>#REF!</v>
      </c>
      <c r="G483" s="146">
        <v>1600000</v>
      </c>
      <c r="H483" s="146" t="e">
        <f t="shared" si="12"/>
        <v>#REF!</v>
      </c>
    </row>
    <row r="484" spans="1:8" hidden="1" x14ac:dyDescent="0.25">
      <c r="A484" s="92">
        <v>217</v>
      </c>
      <c r="B484" s="144" t="s">
        <v>298</v>
      </c>
      <c r="C484" s="92" t="str">
        <f>[1]FORMULACION!C353</f>
        <v>MOBILIARIO</v>
      </c>
      <c r="D484" s="92" t="str">
        <f>[1]FORMULACION!D353</f>
        <v>MOBILIARIO COMEDOR</v>
      </c>
      <c r="E484" s="145" t="s">
        <v>277</v>
      </c>
      <c r="F484" s="92" t="e">
        <f>[1]FORMULACION!P353</f>
        <v>#REF!</v>
      </c>
      <c r="G484" s="146">
        <v>50000</v>
      </c>
      <c r="H484" s="146" t="e">
        <f t="shared" si="12"/>
        <v>#REF!</v>
      </c>
    </row>
    <row r="485" spans="1:8" hidden="1" x14ac:dyDescent="0.25">
      <c r="A485" s="92">
        <v>218</v>
      </c>
      <c r="B485" s="144" t="s">
        <v>298</v>
      </c>
      <c r="C485" s="92" t="str">
        <f>[1]FORMULACION!C354</f>
        <v>MOBILIARIO</v>
      </c>
      <c r="D485" s="92" t="str">
        <f>[1]FORMULACION!D354</f>
        <v>MOBILIARIO COMEDOR</v>
      </c>
      <c r="E485" s="145" t="s">
        <v>278</v>
      </c>
      <c r="F485" s="92" t="e">
        <f>[1]FORMULACION!P354</f>
        <v>#REF!</v>
      </c>
      <c r="G485" s="146">
        <v>40000</v>
      </c>
      <c r="H485" s="146" t="e">
        <f t="shared" si="12"/>
        <v>#REF!</v>
      </c>
    </row>
    <row r="486" spans="1:8" hidden="1" x14ac:dyDescent="0.25">
      <c r="A486" s="92">
        <v>219</v>
      </c>
      <c r="B486" s="144" t="s">
        <v>298</v>
      </c>
      <c r="C486" s="92" t="str">
        <f>[1]FORMULACION!C352</f>
        <v>MOBILIARIO</v>
      </c>
      <c r="D486" s="92" t="str">
        <f>[1]FORMULACION!D352</f>
        <v>MOBILIARIO COMEDOR</v>
      </c>
      <c r="E486" s="145" t="s">
        <v>279</v>
      </c>
      <c r="F486" s="92" t="e">
        <f>[1]FORMULACION!P352</f>
        <v>#REF!</v>
      </c>
      <c r="G486" s="146">
        <v>430000</v>
      </c>
      <c r="H486" s="146" t="e">
        <f t="shared" si="12"/>
        <v>#REF!</v>
      </c>
    </row>
    <row r="487" spans="1:8" hidden="1" x14ac:dyDescent="0.25">
      <c r="A487" s="92">
        <v>220</v>
      </c>
      <c r="B487" s="144" t="s">
        <v>298</v>
      </c>
      <c r="C487" s="92" t="str">
        <f>[1]FORMULACION!C355</f>
        <v>MOBILIARIO</v>
      </c>
      <c r="D487" s="92" t="str">
        <f>[1]FORMULACION!D355</f>
        <v>MOBILIARIO ENFERMERIA</v>
      </c>
      <c r="E487" s="145" t="s">
        <v>186</v>
      </c>
      <c r="F487" s="92">
        <f>[1]FORMULACION!P355</f>
        <v>1</v>
      </c>
      <c r="G487" s="146">
        <v>14000</v>
      </c>
      <c r="H487" s="146">
        <f t="shared" si="12"/>
        <v>14000</v>
      </c>
    </row>
    <row r="488" spans="1:8" hidden="1" x14ac:dyDescent="0.25">
      <c r="A488" s="92">
        <v>221</v>
      </c>
      <c r="B488" s="144" t="s">
        <v>298</v>
      </c>
      <c r="C488" s="92" t="str">
        <f>[1]FORMULACION!C356</f>
        <v>MOBILIARIO</v>
      </c>
      <c r="D488" s="92" t="str">
        <f>[1]FORMULACION!D356</f>
        <v>MOBILIARIO ENFERMERIA</v>
      </c>
      <c r="E488" s="145" t="s">
        <v>194</v>
      </c>
      <c r="F488" s="92">
        <f>[1]FORMULACION!P356</f>
        <v>1</v>
      </c>
      <c r="G488" s="146">
        <v>245000</v>
      </c>
      <c r="H488" s="146">
        <f t="shared" si="12"/>
        <v>245000</v>
      </c>
    </row>
    <row r="489" spans="1:8" hidden="1" x14ac:dyDescent="0.25">
      <c r="A489" s="92">
        <v>222</v>
      </c>
      <c r="B489" s="144" t="s">
        <v>298</v>
      </c>
      <c r="C489" s="92" t="str">
        <f>[1]FORMULACION!C358</f>
        <v>MOBILIARIO</v>
      </c>
      <c r="D489" s="92" t="str">
        <f>[1]FORMULACION!D358</f>
        <v>MOBILIARIO LACTARIO</v>
      </c>
      <c r="E489" s="145" t="s">
        <v>276</v>
      </c>
      <c r="F489" s="92">
        <f>[1]FORMULACION!P358</f>
        <v>3</v>
      </c>
      <c r="G489" s="146">
        <v>70000</v>
      </c>
      <c r="H489" s="146">
        <f t="shared" si="12"/>
        <v>210000</v>
      </c>
    </row>
    <row r="490" spans="1:8" hidden="1" x14ac:dyDescent="0.25">
      <c r="A490" s="92">
        <v>223</v>
      </c>
      <c r="B490" s="144" t="s">
        <v>298</v>
      </c>
      <c r="C490" s="92" t="str">
        <f>[1]FORMULACION!C357</f>
        <v>MOBILIARIO</v>
      </c>
      <c r="D490" s="92" t="str">
        <f>[1]FORMULACION!D357</f>
        <v>MOBILIARIO ENFERMERIA</v>
      </c>
      <c r="E490" s="145" t="s">
        <v>223</v>
      </c>
      <c r="F490" s="92">
        <f>[1]FORMULACION!P357</f>
        <v>1</v>
      </c>
      <c r="G490" s="146">
        <v>36000</v>
      </c>
      <c r="H490" s="146">
        <f t="shared" si="12"/>
        <v>36000</v>
      </c>
    </row>
    <row r="491" spans="1:8" hidden="1" x14ac:dyDescent="0.25">
      <c r="A491" s="92">
        <v>224</v>
      </c>
      <c r="B491" s="144" t="s">
        <v>298</v>
      </c>
      <c r="C491" s="92" t="str">
        <f>[1]FORMULACION!C361</f>
        <v>MOBILIARIO</v>
      </c>
      <c r="D491" s="92" t="str">
        <f>[1]FORMULACION!D361</f>
        <v>MOBILIARIO OFICINA</v>
      </c>
      <c r="E491" s="145" t="s">
        <v>231</v>
      </c>
      <c r="F491" s="92" t="e">
        <f>[1]FORMULACION!P361</f>
        <v>#REF!</v>
      </c>
      <c r="G491" s="146">
        <v>8000</v>
      </c>
      <c r="H491" s="146" t="e">
        <f t="shared" si="12"/>
        <v>#REF!</v>
      </c>
    </row>
    <row r="492" spans="1:8" hidden="1" x14ac:dyDescent="0.25">
      <c r="A492" s="92">
        <v>225</v>
      </c>
      <c r="B492" s="144" t="s">
        <v>298</v>
      </c>
      <c r="C492" s="92" t="str">
        <f>[1]FORMULACION!C359</f>
        <v>MOBILIARIO</v>
      </c>
      <c r="D492" s="92" t="str">
        <f>[1]FORMULACION!D359</f>
        <v>MOBILIARIO OFICINA</v>
      </c>
      <c r="E492" s="145" t="s">
        <v>236</v>
      </c>
      <c r="F492" s="92">
        <f>[1]FORMULACION!P359</f>
        <v>1</v>
      </c>
      <c r="G492" s="146">
        <v>25000</v>
      </c>
      <c r="H492" s="146">
        <f t="shared" si="12"/>
        <v>25000</v>
      </c>
    </row>
    <row r="493" spans="1:8" hidden="1" x14ac:dyDescent="0.25">
      <c r="A493" s="92">
        <v>226</v>
      </c>
      <c r="B493" s="144" t="s">
        <v>298</v>
      </c>
      <c r="C493" s="92" t="str">
        <f>[1]FORMULACION!C363</f>
        <v>MOBILIARIO</v>
      </c>
      <c r="D493" s="92" t="str">
        <f>[1]FORMULACION!D363</f>
        <v>MOBILIARIO OFICINA</v>
      </c>
      <c r="E493" s="145" t="s">
        <v>321</v>
      </c>
      <c r="F493" s="92">
        <f>[1]FORMULACION!P363</f>
        <v>2</v>
      </c>
      <c r="G493" s="146">
        <v>490000</v>
      </c>
      <c r="H493" s="146">
        <f t="shared" si="12"/>
        <v>980000</v>
      </c>
    </row>
    <row r="494" spans="1:8" hidden="1" x14ac:dyDescent="0.25">
      <c r="A494" s="92">
        <v>227</v>
      </c>
      <c r="B494" s="144" t="s">
        <v>298</v>
      </c>
      <c r="C494" s="92" t="str">
        <f>[1]FORMULACION!C364</f>
        <v>MOBILIARIO</v>
      </c>
      <c r="D494" s="92" t="str">
        <f>[1]FORMULACION!D364</f>
        <v>MOBILIARIO OFICINA</v>
      </c>
      <c r="E494" s="145" t="s">
        <v>322</v>
      </c>
      <c r="F494" s="92">
        <f>[1]FORMULACION!P364</f>
        <v>2</v>
      </c>
      <c r="G494" s="146">
        <v>420000</v>
      </c>
      <c r="H494" s="146">
        <f t="shared" si="12"/>
        <v>840000</v>
      </c>
    </row>
    <row r="495" spans="1:8" hidden="1" x14ac:dyDescent="0.25">
      <c r="A495" s="92">
        <v>228</v>
      </c>
      <c r="B495" s="144" t="s">
        <v>298</v>
      </c>
      <c r="C495" s="92" t="str">
        <f>[1]FORMULACION!C362</f>
        <v>MOBILIARIO</v>
      </c>
      <c r="D495" s="92" t="str">
        <f>[1]FORMULACION!D362</f>
        <v>MOBILIARIO OFICINA</v>
      </c>
      <c r="E495" s="145" t="s">
        <v>243</v>
      </c>
      <c r="F495" s="92" t="e">
        <f>[1]FORMULACION!P362</f>
        <v>#REF!</v>
      </c>
      <c r="G495" s="146">
        <v>290000</v>
      </c>
      <c r="H495" s="146" t="e">
        <f t="shared" si="12"/>
        <v>#REF!</v>
      </c>
    </row>
    <row r="496" spans="1:8" hidden="1" x14ac:dyDescent="0.25">
      <c r="A496" s="92">
        <v>229</v>
      </c>
      <c r="B496" s="144" t="s">
        <v>298</v>
      </c>
      <c r="C496" s="92" t="str">
        <f>[1]FORMULACION!C365</f>
        <v>MOBILIARIO</v>
      </c>
      <c r="D496" s="92" t="str">
        <f>[1]FORMULACION!D365</f>
        <v>MOBILIARIO OFICINA</v>
      </c>
      <c r="E496" s="145" t="s">
        <v>323</v>
      </c>
      <c r="F496" s="92">
        <f>[1]FORMULACION!P365</f>
        <v>4</v>
      </c>
      <c r="G496" s="146">
        <v>220000</v>
      </c>
      <c r="H496" s="146">
        <f t="shared" si="12"/>
        <v>880000</v>
      </c>
    </row>
    <row r="497" spans="1:8" hidden="1" x14ac:dyDescent="0.25">
      <c r="A497" s="92">
        <v>230</v>
      </c>
      <c r="B497" s="144" t="s">
        <v>298</v>
      </c>
      <c r="C497" s="92" t="str">
        <f>[1]FORMULACION!C366</f>
        <v>RECURSOS PARA LA EMERGENCIA</v>
      </c>
      <c r="D497" s="92" t="str">
        <f>[1]FORMULACION!D366</f>
        <v>CONTRA INCENDIOS</v>
      </c>
      <c r="E497" s="145" t="s">
        <v>324</v>
      </c>
      <c r="F497" s="92" t="e">
        <f>[1]FORMULACION!P366</f>
        <v>#REF!</v>
      </c>
      <c r="G497" s="146">
        <v>99000</v>
      </c>
      <c r="H497" s="146" t="e">
        <f t="shared" si="12"/>
        <v>#REF!</v>
      </c>
    </row>
    <row r="498" spans="1:8" hidden="1" x14ac:dyDescent="0.25">
      <c r="A498" s="92">
        <v>231</v>
      </c>
      <c r="B498" s="144" t="s">
        <v>298</v>
      </c>
      <c r="C498" s="92" t="str">
        <f>[1]FORMULACION!C360</f>
        <v>MOBILIARIO</v>
      </c>
      <c r="D498" s="92" t="str">
        <f>[1]FORMULACION!D360</f>
        <v>MOBILIARIO LACTARIO</v>
      </c>
      <c r="E498" s="145" t="s">
        <v>325</v>
      </c>
      <c r="F498" s="92">
        <f>[1]FORMULACION!P360</f>
        <v>3</v>
      </c>
      <c r="G498" s="146">
        <v>22000</v>
      </c>
      <c r="H498" s="146">
        <f t="shared" si="12"/>
        <v>66000</v>
      </c>
    </row>
    <row r="499" spans="1:8" hidden="1" x14ac:dyDescent="0.25">
      <c r="A499" s="92">
        <v>232</v>
      </c>
      <c r="B499" s="144" t="s">
        <v>298</v>
      </c>
      <c r="C499" s="92" t="str">
        <f>[1]FORMULACION!C367</f>
        <v>RECURSOS PARA LA EMERGENCIA</v>
      </c>
      <c r="D499" s="92" t="str">
        <f>[1]FORMULACION!D367</f>
        <v>CONTRA INCENDIOS</v>
      </c>
      <c r="E499" s="145" t="s">
        <v>251</v>
      </c>
      <c r="F499" s="92">
        <f>[1]FORMULACION!P367</f>
        <v>1</v>
      </c>
      <c r="G499" s="146">
        <v>60000</v>
      </c>
      <c r="H499" s="146">
        <f t="shared" si="12"/>
        <v>60000</v>
      </c>
    </row>
    <row r="500" spans="1:8" hidden="1" x14ac:dyDescent="0.25">
      <c r="A500" s="92">
        <v>233</v>
      </c>
      <c r="B500" s="144" t="s">
        <v>298</v>
      </c>
      <c r="C500" s="92" t="str">
        <f>[1]FORMULACION!C368</f>
        <v>RECURSOS PARA LA EMERGENCIA</v>
      </c>
      <c r="D500" s="92" t="str">
        <f>[1]FORMULACION!D368</f>
        <v>PRIMEROS AUXILIOS</v>
      </c>
      <c r="E500" s="145" t="s">
        <v>253</v>
      </c>
      <c r="F500" s="92">
        <f>[1]FORMULACION!P368</f>
        <v>1</v>
      </c>
      <c r="G500" s="146">
        <v>225000</v>
      </c>
      <c r="H500" s="146">
        <f t="shared" si="12"/>
        <v>225000</v>
      </c>
    </row>
    <row r="501" spans="1:8" hidden="1" x14ac:dyDescent="0.25">
      <c r="A501" s="92">
        <v>234</v>
      </c>
      <c r="B501" s="144" t="s">
        <v>298</v>
      </c>
      <c r="C501" s="92" t="str">
        <f>[1]FORMULACION!C369</f>
        <v>RECURSOS PARA LA EMERGENCIA</v>
      </c>
      <c r="D501" s="92" t="str">
        <f>[1]FORMULACION!D369</f>
        <v>PRIMEROS AUXILIOS</v>
      </c>
      <c r="E501" s="145" t="s">
        <v>256</v>
      </c>
      <c r="F501" s="92">
        <f>[1]FORMULACION!P369</f>
        <v>0</v>
      </c>
      <c r="G501" s="146">
        <v>150000</v>
      </c>
      <c r="H501" s="146">
        <f t="shared" si="12"/>
        <v>0</v>
      </c>
    </row>
    <row r="502" spans="1:8" hidden="1" x14ac:dyDescent="0.25">
      <c r="A502" s="92">
        <v>235</v>
      </c>
      <c r="B502" s="144" t="s">
        <v>298</v>
      </c>
      <c r="C502" s="92" t="str">
        <f>[1]FORMULACION!C371</f>
        <v>RECURSOS PARA LA EMERGENCIA</v>
      </c>
      <c r="D502" s="92" t="str">
        <f>[1]FORMULACION!D371</f>
        <v>PRIMEROS AUXILIOS</v>
      </c>
      <c r="E502" s="145" t="s">
        <v>263</v>
      </c>
      <c r="F502" s="92">
        <f>[1]FORMULACION!P371</f>
        <v>1</v>
      </c>
      <c r="G502" s="146">
        <v>100000</v>
      </c>
      <c r="H502" s="146">
        <f t="shared" si="12"/>
        <v>100000</v>
      </c>
    </row>
    <row r="503" spans="1:8" hidden="1" x14ac:dyDescent="0.25">
      <c r="A503" s="92">
        <v>236</v>
      </c>
      <c r="B503" s="144" t="s">
        <v>298</v>
      </c>
      <c r="C503" s="92" t="str">
        <f>[1]FORMULACION!C370</f>
        <v>RECURSOS PARA LA EMERGENCIA</v>
      </c>
      <c r="D503" s="92" t="str">
        <f>[1]FORMULACION!D370</f>
        <v>PRIMEROS AUXILIOS</v>
      </c>
      <c r="E503" s="145" t="s">
        <v>273</v>
      </c>
      <c r="F503" s="92">
        <f>[1]FORMULACION!P370</f>
        <v>1</v>
      </c>
      <c r="G503" s="146">
        <v>300000</v>
      </c>
      <c r="H503" s="146">
        <f t="shared" si="12"/>
        <v>300000</v>
      </c>
    </row>
    <row r="504" spans="1:8" hidden="1" x14ac:dyDescent="0.25">
      <c r="A504" s="92">
        <v>237</v>
      </c>
      <c r="B504" s="144" t="s">
        <v>298</v>
      </c>
      <c r="C504" s="92" t="str">
        <f>[1]FORMULACION!C375</f>
        <v>RECURSOS PARA LA EMERGENCIA</v>
      </c>
      <c r="D504" s="92" t="str">
        <f>[1]FORMULACION!D375</f>
        <v>PRIMEROS AUXILIOS</v>
      </c>
      <c r="E504" s="145" t="s">
        <v>326</v>
      </c>
      <c r="F504" s="92">
        <f>[1]FORMULACION!P375</f>
        <v>1</v>
      </c>
      <c r="G504" s="146">
        <v>15000</v>
      </c>
      <c r="H504" s="146">
        <f t="shared" si="12"/>
        <v>15000</v>
      </c>
    </row>
    <row r="505" spans="1:8" hidden="1" x14ac:dyDescent="0.25">
      <c r="A505" s="92">
        <v>238</v>
      </c>
      <c r="B505" s="144" t="s">
        <v>298</v>
      </c>
      <c r="C505" s="92" t="str">
        <f>[1]FORMULACION!C376</f>
        <v>MATERIAL PEDAGÓGICO</v>
      </c>
      <c r="D505" s="92" t="str">
        <f>[1]FORMULACION!D376</f>
        <v>GRUPO DE EDAD 0 - 6 AÑOS</v>
      </c>
      <c r="E505" s="145" t="s">
        <v>290</v>
      </c>
      <c r="F505" s="92" t="e">
        <f>[1]FORMULACION!P376</f>
        <v>#REF!</v>
      </c>
      <c r="G505" s="146">
        <v>25000</v>
      </c>
      <c r="H505" s="146" t="e">
        <f t="shared" si="12"/>
        <v>#REF!</v>
      </c>
    </row>
    <row r="506" spans="1:8" hidden="1" x14ac:dyDescent="0.25">
      <c r="A506" s="92">
        <v>239</v>
      </c>
      <c r="B506" s="144" t="s">
        <v>298</v>
      </c>
      <c r="C506" s="92" t="str">
        <f>[1]FORMULACION!C374</f>
        <v>RECURSOS PARA LA EMERGENCIA</v>
      </c>
      <c r="D506" s="92" t="str">
        <f>[1]FORMULACION!D374</f>
        <v>PRIMEROS AUXILIOS</v>
      </c>
      <c r="E506" s="145" t="s">
        <v>291</v>
      </c>
      <c r="F506" s="92">
        <f>[1]FORMULACION!P374</f>
        <v>0</v>
      </c>
      <c r="G506" s="146">
        <v>40000</v>
      </c>
      <c r="H506" s="146">
        <f t="shared" si="12"/>
        <v>0</v>
      </c>
    </row>
    <row r="507" spans="1:8" hidden="1" x14ac:dyDescent="0.25">
      <c r="A507" s="92">
        <v>240</v>
      </c>
      <c r="B507" s="144" t="s">
        <v>298</v>
      </c>
      <c r="C507" s="92" t="str">
        <f>[1]FORMULACION!C372</f>
        <v>RECURSOS PARA LA EMERGENCIA</v>
      </c>
      <c r="D507" s="92" t="str">
        <f>[1]FORMULACION!D372</f>
        <v>PRIMEROS AUXILIOS</v>
      </c>
      <c r="E507" s="145" t="s">
        <v>293</v>
      </c>
      <c r="F507" s="92" t="e">
        <f>[1]FORMULACION!P372</f>
        <v>#REF!</v>
      </c>
      <c r="G507" s="146">
        <v>300000</v>
      </c>
      <c r="H507" s="146" t="e">
        <f t="shared" si="12"/>
        <v>#REF!</v>
      </c>
    </row>
    <row r="508" spans="1:8" hidden="1" x14ac:dyDescent="0.25">
      <c r="A508" s="92">
        <v>241</v>
      </c>
      <c r="B508" s="144" t="s">
        <v>298</v>
      </c>
      <c r="C508" s="92" t="str">
        <f>[1]FORMULACION!C373</f>
        <v>RECURSOS PARA LA EMERGENCIA</v>
      </c>
      <c r="D508" s="92" t="str">
        <f>[1]FORMULACION!D373</f>
        <v>PRIMEROS AUXILIOS</v>
      </c>
      <c r="E508" s="145" t="s">
        <v>327</v>
      </c>
      <c r="F508" s="92" t="e">
        <f>[1]FORMULACION!P373</f>
        <v>#REF!</v>
      </c>
      <c r="G508" s="146">
        <v>150000</v>
      </c>
      <c r="H508" s="146" t="e">
        <f t="shared" si="12"/>
        <v>#REF!</v>
      </c>
    </row>
    <row r="509" spans="1:8" hidden="1" x14ac:dyDescent="0.25">
      <c r="A509" s="92">
        <v>1</v>
      </c>
      <c r="B509" s="157" t="s">
        <v>328</v>
      </c>
      <c r="C509" s="92" t="str">
        <f>[1]FORMULACION!C487</f>
        <v>ASEO</v>
      </c>
      <c r="D509" s="92" t="str">
        <f>[1]FORMULACION!D487</f>
        <v>LIMPIEZA Y DESINFECCION</v>
      </c>
      <c r="E509" s="145" t="s">
        <v>295</v>
      </c>
      <c r="F509" s="92">
        <v>1</v>
      </c>
      <c r="G509" s="146">
        <v>19000</v>
      </c>
      <c r="H509" s="146">
        <f t="shared" si="12"/>
        <v>19000</v>
      </c>
    </row>
    <row r="510" spans="1:8" hidden="1" x14ac:dyDescent="0.25">
      <c r="A510" s="92">
        <v>2</v>
      </c>
      <c r="B510" s="157" t="s">
        <v>328</v>
      </c>
      <c r="C510" s="92" t="str">
        <f>[1]FORMULACION!C488</f>
        <v>ASEO</v>
      </c>
      <c r="D510" s="92" t="str">
        <f>[1]FORMULACION!D488</f>
        <v>LIMPIEZA Y DESINFECCION</v>
      </c>
      <c r="E510" s="145" t="s">
        <v>329</v>
      </c>
      <c r="F510" s="92">
        <f>[1]FORMULACION!P488</f>
        <v>1</v>
      </c>
      <c r="G510" s="146">
        <v>23000</v>
      </c>
      <c r="H510" s="146">
        <f t="shared" si="12"/>
        <v>23000</v>
      </c>
    </row>
    <row r="511" spans="1:8" hidden="1" x14ac:dyDescent="0.25">
      <c r="A511" s="92">
        <v>3</v>
      </c>
      <c r="B511" s="157" t="s">
        <v>330</v>
      </c>
      <c r="C511" s="92" t="str">
        <f>[1]FORMULACION!C489</f>
        <v>ASEO</v>
      </c>
      <c r="D511" s="92" t="str">
        <f>[1]FORMULACION!D489</f>
        <v>LIMPIEZA Y DESINFECCION</v>
      </c>
      <c r="E511" s="145" t="s">
        <v>331</v>
      </c>
      <c r="F511" s="92">
        <f>[1]FORMULACION!P489</f>
        <v>1</v>
      </c>
      <c r="G511" s="146">
        <v>15000</v>
      </c>
      <c r="H511" s="146">
        <f t="shared" si="12"/>
        <v>15000</v>
      </c>
    </row>
    <row r="512" spans="1:8" hidden="1" x14ac:dyDescent="0.25">
      <c r="A512" s="92">
        <v>4</v>
      </c>
      <c r="B512" s="157" t="s">
        <v>330</v>
      </c>
      <c r="C512" s="92" t="s">
        <v>47</v>
      </c>
      <c r="D512" s="92" t="s">
        <v>300</v>
      </c>
      <c r="E512" s="145" t="s">
        <v>332</v>
      </c>
      <c r="F512" s="147"/>
      <c r="G512" s="146"/>
      <c r="H512" s="146"/>
    </row>
    <row r="513" spans="1:8" hidden="1" x14ac:dyDescent="0.25">
      <c r="A513" s="92">
        <v>5</v>
      </c>
      <c r="B513" s="157" t="s">
        <v>330</v>
      </c>
      <c r="C513" s="92" t="str">
        <f>[1]FORMULACION!C491</f>
        <v>ASEO</v>
      </c>
      <c r="D513" s="92" t="str">
        <f>[1]FORMULACION!D491</f>
        <v>MANEJO DE RESIDUOS</v>
      </c>
      <c r="E513" s="145" t="str">
        <f>[1]FORMULACION!F491</f>
        <v xml:space="preserve">SET DE 3 PAPALERAS PLÁSTICAS PARA RESIDUOS  CON TAPA </v>
      </c>
      <c r="F513" s="92">
        <f>[1]FORMULACION!P491</f>
        <v>0</v>
      </c>
      <c r="G513" s="146">
        <v>55000</v>
      </c>
      <c r="H513" s="146">
        <f t="shared" ref="H513:H529" si="13">F513*G513</f>
        <v>0</v>
      </c>
    </row>
    <row r="514" spans="1:8" hidden="1" x14ac:dyDescent="0.25">
      <c r="A514" s="92">
        <v>6</v>
      </c>
      <c r="B514" s="157" t="s">
        <v>330</v>
      </c>
      <c r="C514" s="92" t="str">
        <f>[1]FORMULACION!C493</f>
        <v>ASEO</v>
      </c>
      <c r="D514" s="92" t="str">
        <f>[1]FORMULACION!D493</f>
        <v>MANEJO DE RESIDUOS</v>
      </c>
      <c r="E514" s="148" t="s">
        <v>55</v>
      </c>
      <c r="F514" s="147">
        <v>1</v>
      </c>
      <c r="G514" s="146">
        <v>50000</v>
      </c>
      <c r="H514" s="146">
        <f t="shared" si="13"/>
        <v>50000</v>
      </c>
    </row>
    <row r="515" spans="1:8" hidden="1" x14ac:dyDescent="0.25">
      <c r="A515" s="92">
        <v>7</v>
      </c>
      <c r="B515" s="157" t="s">
        <v>330</v>
      </c>
      <c r="C515" s="92" t="str">
        <f>[1]FORMULACION!C492</f>
        <v>ASEO</v>
      </c>
      <c r="D515" s="92" t="str">
        <f>[1]FORMULACION!D492</f>
        <v>MANEJO DE RESIDUOS</v>
      </c>
      <c r="E515" s="145" t="str">
        <f>[1]FORMULACION!F492</f>
        <v>SET PAPELERAS PARA ENFERMERÍA</v>
      </c>
      <c r="F515" s="92">
        <f>[1]FORMULACION!P492</f>
        <v>1</v>
      </c>
      <c r="G515" s="146">
        <v>17000</v>
      </c>
      <c r="H515" s="146">
        <f t="shared" si="13"/>
        <v>17000</v>
      </c>
    </row>
    <row r="516" spans="1:8" hidden="1" x14ac:dyDescent="0.25">
      <c r="A516" s="92">
        <v>8</v>
      </c>
      <c r="B516" s="157" t="s">
        <v>330</v>
      </c>
      <c r="C516" s="92" t="str">
        <f>[1]FORMULACION!C494</f>
        <v>COCINA</v>
      </c>
      <c r="D516" s="92" t="str">
        <f>[1]FORMULACION!D494</f>
        <v>EQUIPOS</v>
      </c>
      <c r="E516" s="145" t="str">
        <f>[1]FORMULACION!F494</f>
        <v xml:space="preserve">ESTUFA INDUSTRIAL 6 PUESTO, PLANCHA Y HORNO A GAS </v>
      </c>
      <c r="F516" s="92" t="e">
        <f>[1]FORMULACION!P494</f>
        <v>#REF!</v>
      </c>
      <c r="G516" s="146">
        <v>46000</v>
      </c>
      <c r="H516" s="146" t="e">
        <f t="shared" si="13"/>
        <v>#REF!</v>
      </c>
    </row>
    <row r="517" spans="1:8" hidden="1" x14ac:dyDescent="0.25">
      <c r="A517" s="92">
        <v>9</v>
      </c>
      <c r="B517" s="157" t="s">
        <v>330</v>
      </c>
      <c r="C517" s="92" t="str">
        <f>[1]FORMULACION!C495</f>
        <v>COCINA</v>
      </c>
      <c r="D517" s="92" t="str">
        <f>[1]FORMULACION!D495</f>
        <v>EQUIPOS</v>
      </c>
      <c r="E517" s="145" t="str">
        <f>[1]FORMULACION!F495</f>
        <v>ESTUFA INDUSTRIAL 4 PUESTO, PLANCHA Y HORNO A GAS</v>
      </c>
      <c r="F517" s="92" t="e">
        <f>[1]FORMULACION!P495</f>
        <v>#REF!</v>
      </c>
      <c r="G517" s="146">
        <v>450000</v>
      </c>
      <c r="H517" s="146" t="e">
        <f t="shared" si="13"/>
        <v>#REF!</v>
      </c>
    </row>
    <row r="518" spans="1:8" hidden="1" x14ac:dyDescent="0.25">
      <c r="A518" s="92">
        <v>10</v>
      </c>
      <c r="B518" s="157" t="s">
        <v>330</v>
      </c>
      <c r="C518" s="92" t="str">
        <f>[1]FORMULACION!C521</f>
        <v>COCINA</v>
      </c>
      <c r="D518" s="92" t="str">
        <f>[1]FORMULACION!E521</f>
        <v>CUBERTERIA</v>
      </c>
      <c r="E518" s="145" t="str">
        <f>[1]FORMULACION!F521</f>
        <v>CUCHARA SOPERA  EN ACERO INOXIDABLE PARA NIÑOS</v>
      </c>
      <c r="F518" s="92">
        <f>[1]FORMULACION!P521</f>
        <v>0</v>
      </c>
      <c r="G518" s="146">
        <v>130000</v>
      </c>
      <c r="H518" s="146">
        <f t="shared" si="13"/>
        <v>0</v>
      </c>
    </row>
    <row r="519" spans="1:8" hidden="1" x14ac:dyDescent="0.25">
      <c r="A519" s="92">
        <v>11</v>
      </c>
      <c r="B519" s="157" t="s">
        <v>330</v>
      </c>
      <c r="C519" s="92" t="str">
        <f>[1]FORMULACION!C512</f>
        <v>COCINA</v>
      </c>
      <c r="D519" s="92" t="str">
        <f>[1]FORMULACION!E512</f>
        <v>BATERIA DE COCINA</v>
      </c>
      <c r="E519" s="145" t="str">
        <f>[1]FORMULACION!F512</f>
        <v>OLLAS # 32 EN ALUMINIO</v>
      </c>
      <c r="F519" s="92" t="e">
        <f>[1]FORMULACION!P512</f>
        <v>#REF!</v>
      </c>
      <c r="G519" s="146">
        <v>32000</v>
      </c>
      <c r="H519" s="146" t="e">
        <f t="shared" si="13"/>
        <v>#REF!</v>
      </c>
    </row>
    <row r="520" spans="1:8" hidden="1" x14ac:dyDescent="0.25">
      <c r="A520" s="92">
        <v>12</v>
      </c>
      <c r="B520" s="157" t="s">
        <v>330</v>
      </c>
      <c r="C520" s="92" t="str">
        <f>[1]FORMULACION!C511</f>
        <v>COCINA</v>
      </c>
      <c r="D520" s="92" t="str">
        <f>[1]FORMULACION!E511</f>
        <v>BATERIA DE COCINA</v>
      </c>
      <c r="E520" s="145" t="str">
        <f>[1]FORMULACION!F511</f>
        <v xml:space="preserve">OLLAS # 24 EN ALUMINIO </v>
      </c>
      <c r="F520" s="92" t="e">
        <f>[1]FORMULACION!P511</f>
        <v>#REF!</v>
      </c>
      <c r="G520" s="146">
        <v>200000</v>
      </c>
      <c r="H520" s="146" t="e">
        <f t="shared" si="13"/>
        <v>#REF!</v>
      </c>
    </row>
    <row r="521" spans="1:8" hidden="1" x14ac:dyDescent="0.25">
      <c r="A521" s="92">
        <v>13</v>
      </c>
      <c r="B521" s="157" t="s">
        <v>330</v>
      </c>
      <c r="C521" s="92" t="str">
        <f>[1]FORMULACION!C517</f>
        <v>COCINA</v>
      </c>
      <c r="D521" s="92" t="str">
        <f>[1]FORMULACION!E517</f>
        <v>BATERIA DE COCINA</v>
      </c>
      <c r="E521" s="145" t="str">
        <f>[1]FORMULACION!F517</f>
        <v>PAILA EN ALUMINIO</v>
      </c>
      <c r="F521" s="92" t="e">
        <f>[1]FORMULACION!P517</f>
        <v>#REF!</v>
      </c>
      <c r="G521" s="146">
        <v>80000</v>
      </c>
      <c r="H521" s="146" t="e">
        <f t="shared" si="13"/>
        <v>#REF!</v>
      </c>
    </row>
    <row r="522" spans="1:8" hidden="1" x14ac:dyDescent="0.25">
      <c r="A522" s="92">
        <v>14</v>
      </c>
      <c r="B522" s="157" t="s">
        <v>330</v>
      </c>
      <c r="C522" s="92" t="str">
        <f>[1]FORMULACION!C513</f>
        <v>COCINA</v>
      </c>
      <c r="D522" s="92" t="str">
        <f>[1]FORMULACION!E513</f>
        <v>BATERIA DE COCINA</v>
      </c>
      <c r="E522" s="145" t="str">
        <f>[1]FORMULACION!F513</f>
        <v>OLLAS # 36 EN ALUMINIO</v>
      </c>
      <c r="F522" s="92" t="e">
        <f>[1]FORMULACION!P513</f>
        <v>#REF!</v>
      </c>
      <c r="G522" s="146">
        <v>42000</v>
      </c>
      <c r="H522" s="146" t="e">
        <f t="shared" si="13"/>
        <v>#REF!</v>
      </c>
    </row>
    <row r="523" spans="1:8" hidden="1" x14ac:dyDescent="0.25">
      <c r="A523" s="92">
        <v>15</v>
      </c>
      <c r="B523" s="157" t="s">
        <v>330</v>
      </c>
      <c r="C523" s="92" t="str">
        <f>[1]FORMULACION!C514</f>
        <v>COCINA</v>
      </c>
      <c r="D523" s="92" t="str">
        <f>[1]FORMULACION!E514</f>
        <v>BATERIA DE COCINA</v>
      </c>
      <c r="E523" s="145" t="str">
        <f>[1]FORMULACION!F514</f>
        <v>OLLAS # 50 EN ALUMINIO</v>
      </c>
      <c r="F523" s="92" t="e">
        <f>[1]FORMULACION!P514</f>
        <v>#REF!</v>
      </c>
      <c r="G523" s="146">
        <v>58000</v>
      </c>
      <c r="H523" s="146" t="e">
        <f t="shared" si="13"/>
        <v>#REF!</v>
      </c>
    </row>
    <row r="524" spans="1:8" hidden="1" x14ac:dyDescent="0.25">
      <c r="A524" s="92">
        <v>16</v>
      </c>
      <c r="B524" s="157" t="s">
        <v>330</v>
      </c>
      <c r="C524" s="92" t="str">
        <f>[1]FORMULACION!C515</f>
        <v>COCINA</v>
      </c>
      <c r="D524" s="92" t="str">
        <f>[1]FORMULACION!E515</f>
        <v>BATERIA DE COCINA</v>
      </c>
      <c r="E524" s="145" t="str">
        <f>[1]FORMULACION!F515</f>
        <v>OLLA PARA ZONA DE LACTANCIA</v>
      </c>
      <c r="F524" s="92">
        <f>[1]FORMULACION!P515</f>
        <v>1</v>
      </c>
      <c r="G524" s="146">
        <v>95000</v>
      </c>
      <c r="H524" s="146">
        <f t="shared" si="13"/>
        <v>95000</v>
      </c>
    </row>
    <row r="525" spans="1:8" hidden="1" x14ac:dyDescent="0.25">
      <c r="A525" s="92">
        <v>17</v>
      </c>
      <c r="B525" s="157" t="s">
        <v>330</v>
      </c>
      <c r="C525" s="92" t="str">
        <f>[1]FORMULACION!C516</f>
        <v>COCINA</v>
      </c>
      <c r="D525" s="92" t="str">
        <f>[1]FORMULACION!E516</f>
        <v>BATERIA DE COCINA</v>
      </c>
      <c r="E525" s="145" t="str">
        <f>[1]FORMULACION!F516</f>
        <v xml:space="preserve">OLLETA EN ALUMINIO GRANDE </v>
      </c>
      <c r="F525" s="92" t="e">
        <f>[1]FORMULACION!P516</f>
        <v>#REF!</v>
      </c>
      <c r="G525" s="146">
        <v>153000</v>
      </c>
      <c r="H525" s="146" t="e">
        <f t="shared" si="13"/>
        <v>#REF!</v>
      </c>
    </row>
    <row r="526" spans="1:8" hidden="1" x14ac:dyDescent="0.25">
      <c r="A526" s="92">
        <v>18</v>
      </c>
      <c r="B526" s="157" t="s">
        <v>330</v>
      </c>
      <c r="C526" s="92" t="str">
        <f>[1]FORMULACION!C518</f>
        <v>COCINA</v>
      </c>
      <c r="D526" s="92" t="str">
        <f>[1]FORMULACION!E518</f>
        <v>BATERIA DE COCINA</v>
      </c>
      <c r="E526" s="145" t="str">
        <f>[1]FORMULACION!F518</f>
        <v>SET SARTENES</v>
      </c>
      <c r="F526" s="92" t="e">
        <f>[1]FORMULACION!P518</f>
        <v>#REF!</v>
      </c>
      <c r="G526" s="146">
        <v>53000</v>
      </c>
      <c r="H526" s="146" t="e">
        <f t="shared" si="13"/>
        <v>#REF!</v>
      </c>
    </row>
    <row r="527" spans="1:8" hidden="1" x14ac:dyDescent="0.25">
      <c r="A527" s="92">
        <v>19</v>
      </c>
      <c r="B527" s="157" t="s">
        <v>330</v>
      </c>
      <c r="C527" s="92" t="str">
        <f>[1]FORMULACION!C519</f>
        <v>COCINA</v>
      </c>
      <c r="D527" s="92" t="str">
        <f>[1]FORMULACION!E519</f>
        <v>BATERIA DE COCINA</v>
      </c>
      <c r="E527" s="148" t="s">
        <v>68</v>
      </c>
      <c r="F527" s="147" t="e">
        <f>[1]FORMULACION!P519</f>
        <v>#REF!</v>
      </c>
      <c r="G527" s="146">
        <v>37000</v>
      </c>
      <c r="H527" s="146" t="e">
        <f t="shared" si="13"/>
        <v>#REF!</v>
      </c>
    </row>
    <row r="528" spans="1:8" hidden="1" x14ac:dyDescent="0.25">
      <c r="A528" s="92">
        <v>20</v>
      </c>
      <c r="B528" s="157" t="s">
        <v>330</v>
      </c>
      <c r="C528" s="92" t="str">
        <f>[1]FORMULACION!C520</f>
        <v>COCINA</v>
      </c>
      <c r="D528" s="92" t="str">
        <f>[1]FORMULACION!E520</f>
        <v>CUBERTERIA</v>
      </c>
      <c r="E528" s="145" t="s">
        <v>69</v>
      </c>
      <c r="F528" s="92">
        <f>[1]FORMULACION!P520</f>
        <v>0</v>
      </c>
      <c r="G528" s="146">
        <v>67000</v>
      </c>
      <c r="H528" s="146">
        <f t="shared" si="13"/>
        <v>0</v>
      </c>
    </row>
    <row r="529" spans="1:8" hidden="1" x14ac:dyDescent="0.25">
      <c r="A529" s="92">
        <v>21</v>
      </c>
      <c r="B529" s="157" t="s">
        <v>330</v>
      </c>
      <c r="C529" s="92" t="str">
        <f>[1]FORMULACION!C523</f>
        <v>COCINA</v>
      </c>
      <c r="D529" s="92" t="str">
        <f>[1]FORMULACION!E523</f>
        <v>CUBERTERIA</v>
      </c>
      <c r="E529" s="145" t="s">
        <v>333</v>
      </c>
      <c r="F529" s="92">
        <f>[1]FORMULACION!P523</f>
        <v>0</v>
      </c>
      <c r="G529" s="146">
        <v>6000</v>
      </c>
      <c r="H529" s="146">
        <f t="shared" si="13"/>
        <v>0</v>
      </c>
    </row>
    <row r="530" spans="1:8" hidden="1" x14ac:dyDescent="0.25">
      <c r="A530" s="92">
        <v>22</v>
      </c>
      <c r="B530" s="157" t="s">
        <v>330</v>
      </c>
      <c r="C530" s="92" t="str">
        <f>[1]FORMULACION!C525</f>
        <v>COCINA</v>
      </c>
      <c r="D530" s="92" t="s">
        <v>302</v>
      </c>
      <c r="E530" s="149" t="s">
        <v>71</v>
      </c>
      <c r="F530" s="147">
        <v>1</v>
      </c>
      <c r="G530" s="146"/>
      <c r="H530" s="146"/>
    </row>
    <row r="531" spans="1:8" hidden="1" x14ac:dyDescent="0.25">
      <c r="A531" s="92">
        <v>23</v>
      </c>
      <c r="B531" s="157" t="s">
        <v>330</v>
      </c>
      <c r="C531" s="92" t="str">
        <f>[1]FORMULACION!C525</f>
        <v>COCINA</v>
      </c>
      <c r="D531" s="92" t="str">
        <f>[1]FORMULACION!E525</f>
        <v>RECIPIENTES</v>
      </c>
      <c r="E531" s="150" t="s">
        <v>334</v>
      </c>
      <c r="F531" s="92" t="e">
        <f>[1]FORMULACION!P525</f>
        <v>#REF!</v>
      </c>
      <c r="G531" s="146">
        <v>10000</v>
      </c>
      <c r="H531" s="146" t="e">
        <f t="shared" ref="H531:H588" si="14">F531*G531</f>
        <v>#REF!</v>
      </c>
    </row>
    <row r="532" spans="1:8" hidden="1" x14ac:dyDescent="0.25">
      <c r="A532" s="92">
        <v>24</v>
      </c>
      <c r="B532" s="157" t="s">
        <v>330</v>
      </c>
      <c r="C532" s="92" t="str">
        <f>[1]FORMULACION!C522</f>
        <v>COCINA</v>
      </c>
      <c r="D532" s="92" t="str">
        <f>[1]FORMULACION!E522</f>
        <v>CUBERTERIA</v>
      </c>
      <c r="E532" s="145" t="str">
        <f>[1]FORMULACION!F522</f>
        <v xml:space="preserve">CUCHARA PARA POSTRE EN ACERO INOXIDABLE PARA NIÑOS </v>
      </c>
      <c r="F532" s="92">
        <f>[1]FORMULACION!P522</f>
        <v>0</v>
      </c>
      <c r="G532" s="146">
        <v>12000</v>
      </c>
      <c r="H532" s="146">
        <f t="shared" si="14"/>
        <v>0</v>
      </c>
    </row>
    <row r="533" spans="1:8" hidden="1" x14ac:dyDescent="0.25">
      <c r="A533" s="92">
        <v>25</v>
      </c>
      <c r="B533" s="157" t="s">
        <v>330</v>
      </c>
      <c r="C533" s="92" t="str">
        <f>[1]FORMULACION!C498</f>
        <v>COCINA</v>
      </c>
      <c r="D533" s="92" t="str">
        <f>[1]FORMULACION!E498</f>
        <v>EQUIPOS DE CONSERVACION</v>
      </c>
      <c r="E533" s="145" t="str">
        <f>[1]FORMULACION!F498</f>
        <v>CONGELADOR VERTICAL</v>
      </c>
      <c r="F533" s="92" t="e">
        <f>[1]FORMULACION!P498</f>
        <v>#REF!</v>
      </c>
      <c r="G533" s="146">
        <v>950000</v>
      </c>
      <c r="H533" s="146" t="e">
        <f t="shared" si="14"/>
        <v>#REF!</v>
      </c>
    </row>
    <row r="534" spans="1:8" hidden="1" x14ac:dyDescent="0.25">
      <c r="A534" s="92">
        <v>26</v>
      </c>
      <c r="B534" s="157" t="s">
        <v>330</v>
      </c>
      <c r="C534" s="92" t="s">
        <v>58</v>
      </c>
      <c r="D534" s="92" t="s">
        <v>303</v>
      </c>
      <c r="E534" s="145" t="s">
        <v>335</v>
      </c>
      <c r="F534" s="92">
        <v>0</v>
      </c>
      <c r="G534" s="146">
        <v>40000</v>
      </c>
      <c r="H534" s="146">
        <f t="shared" si="14"/>
        <v>0</v>
      </c>
    </row>
    <row r="535" spans="1:8" hidden="1" x14ac:dyDescent="0.25">
      <c r="A535" s="92">
        <v>27</v>
      </c>
      <c r="B535" s="157" t="s">
        <v>330</v>
      </c>
      <c r="C535" s="92" t="str">
        <f>[1]FORMULACION!C497</f>
        <v>COCINA</v>
      </c>
      <c r="D535" s="92" t="str">
        <f>[1]FORMULACION!E497</f>
        <v>EQUIPOS DE CONSERVACION</v>
      </c>
      <c r="E535" s="145" t="str">
        <f>[1]FORMULACION!F497</f>
        <v>EQUIPO DE REFRIGERACIÓN MIXTO</v>
      </c>
      <c r="F535" s="92" t="e">
        <f>[1]FORMULACION!P497</f>
        <v>#REF!</v>
      </c>
      <c r="G535" s="146">
        <v>5300000</v>
      </c>
      <c r="H535" s="146" t="e">
        <f t="shared" si="14"/>
        <v>#REF!</v>
      </c>
    </row>
    <row r="536" spans="1:8" hidden="1" x14ac:dyDescent="0.25">
      <c r="A536" s="92">
        <v>28</v>
      </c>
      <c r="B536" s="157" t="s">
        <v>330</v>
      </c>
      <c r="C536" s="92" t="str">
        <f>[1]FORMULACION!C496</f>
        <v>COCINA</v>
      </c>
      <c r="D536" s="92" t="str">
        <f>[1]FORMULACION!E496</f>
        <v>EQUIPOS DE COCCION</v>
      </c>
      <c r="E536" s="145" t="str">
        <f>[1]FORMULACION!F496</f>
        <v>ESTUFA ENANA 1 PUESTO</v>
      </c>
      <c r="F536" s="92">
        <f>[1]FORMULACION!P496</f>
        <v>1</v>
      </c>
      <c r="G536" s="146">
        <v>8000000</v>
      </c>
      <c r="H536" s="146">
        <f t="shared" si="14"/>
        <v>8000000</v>
      </c>
    </row>
    <row r="537" spans="1:8" hidden="1" x14ac:dyDescent="0.25">
      <c r="A537" s="92">
        <v>29</v>
      </c>
      <c r="B537" s="157" t="s">
        <v>330</v>
      </c>
      <c r="C537" s="92" t="str">
        <f>[1]FORMULACION!C500</f>
        <v>COCINA</v>
      </c>
      <c r="D537" s="92" t="str">
        <f>[1]FORMULACION!E500</f>
        <v>EQUIPOS DE CONSERVACION</v>
      </c>
      <c r="E537" s="145" t="s">
        <v>78</v>
      </c>
      <c r="F537" s="92">
        <f>[1]FORMULACION!P500</f>
        <v>1</v>
      </c>
      <c r="G537" s="146">
        <v>2300000</v>
      </c>
      <c r="H537" s="146">
        <f t="shared" si="14"/>
        <v>2300000</v>
      </c>
    </row>
    <row r="538" spans="1:8" hidden="1" x14ac:dyDescent="0.25">
      <c r="A538" s="92">
        <v>30</v>
      </c>
      <c r="B538" s="157" t="s">
        <v>330</v>
      </c>
      <c r="C538" s="92" t="str">
        <f>[1]FORMULACION!C499</f>
        <v>COCINA</v>
      </c>
      <c r="D538" s="92" t="str">
        <f>[1]FORMULACION!E499</f>
        <v>EQUIPOS DE CONSERVACION</v>
      </c>
      <c r="E538" s="145" t="str">
        <f>[1]FORMULACION!F499</f>
        <v xml:space="preserve">NEVERA VERTICAL </v>
      </c>
      <c r="F538" s="92" t="e">
        <f>[1]FORMULACION!P499</f>
        <v>#REF!</v>
      </c>
      <c r="G538" s="146">
        <v>10200000</v>
      </c>
      <c r="H538" s="146" t="e">
        <f t="shared" si="14"/>
        <v>#REF!</v>
      </c>
    </row>
    <row r="539" spans="1:8" hidden="1" x14ac:dyDescent="0.25">
      <c r="A539" s="92">
        <v>31</v>
      </c>
      <c r="B539" s="157" t="s">
        <v>330</v>
      </c>
      <c r="C539" s="92" t="str">
        <f>[1]FORMULACION!C502</f>
        <v>COCINA</v>
      </c>
      <c r="D539" s="92" t="str">
        <f>[1]FORMULACION!E502</f>
        <v>EQUIPOS DE MEDICION</v>
      </c>
      <c r="E539" s="145" t="str">
        <f>[1]FORMULACION!F502</f>
        <v>BALANZA PARA ALIMENTOS</v>
      </c>
      <c r="F539" s="92">
        <f>[1]FORMULACION!P502</f>
        <v>1</v>
      </c>
      <c r="G539" s="146">
        <v>470000</v>
      </c>
      <c r="H539" s="146">
        <f t="shared" si="14"/>
        <v>470000</v>
      </c>
    </row>
    <row r="540" spans="1:8" hidden="1" x14ac:dyDescent="0.25">
      <c r="A540" s="92">
        <v>32</v>
      </c>
      <c r="B540" s="157" t="s">
        <v>330</v>
      </c>
      <c r="C540" s="92" t="str">
        <f>[1]FORMULACION!C501</f>
        <v>COCINA</v>
      </c>
      <c r="D540" s="92" t="str">
        <f>[1]FORMULACION!E501</f>
        <v>EQUIPOS DE MEDICION</v>
      </c>
      <c r="E540" s="145" t="s">
        <v>336</v>
      </c>
      <c r="F540" s="92">
        <f>[1]FORMULACION!P501</f>
        <v>2</v>
      </c>
      <c r="G540" s="146">
        <v>6380000</v>
      </c>
      <c r="H540" s="146">
        <f t="shared" si="14"/>
        <v>12760000</v>
      </c>
    </row>
    <row r="541" spans="1:8" hidden="1" x14ac:dyDescent="0.25">
      <c r="A541" s="92">
        <v>33</v>
      </c>
      <c r="B541" s="157" t="s">
        <v>330</v>
      </c>
      <c r="C541" s="92" t="str">
        <f>[1]FORMULACION!C504</f>
        <v>COCINA</v>
      </c>
      <c r="D541" s="92" t="str">
        <f>[1]FORMULACION!E504</f>
        <v>EQUIPOS DE PROCESAMIENTO</v>
      </c>
      <c r="E541" s="145" t="str">
        <f>[1]FORMULACION!F504</f>
        <v>LICUADORA PEQUEÑA 1,5 LITROS</v>
      </c>
      <c r="F541" s="92">
        <f>[1]FORMULACION!P504</f>
        <v>1</v>
      </c>
      <c r="G541" s="146">
        <v>110000</v>
      </c>
      <c r="H541" s="146">
        <f t="shared" si="14"/>
        <v>110000</v>
      </c>
    </row>
    <row r="542" spans="1:8" hidden="1" x14ac:dyDescent="0.25">
      <c r="A542" s="92">
        <v>34</v>
      </c>
      <c r="B542" s="157" t="s">
        <v>330</v>
      </c>
      <c r="C542" s="92" t="str">
        <f>[1]FORMULACION!C505</f>
        <v>COCINA</v>
      </c>
      <c r="D542" s="92" t="str">
        <f>[1]FORMULACION!E505</f>
        <v>EQUIPOS DE PROCESAMIENTO</v>
      </c>
      <c r="E542" s="145" t="s">
        <v>84</v>
      </c>
      <c r="F542" s="92">
        <f>[1]FORMULACION!P505</f>
        <v>1</v>
      </c>
      <c r="G542" s="146">
        <v>280000</v>
      </c>
      <c r="H542" s="146">
        <f t="shared" si="14"/>
        <v>280000</v>
      </c>
    </row>
    <row r="543" spans="1:8" hidden="1" x14ac:dyDescent="0.25">
      <c r="A543" s="92">
        <v>35</v>
      </c>
      <c r="B543" s="157" t="s">
        <v>330</v>
      </c>
      <c r="C543" s="92" t="str">
        <f>[1]FORMULACION!C503</f>
        <v>COCINA</v>
      </c>
      <c r="D543" s="92" t="str">
        <f>[1]FORMULACION!E503</f>
        <v>EQUIPOS DE MEDICION</v>
      </c>
      <c r="E543" s="145" t="str">
        <f>[1]FORMULACION!F503</f>
        <v>GRAMERA PARA ALIMENTOS</v>
      </c>
      <c r="F543" s="92">
        <f>[1]FORMULACION!P503</f>
        <v>1</v>
      </c>
      <c r="G543" s="146">
        <v>80000</v>
      </c>
      <c r="H543" s="146">
        <f t="shared" si="14"/>
        <v>80000</v>
      </c>
    </row>
    <row r="544" spans="1:8" hidden="1" x14ac:dyDescent="0.25">
      <c r="A544" s="92">
        <v>36</v>
      </c>
      <c r="B544" s="157" t="s">
        <v>330</v>
      </c>
      <c r="C544" s="92" t="str">
        <f>[1]FORMULACION!C508</f>
        <v>COCINA</v>
      </c>
      <c r="D544" s="92" t="str">
        <f>[1]FORMULACION!E508</f>
        <v>EQUIPOS DE PROCESAMIENTO</v>
      </c>
      <c r="E544" s="145" t="str">
        <f>[1]FORMULACION!F508</f>
        <v xml:space="preserve">ESTUFA ELECTRICA DE 1 PUESTO </v>
      </c>
      <c r="F544" s="92">
        <f>[1]FORMULACION!P508</f>
        <v>1</v>
      </c>
      <c r="G544" s="146">
        <v>3000000</v>
      </c>
      <c r="H544" s="146">
        <f t="shared" si="14"/>
        <v>3000000</v>
      </c>
    </row>
    <row r="545" spans="1:8" hidden="1" x14ac:dyDescent="0.25">
      <c r="A545" s="92">
        <v>37</v>
      </c>
      <c r="B545" s="157" t="s">
        <v>330</v>
      </c>
      <c r="C545" s="92" t="str">
        <f>[1]FORMULACION!C507</f>
        <v>COCINA</v>
      </c>
      <c r="D545" s="92" t="str">
        <f>[1]FORMULACION!E507</f>
        <v>EQUIPOS DE PROCESAMIENTO</v>
      </c>
      <c r="E545" s="145" t="str">
        <f>[1]FORMULACION!F507</f>
        <v>PROCESADOR DE ALIMENTOS</v>
      </c>
      <c r="F545" s="92">
        <f>[1]FORMULACION!P507</f>
        <v>1</v>
      </c>
      <c r="G545" s="146">
        <v>1600000</v>
      </c>
      <c r="H545" s="146">
        <f t="shared" si="14"/>
        <v>1600000</v>
      </c>
    </row>
    <row r="546" spans="1:8" hidden="1" x14ac:dyDescent="0.25">
      <c r="A546" s="92">
        <v>38</v>
      </c>
      <c r="B546" s="157" t="s">
        <v>330</v>
      </c>
      <c r="C546" s="92" t="str">
        <f>[1]FORMULACION!C506</f>
        <v>COCINA</v>
      </c>
      <c r="D546" s="92" t="str">
        <f>[1]FORMULACION!E506</f>
        <v>EQUIPOS DE PROCESAMIENTO</v>
      </c>
      <c r="E546" s="145" t="s">
        <v>337</v>
      </c>
      <c r="F546" s="92" t="e">
        <f>[1]FORMULACION!P506</f>
        <v>#REF!</v>
      </c>
      <c r="G546" s="146">
        <v>230000</v>
      </c>
      <c r="H546" s="146" t="e">
        <f t="shared" si="14"/>
        <v>#REF!</v>
      </c>
    </row>
    <row r="547" spans="1:8" hidden="1" x14ac:dyDescent="0.25">
      <c r="A547" s="92">
        <v>39</v>
      </c>
      <c r="B547" s="157" t="s">
        <v>330</v>
      </c>
      <c r="C547" s="92" t="str">
        <f>[1]FORMULACION!C509</f>
        <v>COCINA</v>
      </c>
      <c r="D547" s="92" t="str">
        <f>[1]FORMULACION!E509</f>
        <v>BATERIA DE COCINA</v>
      </c>
      <c r="E547" s="145" t="str">
        <f>[1]FORMULACION!F509</f>
        <v>OLLA A PRESIÓN DE 10 LITROS</v>
      </c>
      <c r="F547" s="92" t="e">
        <f>[1]FORMULACION!P509</f>
        <v>#REF!</v>
      </c>
      <c r="G547" s="146">
        <v>315000</v>
      </c>
      <c r="H547" s="146" t="e">
        <f t="shared" si="14"/>
        <v>#REF!</v>
      </c>
    </row>
    <row r="548" spans="1:8" hidden="1" x14ac:dyDescent="0.25">
      <c r="A548" s="92">
        <v>40</v>
      </c>
      <c r="B548" s="157" t="s">
        <v>330</v>
      </c>
      <c r="C548" s="92" t="str">
        <f>[1]FORMULACION!C530</f>
        <v>COCINA</v>
      </c>
      <c r="D548" s="92" t="str">
        <f>[1]FORMULACION!E530</f>
        <v>RECIPIENTES</v>
      </c>
      <c r="E548" s="145" t="s">
        <v>91</v>
      </c>
      <c r="F548" s="92" t="e">
        <f>[1]FORMULACION!P530</f>
        <v>#REF!</v>
      </c>
      <c r="G548" s="146">
        <v>24000</v>
      </c>
      <c r="H548" s="146" t="e">
        <f t="shared" si="14"/>
        <v>#REF!</v>
      </c>
    </row>
    <row r="549" spans="1:8" hidden="1" x14ac:dyDescent="0.25">
      <c r="A549" s="92">
        <v>41</v>
      </c>
      <c r="B549" s="157" t="s">
        <v>330</v>
      </c>
      <c r="C549" s="92" t="str">
        <f>[1]FORMULACION!C531</f>
        <v>COCINA</v>
      </c>
      <c r="D549" s="92" t="str">
        <f>[1]FORMULACION!E531</f>
        <v>UTENSILIOS</v>
      </c>
      <c r="E549" s="145" t="str">
        <f>[1]FORMULACION!F531</f>
        <v>JUEGO DE TABLAS PARA PICAR</v>
      </c>
      <c r="F549" s="92" t="e">
        <f>[1]FORMULACION!P531</f>
        <v>#REF!</v>
      </c>
      <c r="G549" s="146">
        <v>42000</v>
      </c>
      <c r="H549" s="146" t="e">
        <f t="shared" si="14"/>
        <v>#REF!</v>
      </c>
    </row>
    <row r="550" spans="1:8" hidden="1" x14ac:dyDescent="0.25">
      <c r="A550" s="92">
        <v>42</v>
      </c>
      <c r="B550" s="157" t="s">
        <v>330</v>
      </c>
      <c r="C550" s="92" t="str">
        <f>[1]FORMULACION!C528</f>
        <v>COCINA</v>
      </c>
      <c r="D550" s="92" t="str">
        <f>[1]FORMULACION!E528</f>
        <v>RECIPIENTES</v>
      </c>
      <c r="E550" s="145" t="str">
        <f>[1]FORMULACION!F528</f>
        <v>CANECA PLÁSTICA CON TAPA 20 LITROS</v>
      </c>
      <c r="F550" s="92">
        <f>[1]FORMULACION!P528</f>
        <v>3</v>
      </c>
      <c r="G550" s="146">
        <v>9000</v>
      </c>
      <c r="H550" s="146">
        <f t="shared" si="14"/>
        <v>27000</v>
      </c>
    </row>
    <row r="551" spans="1:8" hidden="1" x14ac:dyDescent="0.25">
      <c r="A551" s="92">
        <v>43</v>
      </c>
      <c r="B551" s="157" t="s">
        <v>330</v>
      </c>
      <c r="C551" s="92" t="str">
        <f>[1]FORMULACION!C529</f>
        <v>COCINA</v>
      </c>
      <c r="D551" s="92" t="str">
        <f>[1]FORMULACION!E529</f>
        <v>RECIPIENTES</v>
      </c>
      <c r="E551" s="145" t="str">
        <f>[1]FORMULACION!F529</f>
        <v>CANECA PLÁSTICA CON TAPA 60 LITROS</v>
      </c>
      <c r="F551" s="92" t="e">
        <f>[1]FORMULACION!P529</f>
        <v>#REF!</v>
      </c>
      <c r="G551" s="146">
        <v>20000</v>
      </c>
      <c r="H551" s="146" t="e">
        <f t="shared" si="14"/>
        <v>#REF!</v>
      </c>
    </row>
    <row r="552" spans="1:8" hidden="1" x14ac:dyDescent="0.25">
      <c r="A552" s="92">
        <v>44</v>
      </c>
      <c r="B552" s="157" t="s">
        <v>330</v>
      </c>
      <c r="C552" s="92" t="str">
        <f>[1]FORMULACION!C532</f>
        <v>COCINA</v>
      </c>
      <c r="D552" s="92" t="str">
        <f>[1]FORMULACION!E532</f>
        <v>UTENSILIOS</v>
      </c>
      <c r="E552" s="145" t="str">
        <f>[1]FORMULACION!F532</f>
        <v>BANDEJAS EN ACERO INOXIDABLE RECTANGULARES</v>
      </c>
      <c r="F552" s="92">
        <f>[1]FORMULACION!P532</f>
        <v>15</v>
      </c>
      <c r="G552" s="146">
        <v>12000</v>
      </c>
      <c r="H552" s="146">
        <f t="shared" si="14"/>
        <v>180000</v>
      </c>
    </row>
    <row r="553" spans="1:8" hidden="1" x14ac:dyDescent="0.25">
      <c r="A553" s="92">
        <v>45</v>
      </c>
      <c r="B553" s="157" t="s">
        <v>330</v>
      </c>
      <c r="C553" s="92" t="str">
        <f>[1]FORMULACION!C526</f>
        <v>COCINA</v>
      </c>
      <c r="D553" s="92" t="str">
        <f>[1]FORMULACION!E526</f>
        <v>RECIPIENTES</v>
      </c>
      <c r="E553" s="145" t="str">
        <f>[1]FORMULACION!F526</f>
        <v>JARRA PLÁSTICA 3 LITROS</v>
      </c>
      <c r="F553" s="92" t="e">
        <f>[1]FORMULACION!P526</f>
        <v>#REF!</v>
      </c>
      <c r="G553" s="146">
        <v>13000</v>
      </c>
      <c r="H553" s="146" t="e">
        <f t="shared" si="14"/>
        <v>#REF!</v>
      </c>
    </row>
    <row r="554" spans="1:8" hidden="1" x14ac:dyDescent="0.25">
      <c r="A554" s="92">
        <v>46</v>
      </c>
      <c r="B554" s="157" t="s">
        <v>330</v>
      </c>
      <c r="C554" s="92" t="str">
        <f>[1]FORMULACION!C527</f>
        <v>COCINA</v>
      </c>
      <c r="D554" s="92" t="str">
        <f>[1]FORMULACION!E527</f>
        <v>RECIPIENTES</v>
      </c>
      <c r="E554" s="145" t="str">
        <f>[1]FORMULACION!F527</f>
        <v>PLATERO PLÁSTICO</v>
      </c>
      <c r="F554" s="92">
        <f>[1]FORMULACION!P527</f>
        <v>2</v>
      </c>
      <c r="G554" s="146">
        <v>16000</v>
      </c>
      <c r="H554" s="146">
        <f t="shared" si="14"/>
        <v>32000</v>
      </c>
    </row>
    <row r="555" spans="1:8" hidden="1" x14ac:dyDescent="0.25">
      <c r="A555" s="92">
        <v>47</v>
      </c>
      <c r="B555" s="157" t="s">
        <v>330</v>
      </c>
      <c r="C555" s="92" t="str">
        <f>[1]FORMULACION!C552</f>
        <v>COCINA</v>
      </c>
      <c r="D555" s="92" t="str">
        <f>[1]FORMULACION!E552</f>
        <v>VAJILLA</v>
      </c>
      <c r="E555" s="145" t="str">
        <f>[1]FORMULACION!F552</f>
        <v>VAJILLA PLASTICA PARA NIÑOS</v>
      </c>
      <c r="F555" s="92">
        <f>[1]FORMULACION!P552</f>
        <v>41</v>
      </c>
      <c r="G555" s="146">
        <v>17000</v>
      </c>
      <c r="H555" s="146">
        <f t="shared" si="14"/>
        <v>697000</v>
      </c>
    </row>
    <row r="556" spans="1:8" hidden="1" x14ac:dyDescent="0.25">
      <c r="A556" s="92">
        <v>48</v>
      </c>
      <c r="B556" s="157" t="s">
        <v>330</v>
      </c>
      <c r="C556" s="92" t="str">
        <f>[1]FORMULACION!C534</f>
        <v>COCINA</v>
      </c>
      <c r="D556" s="92" t="str">
        <f>[1]FORMULACION!E534</f>
        <v>UTENSILIOS</v>
      </c>
      <c r="E556" s="145" t="str">
        <f>[1]FORMULACION!F534</f>
        <v>CUCHARA PARA SERVIR</v>
      </c>
      <c r="F556" s="92" t="e">
        <f>[1]FORMULACION!P534</f>
        <v>#REF!</v>
      </c>
      <c r="G556" s="146">
        <v>82000</v>
      </c>
      <c r="H556" s="146" t="e">
        <f t="shared" si="14"/>
        <v>#REF!</v>
      </c>
    </row>
    <row r="557" spans="1:8" hidden="1" x14ac:dyDescent="0.25">
      <c r="A557" s="92">
        <v>49</v>
      </c>
      <c r="B557" s="157" t="s">
        <v>330</v>
      </c>
      <c r="C557" s="92" t="str">
        <f>[1]FORMULACION!C536</f>
        <v>COCINA</v>
      </c>
      <c r="D557" s="92" t="str">
        <f>[1]FORMULACION!E536</f>
        <v>UTENSILIOS</v>
      </c>
      <c r="E557" s="145" t="s">
        <v>99</v>
      </c>
      <c r="F557" s="92" t="e">
        <f>[1]FORMULACION!P536</f>
        <v>#REF!</v>
      </c>
      <c r="G557" s="146">
        <v>10000</v>
      </c>
      <c r="H557" s="146" t="e">
        <f t="shared" si="14"/>
        <v>#REF!</v>
      </c>
    </row>
    <row r="558" spans="1:8" hidden="1" x14ac:dyDescent="0.25">
      <c r="A558" s="92">
        <v>50</v>
      </c>
      <c r="B558" s="157" t="s">
        <v>330</v>
      </c>
      <c r="C558" s="92" t="str">
        <f>[1]FORMULACION!C543</f>
        <v>COCINA</v>
      </c>
      <c r="D558" s="92" t="str">
        <f>[1]FORMULACION!E543</f>
        <v>UTENSILIOS</v>
      </c>
      <c r="E558" s="145" t="str">
        <f>[1]FORMULACION!F543</f>
        <v>ESPUMADERA TIPO HOGAR</v>
      </c>
      <c r="F558" s="92" t="e">
        <f>[1]FORMULACION!P543</f>
        <v>#REF!</v>
      </c>
      <c r="G558" s="146">
        <v>13000</v>
      </c>
      <c r="H558" s="146" t="e">
        <f t="shared" si="14"/>
        <v>#REF!</v>
      </c>
    </row>
    <row r="559" spans="1:8" hidden="1" x14ac:dyDescent="0.25">
      <c r="A559" s="92">
        <v>51</v>
      </c>
      <c r="B559" s="157" t="s">
        <v>330</v>
      </c>
      <c r="C559" s="92" t="str">
        <f>[1]FORMULACION!C545</f>
        <v>COCINA</v>
      </c>
      <c r="D559" s="92" t="str">
        <f>[1]FORMULACION!E545</f>
        <v>UTENSILIOS</v>
      </c>
      <c r="E559" s="145" t="str">
        <f>[1]FORMULACION!F545</f>
        <v>RALLADOR</v>
      </c>
      <c r="F559" s="92" t="e">
        <f>[1]FORMULACION!P545</f>
        <v>#REF!</v>
      </c>
      <c r="G559" s="146">
        <v>33000</v>
      </c>
      <c r="H559" s="146" t="e">
        <f t="shared" si="14"/>
        <v>#REF!</v>
      </c>
    </row>
    <row r="560" spans="1:8" hidden="1" x14ac:dyDescent="0.25">
      <c r="A560" s="92">
        <v>52</v>
      </c>
      <c r="B560" s="157" t="s">
        <v>330</v>
      </c>
      <c r="C560" s="92" t="str">
        <f>[1]FORMULACION!C544</f>
        <v>COCINA</v>
      </c>
      <c r="D560" s="92" t="str">
        <f>[1]FORMULACION!E544</f>
        <v>UTENSILIOS</v>
      </c>
      <c r="E560" s="145" t="str">
        <f>[1]FORMULACION!F544</f>
        <v>JUEGO DE COLADORES EN ACERO INOXIDABLE</v>
      </c>
      <c r="F560" s="92" t="e">
        <f>[1]FORMULACION!P544</f>
        <v>#REF!</v>
      </c>
      <c r="G560" s="146">
        <v>13000</v>
      </c>
      <c r="H560" s="146" t="e">
        <f t="shared" si="14"/>
        <v>#REF!</v>
      </c>
    </row>
    <row r="561" spans="1:8" hidden="1" x14ac:dyDescent="0.25">
      <c r="A561" s="92">
        <v>53</v>
      </c>
      <c r="B561" s="157" t="s">
        <v>330</v>
      </c>
      <c r="C561" s="92" t="str">
        <f>[1]FORMULACION!C546</f>
        <v>COCINA</v>
      </c>
      <c r="D561" s="92" t="str">
        <f>[1]FORMULACION!E546</f>
        <v>UTENSILIOS</v>
      </c>
      <c r="E561" s="145" t="str">
        <f>[1]FORMULACION!F546</f>
        <v>JUEGO DE CUCHARONES EN ACERO INOXIDABLE</v>
      </c>
      <c r="F561" s="92" t="e">
        <f>[1]FORMULACION!P546</f>
        <v>#REF!</v>
      </c>
      <c r="G561" s="146">
        <v>54000</v>
      </c>
      <c r="H561" s="146" t="e">
        <f t="shared" si="14"/>
        <v>#REF!</v>
      </c>
    </row>
    <row r="562" spans="1:8" hidden="1" x14ac:dyDescent="0.25">
      <c r="A562" s="92">
        <v>54</v>
      </c>
      <c r="B562" s="157" t="s">
        <v>330</v>
      </c>
      <c r="C562" s="92" t="str">
        <f>[1]FORMULACION!C542</f>
        <v>COCINA</v>
      </c>
      <c r="D562" s="92" t="str">
        <f>[1]FORMULACION!E542</f>
        <v>UTENSILIOS</v>
      </c>
      <c r="E562" s="148" t="s">
        <v>338</v>
      </c>
      <c r="F562" s="92" t="e">
        <f>[1]FORMULACION!P542</f>
        <v>#REF!</v>
      </c>
      <c r="G562" s="146">
        <v>42000</v>
      </c>
      <c r="H562" s="146" t="e">
        <f t="shared" si="14"/>
        <v>#REF!</v>
      </c>
    </row>
    <row r="563" spans="1:8" hidden="1" x14ac:dyDescent="0.25">
      <c r="A563" s="92">
        <v>55</v>
      </c>
      <c r="B563" s="157" t="s">
        <v>330</v>
      </c>
      <c r="C563" s="92" t="str">
        <f>[1]FORMULACION!C541</f>
        <v>COCINA</v>
      </c>
      <c r="D563" s="92" t="str">
        <f>[1]FORMULACION!E541</f>
        <v>UTENSILIOS</v>
      </c>
      <c r="E563" s="145" t="str">
        <f>[1]FORMULACION!F541</f>
        <v>CUCHARON DE ESPAGUETI</v>
      </c>
      <c r="F563" s="92" t="e">
        <f>[1]FORMULACION!P541</f>
        <v>#REF!</v>
      </c>
      <c r="G563" s="146">
        <v>14000</v>
      </c>
      <c r="H563" s="146" t="e">
        <f t="shared" si="14"/>
        <v>#REF!</v>
      </c>
    </row>
    <row r="564" spans="1:8" hidden="1" x14ac:dyDescent="0.25">
      <c r="A564" s="92">
        <v>56</v>
      </c>
      <c r="B564" s="157" t="s">
        <v>330</v>
      </c>
      <c r="C564" s="92" t="str">
        <f>[1]FORMULACION!C548</f>
        <v>COCINA</v>
      </c>
      <c r="D564" s="92" t="str">
        <f>[1]FORMULACION!E548</f>
        <v>UTENSILIOS</v>
      </c>
      <c r="E564" s="145" t="str">
        <f>[1]FORMULACION!F548</f>
        <v>JUEGO DE TAZONES</v>
      </c>
      <c r="F564" s="92">
        <f>[1]FORMULACION!P548</f>
        <v>1</v>
      </c>
      <c r="G564" s="146">
        <v>59000</v>
      </c>
      <c r="H564" s="146">
        <f t="shared" si="14"/>
        <v>59000</v>
      </c>
    </row>
    <row r="565" spans="1:8" hidden="1" x14ac:dyDescent="0.25">
      <c r="A565" s="92">
        <v>57</v>
      </c>
      <c r="B565" s="157" t="s">
        <v>330</v>
      </c>
      <c r="C565" s="92" t="str">
        <f>[1]FORMULACION!C535</f>
        <v>COCINA</v>
      </c>
      <c r="D565" s="92" t="str">
        <f>[1]FORMULACION!E535</f>
        <v>UTENSILIOS</v>
      </c>
      <c r="E565" s="148" t="s">
        <v>339</v>
      </c>
      <c r="F565" s="92" t="e">
        <f>[1]FORMULACION!P535</f>
        <v>#REF!</v>
      </c>
      <c r="G565" s="151">
        <v>27000</v>
      </c>
      <c r="H565" s="146" t="e">
        <f t="shared" si="14"/>
        <v>#REF!</v>
      </c>
    </row>
    <row r="566" spans="1:8" hidden="1" x14ac:dyDescent="0.25">
      <c r="A566" s="92">
        <v>58</v>
      </c>
      <c r="B566" s="157" t="s">
        <v>330</v>
      </c>
      <c r="C566" s="92" t="str">
        <f>[1]FORMULACION!C533</f>
        <v>COCINA</v>
      </c>
      <c r="D566" s="92" t="str">
        <f>[1]FORMULACION!E533</f>
        <v>UTENSILIOS</v>
      </c>
      <c r="E566" s="145" t="str">
        <f>[1]FORMULACION!F533</f>
        <v>SET DE CUCHILLOS PARA COCINA</v>
      </c>
      <c r="F566" s="92" t="e">
        <f>[1]FORMULACION!P533</f>
        <v>#REF!</v>
      </c>
      <c r="G566" s="146">
        <v>220000</v>
      </c>
      <c r="H566" s="146" t="e">
        <f t="shared" si="14"/>
        <v>#REF!</v>
      </c>
    </row>
    <row r="567" spans="1:8" hidden="1" x14ac:dyDescent="0.25">
      <c r="A567" s="92">
        <v>58</v>
      </c>
      <c r="B567" s="157" t="s">
        <v>330</v>
      </c>
      <c r="C567" s="92" t="str">
        <f>[1]FORMULACION!C550</f>
        <v>COCINA</v>
      </c>
      <c r="D567" s="92" t="str">
        <f>[1]FORMULACION!E550</f>
        <v>UTENSILIOS</v>
      </c>
      <c r="E567" s="145" t="str">
        <f>[1]FORMULACION!F550</f>
        <v>BANDEJA PARA ZONA DE LACTANCIA</v>
      </c>
      <c r="F567" s="92">
        <f>[1]FORMULACION!P550</f>
        <v>1</v>
      </c>
      <c r="G567" s="146">
        <v>19000</v>
      </c>
      <c r="H567" s="146">
        <f t="shared" si="14"/>
        <v>19000</v>
      </c>
    </row>
    <row r="568" spans="1:8" hidden="1" x14ac:dyDescent="0.25">
      <c r="A568" s="92">
        <v>60</v>
      </c>
      <c r="B568" s="157" t="s">
        <v>330</v>
      </c>
      <c r="C568" s="92" t="str">
        <f>[1]FORMULACION!C538</f>
        <v>COCINA</v>
      </c>
      <c r="D568" s="92" t="str">
        <f>[1]FORMULACION!E538</f>
        <v>UTENSILIOS</v>
      </c>
      <c r="E568" s="145" t="str">
        <f>[1]FORMULACION!F538</f>
        <v>PALA PARA TORTAS</v>
      </c>
      <c r="F568" s="92" t="e">
        <f>[1]FORMULACION!P538</f>
        <v>#REF!</v>
      </c>
      <c r="G568" s="146">
        <v>27000</v>
      </c>
      <c r="H568" s="146" t="e">
        <f t="shared" si="14"/>
        <v>#REF!</v>
      </c>
    </row>
    <row r="569" spans="1:8" hidden="1" x14ac:dyDescent="0.25">
      <c r="A569" s="92">
        <v>61</v>
      </c>
      <c r="B569" s="157" t="s">
        <v>330</v>
      </c>
      <c r="C569" s="92" t="str">
        <f>[1]FORMULACION!C549</f>
        <v>COCINA</v>
      </c>
      <c r="D569" s="92" t="str">
        <f>[1]FORMULACION!E549</f>
        <v>UTENSILIOS</v>
      </c>
      <c r="E569" s="145" t="s">
        <v>111</v>
      </c>
      <c r="F569" s="92" t="e">
        <f>[1]FORMULACION!P549</f>
        <v>#REF!</v>
      </c>
      <c r="G569" s="146">
        <v>18000</v>
      </c>
      <c r="H569" s="146" t="e">
        <f t="shared" si="14"/>
        <v>#REF!</v>
      </c>
    </row>
    <row r="570" spans="1:8" hidden="1" x14ac:dyDescent="0.25">
      <c r="A570" s="92">
        <v>62</v>
      </c>
      <c r="B570" s="157" t="s">
        <v>330</v>
      </c>
      <c r="C570" s="92" t="str">
        <f>[1]FORMULACION!C551</f>
        <v>COCINA</v>
      </c>
      <c r="D570" s="92" t="str">
        <f>[1]FORMULACION!E551</f>
        <v>UTENSILIOS</v>
      </c>
      <c r="E570" s="145" t="str">
        <f>[1]FORMULACION!F551</f>
        <v>TIJERAS PARA COCINA</v>
      </c>
      <c r="F570" s="92">
        <f>[1]FORMULACION!P551</f>
        <v>1</v>
      </c>
      <c r="G570" s="146">
        <v>15000</v>
      </c>
      <c r="H570" s="146">
        <f t="shared" si="14"/>
        <v>15000</v>
      </c>
    </row>
    <row r="571" spans="1:8" hidden="1" x14ac:dyDescent="0.25">
      <c r="A571" s="92">
        <v>63</v>
      </c>
      <c r="B571" s="157" t="s">
        <v>330</v>
      </c>
      <c r="C571" s="92" t="str">
        <f>[1]FORMULACION!C540</f>
        <v>COCINA</v>
      </c>
      <c r="D571" s="92" t="str">
        <f>[1]FORMULACION!E540</f>
        <v>UTENSILIOS</v>
      </c>
      <c r="E571" s="145" t="str">
        <f>[1]FORMULACION!F540</f>
        <v xml:space="preserve">JUEGO DE TAZAS DOSIFICADORAS </v>
      </c>
      <c r="F571" s="92">
        <f>[1]FORMULACION!P540</f>
        <v>2</v>
      </c>
      <c r="G571" s="146">
        <v>10000</v>
      </c>
      <c r="H571" s="146">
        <f t="shared" si="14"/>
        <v>20000</v>
      </c>
    </row>
    <row r="572" spans="1:8" hidden="1" x14ac:dyDescent="0.25">
      <c r="A572" s="92">
        <v>64</v>
      </c>
      <c r="B572" s="157" t="s">
        <v>330</v>
      </c>
      <c r="C572" s="92" t="str">
        <f>[1]FORMULACION!C537</f>
        <v>COCINA</v>
      </c>
      <c r="D572" s="92" t="str">
        <f>[1]FORMULACION!E537</f>
        <v>UTENSILIOS</v>
      </c>
      <c r="E572" s="145" t="str">
        <f>[1]FORMULACION!F537</f>
        <v>TENEDOR DE MANGO LARGO</v>
      </c>
      <c r="F572" s="92" t="e">
        <f>[1]FORMULACION!P537</f>
        <v>#REF!</v>
      </c>
      <c r="G572" s="146">
        <v>12000</v>
      </c>
      <c r="H572" s="146" t="e">
        <f t="shared" si="14"/>
        <v>#REF!</v>
      </c>
    </row>
    <row r="573" spans="1:8" hidden="1" x14ac:dyDescent="0.25">
      <c r="A573" s="92">
        <v>65</v>
      </c>
      <c r="B573" s="157" t="s">
        <v>330</v>
      </c>
      <c r="C573" s="92" t="str">
        <f>[1]FORMULACION!C547</f>
        <v>COCINA</v>
      </c>
      <c r="D573" s="92" t="str">
        <f>[1]FORMULACION!E547</f>
        <v>UTENSILIOS</v>
      </c>
      <c r="E573" s="145" t="str">
        <f>[1]FORMULACION!F547</f>
        <v>JUEGO DE MOLDES PARA HORNEAR</v>
      </c>
      <c r="F573" s="92" t="e">
        <f>[1]FORMULACION!P547</f>
        <v>#REF!</v>
      </c>
      <c r="G573" s="146">
        <v>17000</v>
      </c>
      <c r="H573" s="146" t="e">
        <f t="shared" si="14"/>
        <v>#REF!</v>
      </c>
    </row>
    <row r="574" spans="1:8" hidden="1" x14ac:dyDescent="0.25">
      <c r="A574" s="92">
        <v>66</v>
      </c>
      <c r="B574" s="157" t="s">
        <v>330</v>
      </c>
      <c r="C574" s="92" t="str">
        <f>[1]FORMULACION!C539</f>
        <v>COCINA</v>
      </c>
      <c r="D574" s="92" t="str">
        <f>[1]FORMULACION!E539</f>
        <v>UTENSILIOS</v>
      </c>
      <c r="E574" s="145" t="s">
        <v>116</v>
      </c>
      <c r="F574" s="92">
        <f>[1]FORMULACION!P539</f>
        <v>2</v>
      </c>
      <c r="G574" s="146">
        <v>17000</v>
      </c>
      <c r="H574" s="146">
        <f t="shared" si="14"/>
        <v>34000</v>
      </c>
    </row>
    <row r="575" spans="1:8" hidden="1" x14ac:dyDescent="0.25">
      <c r="A575" s="92">
        <v>67</v>
      </c>
      <c r="B575" s="157" t="s">
        <v>330</v>
      </c>
      <c r="C575" s="92" t="str">
        <f>[1]FORMULACION!C553</f>
        <v>COCINA</v>
      </c>
      <c r="D575" s="92" t="str">
        <f>[1]FORMULACION!E553</f>
        <v>VAJILLA</v>
      </c>
      <c r="E575" s="145" t="str">
        <f>[1]FORMULACION!F553</f>
        <v>VAJILLA DE 4 PUESTOS CERAMICA</v>
      </c>
      <c r="F575" s="92">
        <f>[1]FORMULACION!P553</f>
        <v>0</v>
      </c>
      <c r="G575" s="146">
        <v>10000</v>
      </c>
      <c r="H575" s="146">
        <f t="shared" si="14"/>
        <v>0</v>
      </c>
    </row>
    <row r="576" spans="1:8" hidden="1" x14ac:dyDescent="0.25">
      <c r="A576" s="92">
        <v>68</v>
      </c>
      <c r="B576" s="157" t="s">
        <v>330</v>
      </c>
      <c r="C576" s="92" t="str">
        <f>[1]FORMULACION!C555</f>
        <v>EQUIPO ANTROPOMETRICO</v>
      </c>
      <c r="D576" s="92" t="str">
        <f>[1]FORMULACION!E555</f>
        <v>EQUIPO ANTROPOMETRICO</v>
      </c>
      <c r="E576" s="145" t="str">
        <f>[1]FORMULACION!F555</f>
        <v>BALANZA PARA NIÑOS MENORES DE DOS AÑOS</v>
      </c>
      <c r="F576" s="92">
        <f>[1]FORMULACION!P555</f>
        <v>1</v>
      </c>
      <c r="G576" s="146">
        <v>64000</v>
      </c>
      <c r="H576" s="146">
        <f t="shared" si="14"/>
        <v>64000</v>
      </c>
    </row>
    <row r="577" spans="1:8" hidden="1" x14ac:dyDescent="0.25">
      <c r="A577" s="92">
        <v>69</v>
      </c>
      <c r="B577" s="157" t="s">
        <v>330</v>
      </c>
      <c r="C577" s="92" t="str">
        <f>[1]FORMULACION!C554</f>
        <v>EQUIPO ANTROPOMETRICO</v>
      </c>
      <c r="D577" s="92" t="str">
        <f>[1]FORMULACION!E554</f>
        <v>EQUIPO ANTROPOMETRICO</v>
      </c>
      <c r="E577" s="145" t="str">
        <f>[1]FORMULACION!F554</f>
        <v>BALANZA PARA NIÑOS MAYORES DE DOS AÑOS</v>
      </c>
      <c r="F577" s="92">
        <f>[1]FORMULACION!P554</f>
        <v>1</v>
      </c>
      <c r="G577" s="146">
        <v>25000</v>
      </c>
      <c r="H577" s="146">
        <f t="shared" si="14"/>
        <v>25000</v>
      </c>
    </row>
    <row r="578" spans="1:8" hidden="1" x14ac:dyDescent="0.25">
      <c r="A578" s="92">
        <v>70</v>
      </c>
      <c r="B578" s="157" t="s">
        <v>330</v>
      </c>
      <c r="C578" s="92" t="str">
        <f>[1]FORMULACION!C556</f>
        <v>EQUIPO ANTROPOMETRICO</v>
      </c>
      <c r="D578" s="92" t="str">
        <f>[1]FORMULACION!D556</f>
        <v>EQUIPO ANTROPOMETRICO</v>
      </c>
      <c r="E578" s="145" t="str">
        <f>[1]FORMULACION!F556</f>
        <v>INFANTÓMETRO</v>
      </c>
      <c r="F578" s="92">
        <f>[1]FORMULACION!P556</f>
        <v>1</v>
      </c>
      <c r="G578" s="146">
        <v>60000</v>
      </c>
      <c r="H578" s="146">
        <f t="shared" si="14"/>
        <v>60000</v>
      </c>
    </row>
    <row r="579" spans="1:8" hidden="1" x14ac:dyDescent="0.25">
      <c r="A579" s="92">
        <v>71</v>
      </c>
      <c r="B579" s="157" t="s">
        <v>330</v>
      </c>
      <c r="C579" s="92" t="str">
        <f>[1]FORMULACION!C557</f>
        <v>EQUIPO ANTROPOMETRICO</v>
      </c>
      <c r="D579" s="92" t="str">
        <f>[1]FORMULACION!D557</f>
        <v>EQUIPO ANTROPOMETRICO</v>
      </c>
      <c r="E579" s="145" t="str">
        <f>[1]FORMULACION!F557</f>
        <v>TALLÍMETRO</v>
      </c>
      <c r="F579" s="92">
        <f>[1]FORMULACION!P557</f>
        <v>1</v>
      </c>
      <c r="G579" s="146">
        <v>160000</v>
      </c>
      <c r="H579" s="146">
        <f t="shared" si="14"/>
        <v>160000</v>
      </c>
    </row>
    <row r="580" spans="1:8" hidden="1" x14ac:dyDescent="0.25">
      <c r="A580" s="92">
        <v>72</v>
      </c>
      <c r="B580" s="157" t="s">
        <v>330</v>
      </c>
      <c r="C580" s="92" t="str">
        <f>[1]FORMULACION!C558</f>
        <v>EQUIPOS DE APOYO</v>
      </c>
      <c r="D580" s="92" t="str">
        <f>[1]FORMULACION!D558</f>
        <v>APOYO AUDIO - VISUAL</v>
      </c>
      <c r="E580" s="145" t="str">
        <f>[1]FORMULACION!F558</f>
        <v>REPRODUCTOR DE VIDEO</v>
      </c>
      <c r="F580" s="92" t="e">
        <f>[1]FORMULACION!P558</f>
        <v>#REF!</v>
      </c>
      <c r="G580" s="146">
        <v>120000</v>
      </c>
      <c r="H580" s="146" t="e">
        <f t="shared" si="14"/>
        <v>#REF!</v>
      </c>
    </row>
    <row r="581" spans="1:8" hidden="1" x14ac:dyDescent="0.25">
      <c r="A581" s="92">
        <v>73</v>
      </c>
      <c r="B581" s="157" t="s">
        <v>330</v>
      </c>
      <c r="C581" s="92" t="str">
        <f>[1]FORMULACION!C559</f>
        <v>EQUIPOS DE APOYO</v>
      </c>
      <c r="D581" s="92" t="str">
        <f>[1]FORMULACION!D559</f>
        <v>APOYO AUDIO - VISUAL</v>
      </c>
      <c r="E581" s="145" t="str">
        <f>[1]FORMULACION!F559</f>
        <v>REPRODUCTOR DE AUDIO</v>
      </c>
      <c r="F581" s="92">
        <f>[1]FORMULACION!P559</f>
        <v>0</v>
      </c>
      <c r="G581" s="146">
        <v>180000</v>
      </c>
      <c r="H581" s="146">
        <f t="shared" si="14"/>
        <v>0</v>
      </c>
    </row>
    <row r="582" spans="1:8" hidden="1" x14ac:dyDescent="0.25">
      <c r="A582" s="92">
        <v>74</v>
      </c>
      <c r="B582" s="157" t="s">
        <v>330</v>
      </c>
      <c r="C582" s="92" t="str">
        <f>[1]FORMULACION!C561</f>
        <v>EQUIPOS DE APOYO</v>
      </c>
      <c r="D582" s="92" t="str">
        <f>[1]FORMULACION!D561</f>
        <v>APOYO AUDIO - VISUAL</v>
      </c>
      <c r="E582" s="145" t="s">
        <v>126</v>
      </c>
      <c r="F582" s="92" t="e">
        <f>[1]FORMULACION!P561</f>
        <v>#REF!</v>
      </c>
      <c r="G582" s="146">
        <v>250000</v>
      </c>
      <c r="H582" s="146" t="e">
        <f t="shared" si="14"/>
        <v>#REF!</v>
      </c>
    </row>
    <row r="583" spans="1:8" hidden="1" x14ac:dyDescent="0.25">
      <c r="A583" s="92">
        <v>75</v>
      </c>
      <c r="B583" s="157" t="s">
        <v>330</v>
      </c>
      <c r="C583" s="92" t="str">
        <f>[1]FORMULACION!C560</f>
        <v>EQUIPOS DE APOYO</v>
      </c>
      <c r="D583" s="92" t="str">
        <f>[1]FORMULACION!D560</f>
        <v>APOYO AUDIO - VISUAL</v>
      </c>
      <c r="E583" s="145" t="s">
        <v>127</v>
      </c>
      <c r="F583" s="92" t="e">
        <f>[1]FORMULACION!P560</f>
        <v>#REF!</v>
      </c>
      <c r="G583" s="146">
        <v>150000</v>
      </c>
      <c r="H583" s="146" t="e">
        <f t="shared" si="14"/>
        <v>#REF!</v>
      </c>
    </row>
    <row r="584" spans="1:8" hidden="1" x14ac:dyDescent="0.25">
      <c r="A584" s="92">
        <v>76</v>
      </c>
      <c r="B584" s="157" t="s">
        <v>330</v>
      </c>
      <c r="C584" s="92" t="str">
        <f>[1]FORMULACION!C562</f>
        <v>EQUIPOS DE APOYO</v>
      </c>
      <c r="D584" s="92" t="str">
        <f>[1]FORMULACION!D562</f>
        <v>APOYO CONFORT TERMICO</v>
      </c>
      <c r="E584" s="145" t="s">
        <v>340</v>
      </c>
      <c r="F584" s="92">
        <f>[1]FORMULACION!P562</f>
        <v>0</v>
      </c>
      <c r="G584" s="146">
        <v>1600000</v>
      </c>
      <c r="H584" s="146">
        <f t="shared" si="14"/>
        <v>0</v>
      </c>
    </row>
    <row r="585" spans="1:8" hidden="1" x14ac:dyDescent="0.25">
      <c r="A585" s="92">
        <v>77</v>
      </c>
      <c r="B585" s="157" t="s">
        <v>330</v>
      </c>
      <c r="C585" s="92" t="str">
        <f>[1]FORMULACION!C563</f>
        <v>EQUIPOS DE APOYO</v>
      </c>
      <c r="D585" s="92" t="str">
        <f>[1]FORMULACION!D563</f>
        <v>APOYO EN LAVADO</v>
      </c>
      <c r="E585" s="145" t="s">
        <v>128</v>
      </c>
      <c r="F585" s="92">
        <f>[1]FORMULACION!P563</f>
        <v>1</v>
      </c>
      <c r="G585" s="146" t="e">
        <f>[1]FORMULACION!#REF!</f>
        <v>#REF!</v>
      </c>
      <c r="H585" s="146" t="e">
        <f t="shared" si="14"/>
        <v>#REF!</v>
      </c>
    </row>
    <row r="586" spans="1:8" hidden="1" x14ac:dyDescent="0.25">
      <c r="A586" s="92">
        <v>78</v>
      </c>
      <c r="B586" s="157" t="s">
        <v>330</v>
      </c>
      <c r="C586" s="92" t="str">
        <f>[1]FORMULACION!C564</f>
        <v>LENCERIA</v>
      </c>
      <c r="D586" s="92" t="str">
        <f>[1]FORMULACION!D564</f>
        <v>COLCHONES - COLCHONETAS</v>
      </c>
      <c r="E586" s="145" t="s">
        <v>341</v>
      </c>
      <c r="F586" s="92">
        <f>[1]FORMULACION!P564</f>
        <v>0</v>
      </c>
      <c r="G586" s="146">
        <v>180000</v>
      </c>
      <c r="H586" s="146">
        <f t="shared" si="14"/>
        <v>0</v>
      </c>
    </row>
    <row r="587" spans="1:8" hidden="1" x14ac:dyDescent="0.25">
      <c r="A587" s="92">
        <v>79</v>
      </c>
      <c r="B587" s="157" t="s">
        <v>330</v>
      </c>
      <c r="C587" s="92" t="str">
        <f>[1]FORMULACION!C565</f>
        <v>LENCERIA</v>
      </c>
      <c r="D587" s="92" t="str">
        <f>[1]FORMULACION!D565</f>
        <v>COLCHONES - COLCHONETAS</v>
      </c>
      <c r="E587" s="145" t="str">
        <f>[1]FORMULACION!F565</f>
        <v>COLCHONETAS</v>
      </c>
      <c r="F587" s="92">
        <f>[1]FORMULACION!P565</f>
        <v>0</v>
      </c>
      <c r="G587" s="146">
        <v>3300000</v>
      </c>
      <c r="H587" s="146">
        <f t="shared" si="14"/>
        <v>0</v>
      </c>
    </row>
    <row r="588" spans="1:8" hidden="1" x14ac:dyDescent="0.25">
      <c r="A588" s="92">
        <v>80</v>
      </c>
      <c r="B588" s="157" t="s">
        <v>330</v>
      </c>
      <c r="C588" s="92" t="str">
        <f>[1]FORMULACION!C566</f>
        <v>LENCERIA</v>
      </c>
      <c r="D588" s="92" t="str">
        <f>[1]FORMULACION!D566</f>
        <v>COLCHONES - COLCHONETAS</v>
      </c>
      <c r="E588" s="145" t="str">
        <f>[1]FORMULACION!F566</f>
        <v>COLCHONETA PARA CAMBIO DE PAÑAL</v>
      </c>
      <c r="F588" s="92">
        <f>[1]FORMULACION!P566</f>
        <v>3</v>
      </c>
      <c r="G588" s="146">
        <v>72000</v>
      </c>
      <c r="H588" s="146">
        <f t="shared" si="14"/>
        <v>216000</v>
      </c>
    </row>
    <row r="589" spans="1:8" hidden="1" x14ac:dyDescent="0.25">
      <c r="A589" s="92">
        <v>81</v>
      </c>
      <c r="B589" s="157" t="s">
        <v>330</v>
      </c>
      <c r="C589" s="92" t="str">
        <f>[1]FORMULACION!C567</f>
        <v>LENCERIA</v>
      </c>
      <c r="D589" s="92" t="str">
        <f>[1]FORMULACION!D567</f>
        <v>LENCERIA DE BAÑO</v>
      </c>
      <c r="E589" s="152" t="s">
        <v>134</v>
      </c>
      <c r="F589" s="92"/>
      <c r="G589" s="151"/>
      <c r="H589" s="146"/>
    </row>
    <row r="590" spans="1:8" hidden="1" x14ac:dyDescent="0.25">
      <c r="A590" s="92">
        <v>82</v>
      </c>
      <c r="B590" s="157" t="s">
        <v>330</v>
      </c>
      <c r="C590" s="92" t="str">
        <f>[1]FORMULACION!C568</f>
        <v>LENCERIA</v>
      </c>
      <c r="D590" s="92" t="str">
        <f>[1]FORMULACION!D568</f>
        <v>LENCERIA DE CAMA</v>
      </c>
      <c r="E590" s="145" t="str">
        <f>[1]FORMULACION!F568</f>
        <v>COBIJA TÉRMICA PARA CAMA APILABLE</v>
      </c>
      <c r="F590" s="92">
        <f>[1]FORMULACION!P568</f>
        <v>0</v>
      </c>
      <c r="G590" s="146">
        <v>42000</v>
      </c>
      <c r="H590" s="146">
        <f t="shared" ref="H590:H611" si="15">F590*G590</f>
        <v>0</v>
      </c>
    </row>
    <row r="591" spans="1:8" hidden="1" x14ac:dyDescent="0.25">
      <c r="A591" s="92">
        <v>83</v>
      </c>
      <c r="B591" s="157" t="s">
        <v>330</v>
      </c>
      <c r="C591" s="92" t="str">
        <f>[1]FORMULACION!C576</f>
        <v>MOBILIARIO</v>
      </c>
      <c r="D591" s="92" t="str">
        <f>[1]FORMULACION!D576</f>
        <v>MOBILIARIO AREA EDUCATIVA</v>
      </c>
      <c r="E591" s="145" t="str">
        <f>[1]FORMULACION!F576</f>
        <v>CUNA DE MADERA</v>
      </c>
      <c r="F591" s="92">
        <f>[1]FORMULACION!P576</f>
        <v>0</v>
      </c>
      <c r="G591" s="146">
        <v>60000</v>
      </c>
      <c r="H591" s="146">
        <f t="shared" si="15"/>
        <v>0</v>
      </c>
    </row>
    <row r="592" spans="1:8" hidden="1" x14ac:dyDescent="0.25">
      <c r="A592" s="92">
        <v>84</v>
      </c>
      <c r="B592" s="157" t="s">
        <v>330</v>
      </c>
      <c r="C592" s="92" t="str">
        <f>[1]FORMULACION!C575</f>
        <v>MOBILIARIO</v>
      </c>
      <c r="D592" s="92" t="str">
        <f>[1]FORMULACION!D575</f>
        <v>MOBILIARIO AREA EDUCATIVA</v>
      </c>
      <c r="E592" s="145" t="str">
        <f>[1]FORMULACION!F575</f>
        <v>PERCHERO</v>
      </c>
      <c r="F592" s="92">
        <f>[1]FORMULACION!P575</f>
        <v>0</v>
      </c>
      <c r="G592" s="146">
        <v>180000</v>
      </c>
      <c r="H592" s="146">
        <f t="shared" si="15"/>
        <v>0</v>
      </c>
    </row>
    <row r="593" spans="1:8" hidden="1" x14ac:dyDescent="0.25">
      <c r="A593" s="92">
        <v>85</v>
      </c>
      <c r="B593" s="157" t="s">
        <v>330</v>
      </c>
      <c r="C593" s="92" t="str">
        <f>[1]FORMULACION!C569</f>
        <v>LENCERIA</v>
      </c>
      <c r="D593" s="92" t="str">
        <f>[1]FORMULACION!D569</f>
        <v>LENCERIA DE CAMA</v>
      </c>
      <c r="E593" s="145" t="str">
        <f>[1]FORMULACION!F569</f>
        <v>COBIJA TÉRMICA PARA CUNA Y  NIDO</v>
      </c>
      <c r="F593" s="92">
        <f>[1]FORMULACION!P569</f>
        <v>0</v>
      </c>
      <c r="G593" s="146">
        <v>9000</v>
      </c>
      <c r="H593" s="146">
        <f t="shared" si="15"/>
        <v>0</v>
      </c>
    </row>
    <row r="594" spans="1:8" hidden="1" x14ac:dyDescent="0.25">
      <c r="A594" s="92">
        <v>86</v>
      </c>
      <c r="B594" s="157" t="s">
        <v>330</v>
      </c>
      <c r="C594" s="92" t="str">
        <f>[1]FORMULACION!C574</f>
        <v>LENCERIA</v>
      </c>
      <c r="D594" s="92" t="str">
        <f>[1]FORMULACION!D574</f>
        <v>LENCERIA</v>
      </c>
      <c r="E594" s="145" t="str">
        <f>[1]FORMULACION!F574</f>
        <v>COJIN DE LACTANCIA MATERNA</v>
      </c>
      <c r="F594" s="92">
        <f>[1]FORMULACION!P574</f>
        <v>3</v>
      </c>
      <c r="G594" s="146">
        <v>45000</v>
      </c>
      <c r="H594" s="146">
        <f t="shared" si="15"/>
        <v>135000</v>
      </c>
    </row>
    <row r="595" spans="1:8" hidden="1" x14ac:dyDescent="0.25">
      <c r="A595" s="92">
        <v>87</v>
      </c>
      <c r="B595" s="157" t="s">
        <v>330</v>
      </c>
      <c r="C595" s="92" t="str">
        <f>[1]FORMULACION!C570</f>
        <v>LENCERIA</v>
      </c>
      <c r="D595" s="92" t="str">
        <f>[1]FORMULACION!D570</f>
        <v>LENCERIA DE CAMA</v>
      </c>
      <c r="E595" s="145" t="str">
        <f>[1]FORMULACION!F570</f>
        <v>SÁBANAS PARA CUNAS</v>
      </c>
      <c r="F595" s="92">
        <f>[1]FORMULACION!P570</f>
        <v>10</v>
      </c>
      <c r="G595" s="146">
        <v>32000</v>
      </c>
      <c r="H595" s="146">
        <f t="shared" si="15"/>
        <v>320000</v>
      </c>
    </row>
    <row r="596" spans="1:8" hidden="1" x14ac:dyDescent="0.25">
      <c r="A596" s="92">
        <v>88</v>
      </c>
      <c r="B596" s="157" t="s">
        <v>330</v>
      </c>
      <c r="C596" s="92" t="str">
        <f>[1]FORMULACION!C571</f>
        <v>LENCERIA</v>
      </c>
      <c r="D596" s="92" t="str">
        <f>[1]FORMULACION!D571</f>
        <v>LENCERIA DE CAMA</v>
      </c>
      <c r="E596" s="145" t="s">
        <v>342</v>
      </c>
      <c r="F596" s="92">
        <v>0</v>
      </c>
      <c r="G596" s="151">
        <v>32000</v>
      </c>
      <c r="H596" s="146">
        <f t="shared" si="15"/>
        <v>0</v>
      </c>
    </row>
    <row r="597" spans="1:8" hidden="1" x14ac:dyDescent="0.25">
      <c r="A597" s="92">
        <v>89</v>
      </c>
      <c r="B597" s="157" t="s">
        <v>330</v>
      </c>
      <c r="C597" s="92" t="str">
        <f>[1]FORMULACION!C573</f>
        <v>LENCERIA</v>
      </c>
      <c r="D597" s="92" t="str">
        <f>[1]FORMULACION!D573</f>
        <v>LENCERIA</v>
      </c>
      <c r="E597" s="145" t="str">
        <f>[1]FORMULACION!F573</f>
        <v>HAMACA</v>
      </c>
      <c r="F597" s="92">
        <f>[1]FORMULACION!P573</f>
        <v>0</v>
      </c>
      <c r="G597" s="146">
        <v>40000</v>
      </c>
      <c r="H597" s="146">
        <f t="shared" si="15"/>
        <v>0</v>
      </c>
    </row>
    <row r="598" spans="1:8" hidden="1" x14ac:dyDescent="0.25">
      <c r="A598" s="92">
        <v>90</v>
      </c>
      <c r="B598" s="157" t="s">
        <v>330</v>
      </c>
      <c r="C598" s="92" t="str">
        <f>[1]FORMULACION!C572</f>
        <v>LENCERIA</v>
      </c>
      <c r="D598" s="92" t="str">
        <f>[1]FORMULACION!D572</f>
        <v>LENCERIA DE CAMA</v>
      </c>
      <c r="E598" s="145" t="str">
        <f>[1]FORMULACION!F572</f>
        <v>BORDE CUNA</v>
      </c>
      <c r="F598" s="92">
        <f>[1]FORMULACION!P572</f>
        <v>0</v>
      </c>
      <c r="G598" s="146">
        <v>32000</v>
      </c>
      <c r="H598" s="146">
        <f t="shared" si="15"/>
        <v>0</v>
      </c>
    </row>
    <row r="599" spans="1:8" hidden="1" x14ac:dyDescent="0.25">
      <c r="A599" s="92">
        <v>91</v>
      </c>
      <c r="B599" s="157" t="s">
        <v>330</v>
      </c>
      <c r="C599" s="92" t="str">
        <f>[1]FORMULACION!C700</f>
        <v>MATERIAL PEDAGÓGICO</v>
      </c>
      <c r="D599" s="92" t="str">
        <f>[1]FORMULACION!E700</f>
        <v>JUEGO SIMBÓLICO Y DE ROLES</v>
      </c>
      <c r="E599" s="145" t="str">
        <f>[1]FORMULACION!F700</f>
        <v>PESEBRERA CABALLITO DE PALO</v>
      </c>
      <c r="F599" s="92" t="e">
        <f>[1]FORMULACION!P700</f>
        <v>#REF!</v>
      </c>
      <c r="G599" s="146">
        <v>35000</v>
      </c>
      <c r="H599" s="146" t="e">
        <f t="shared" si="15"/>
        <v>#REF!</v>
      </c>
    </row>
    <row r="600" spans="1:8" hidden="1" x14ac:dyDescent="0.25">
      <c r="A600" s="92">
        <v>92</v>
      </c>
      <c r="B600" s="157" t="s">
        <v>330</v>
      </c>
      <c r="C600" s="92" t="str">
        <f>[1]FORMULACION!C666</f>
        <v>MATERIAL PEDAGÓGICO</v>
      </c>
      <c r="D600" s="92" t="str">
        <f>[1]FORMULACION!E666</f>
        <v>EXPLORACIÓN CORPORAL</v>
      </c>
      <c r="E600" s="145" t="s">
        <v>343</v>
      </c>
      <c r="F600" s="92">
        <f>[1]FORMULACION!P666</f>
        <v>0</v>
      </c>
      <c r="G600" s="146">
        <v>2500</v>
      </c>
      <c r="H600" s="146">
        <f t="shared" si="15"/>
        <v>0</v>
      </c>
    </row>
    <row r="601" spans="1:8" hidden="1" x14ac:dyDescent="0.25">
      <c r="A601" s="92">
        <v>93</v>
      </c>
      <c r="B601" s="157" t="s">
        <v>330</v>
      </c>
      <c r="C601" s="92" t="str">
        <f>[1]FORMULACION!C667</f>
        <v>MATERIAL PEDAGÓGICO</v>
      </c>
      <c r="D601" s="92" t="str">
        <f>[1]FORMULACION!E667</f>
        <v>EXPLORACIÓN CORPORAL</v>
      </c>
      <c r="E601" s="145" t="s">
        <v>188</v>
      </c>
      <c r="F601" s="92">
        <v>0</v>
      </c>
      <c r="G601" s="151">
        <v>55000</v>
      </c>
      <c r="H601" s="146">
        <f t="shared" si="15"/>
        <v>0</v>
      </c>
    </row>
    <row r="602" spans="1:8" hidden="1" x14ac:dyDescent="0.25">
      <c r="A602" s="92">
        <v>94</v>
      </c>
      <c r="B602" s="157" t="s">
        <v>330</v>
      </c>
      <c r="C602" s="92" t="e">
        <f>[1]FORMULACION!#REF!</f>
        <v>#REF!</v>
      </c>
      <c r="D602" s="92" t="e">
        <f>[1]FORMULACION!#REF!</f>
        <v>#REF!</v>
      </c>
      <c r="E602" s="145" t="s">
        <v>344</v>
      </c>
      <c r="F602" s="92">
        <v>0</v>
      </c>
      <c r="G602" s="151">
        <v>30000</v>
      </c>
      <c r="H602" s="146">
        <f t="shared" si="15"/>
        <v>0</v>
      </c>
    </row>
    <row r="603" spans="1:8" hidden="1" x14ac:dyDescent="0.25">
      <c r="A603" s="92">
        <v>95</v>
      </c>
      <c r="B603" s="157" t="s">
        <v>330</v>
      </c>
      <c r="C603" s="92" t="str">
        <f>[1]FORMULACION!C668</f>
        <v>MATERIAL PEDAGÓGICO</v>
      </c>
      <c r="D603" s="92" t="str">
        <f>[1]FORMULACION!E668</f>
        <v>EXPLORACIÓN CORPORAL</v>
      </c>
      <c r="E603" s="148" t="str">
        <f>[1]FORMULACION!F668</f>
        <v>CUBO DE ACTIVIDADES MULTIPLES</v>
      </c>
      <c r="F603" s="92"/>
      <c r="G603" s="146">
        <v>38000</v>
      </c>
      <c r="H603" s="146">
        <f t="shared" si="15"/>
        <v>0</v>
      </c>
    </row>
    <row r="604" spans="1:8" hidden="1" x14ac:dyDescent="0.25">
      <c r="A604" s="92">
        <v>96</v>
      </c>
      <c r="B604" s="157" t="s">
        <v>330</v>
      </c>
      <c r="C604" s="92" t="str">
        <f>[1]FORMULACION!C617</f>
        <v>MATERIAL PEDAGÓGICO</v>
      </c>
      <c r="D604" s="92" t="str">
        <f>[1]FORMULACION!E617</f>
        <v>EXPLORACIÓN CORPORAL</v>
      </c>
      <c r="E604" s="145" t="s">
        <v>191</v>
      </c>
      <c r="F604" s="92" t="e">
        <f>[1]FORMULACION!P617</f>
        <v>#REF!</v>
      </c>
      <c r="G604" s="146">
        <v>15000</v>
      </c>
      <c r="H604" s="146" t="e">
        <f t="shared" si="15"/>
        <v>#REF!</v>
      </c>
    </row>
    <row r="605" spans="1:8" hidden="1" x14ac:dyDescent="0.25">
      <c r="A605" s="92">
        <v>97</v>
      </c>
      <c r="B605" s="157" t="s">
        <v>330</v>
      </c>
      <c r="C605" s="92" t="str">
        <f>[1]FORMULACION!C638</f>
        <v>MATERIAL PEDAGÓGICO</v>
      </c>
      <c r="D605" s="92" t="str">
        <f>[1]FORMULACION!E638</f>
        <v>EXPLORACIÓN CORPORAL</v>
      </c>
      <c r="E605" s="145" t="str">
        <f>[1]FORMULACION!F638</f>
        <v xml:space="preserve">SET DE CORREPASILLO - ANDADOR </v>
      </c>
      <c r="F605" s="92"/>
      <c r="G605" s="146">
        <v>8000</v>
      </c>
      <c r="H605" s="146">
        <f t="shared" si="15"/>
        <v>0</v>
      </c>
    </row>
    <row r="606" spans="1:8" hidden="1" x14ac:dyDescent="0.25">
      <c r="A606" s="92">
        <v>98</v>
      </c>
      <c r="B606" s="157" t="s">
        <v>330</v>
      </c>
      <c r="C606" s="92" t="str">
        <f>[1]FORMULACION!C626</f>
        <v>MATERIAL PEDAGÓGICO</v>
      </c>
      <c r="D606" s="92" t="str">
        <f>[1]FORMULACION!E626</f>
        <v>INSTRUMENTOS MUSICALES</v>
      </c>
      <c r="E606" s="145" t="str">
        <f>[1]FORMULACION!F626</f>
        <v>JUEGO DE CAMPANAS AFINADAS</v>
      </c>
      <c r="F606" s="92">
        <f>[1]FORMULACION!P626</f>
        <v>1</v>
      </c>
      <c r="G606" s="146">
        <v>60000</v>
      </c>
      <c r="H606" s="146">
        <f t="shared" si="15"/>
        <v>60000</v>
      </c>
    </row>
    <row r="607" spans="1:8" hidden="1" x14ac:dyDescent="0.25">
      <c r="A607" s="92">
        <v>99</v>
      </c>
      <c r="B607" s="157" t="s">
        <v>330</v>
      </c>
      <c r="C607" s="92" t="str">
        <f>[1]FORMULACION!C701</f>
        <v>MATERIAL PEDAGÓGICO</v>
      </c>
      <c r="D607" s="92" t="str">
        <f>[1]FORMULACION!E701</f>
        <v>EXPLORACIÓN CORPORAL</v>
      </c>
      <c r="E607" s="145" t="s">
        <v>194</v>
      </c>
      <c r="F607" s="92">
        <f>[1]FORMULACION!P701</f>
        <v>0</v>
      </c>
      <c r="G607" s="146">
        <v>35000</v>
      </c>
      <c r="H607" s="146">
        <f t="shared" si="15"/>
        <v>0</v>
      </c>
    </row>
    <row r="608" spans="1:8" hidden="1" x14ac:dyDescent="0.25">
      <c r="A608" s="92">
        <v>100</v>
      </c>
      <c r="B608" s="157" t="s">
        <v>330</v>
      </c>
      <c r="C608" s="92" t="str">
        <f>[1]FORMULACION!C639</f>
        <v>MATERIAL PEDAGÓGICO</v>
      </c>
      <c r="D608" s="92" t="str">
        <f>[1]FORMULACION!E639</f>
        <v>EXPLORACIÓN CORPORAL</v>
      </c>
      <c r="E608" s="145" t="str">
        <f>[1]FORMULACION!F639</f>
        <v>ESPEJO CUERPO ENTERO</v>
      </c>
      <c r="F608" s="92">
        <f>[1]FORMULACION!P639</f>
        <v>0</v>
      </c>
      <c r="G608" s="146">
        <v>27000</v>
      </c>
      <c r="H608" s="146">
        <f t="shared" si="15"/>
        <v>0</v>
      </c>
    </row>
    <row r="609" spans="1:8" hidden="1" x14ac:dyDescent="0.25">
      <c r="A609" s="92">
        <v>101</v>
      </c>
      <c r="B609" s="157" t="s">
        <v>330</v>
      </c>
      <c r="C609" s="92" t="str">
        <f>[1]FORMULACION!C640</f>
        <v>MATERIAL PEDAGÓGICO</v>
      </c>
      <c r="D609" s="92" t="str">
        <f>[1]FORMULACION!E640</f>
        <v>EXPLORACIÓN CORPORAL</v>
      </c>
      <c r="E609" s="145" t="s">
        <v>345</v>
      </c>
      <c r="F609" s="92" t="e">
        <f>[1]FORMULACION!P640</f>
        <v>#REF!</v>
      </c>
      <c r="G609" s="146">
        <v>190000</v>
      </c>
      <c r="H609" s="146" t="e">
        <f t="shared" si="15"/>
        <v>#REF!</v>
      </c>
    </row>
    <row r="610" spans="1:8" hidden="1" x14ac:dyDescent="0.25">
      <c r="A610" s="92">
        <v>102</v>
      </c>
      <c r="B610" s="157" t="s">
        <v>330</v>
      </c>
      <c r="C610" s="92" t="str">
        <f>[1]FORMULACION!C669</f>
        <v>MATERIAL PEDAGÓGICO</v>
      </c>
      <c r="D610" s="92" t="str">
        <f>[1]FORMULACION!E669</f>
        <v>EXPLORACIÓN CORPORAL</v>
      </c>
      <c r="E610" s="145" t="str">
        <f>[1]FORMULACION!F669</f>
        <v>JUEGO DE ENCAJABLES</v>
      </c>
      <c r="F610" s="92"/>
      <c r="G610" s="146">
        <v>90000</v>
      </c>
      <c r="H610" s="146">
        <f t="shared" si="15"/>
        <v>0</v>
      </c>
    </row>
    <row r="611" spans="1:8" hidden="1" x14ac:dyDescent="0.25">
      <c r="A611" s="92">
        <v>103</v>
      </c>
      <c r="B611" s="157" t="s">
        <v>330</v>
      </c>
      <c r="C611" s="92" t="str">
        <f>[1]FORMULACION!C670</f>
        <v>MATERIAL PEDAGÓGICO</v>
      </c>
      <c r="D611" s="92" t="str">
        <f>[1]FORMULACION!E670</f>
        <v>EXPLORACIÓN CORPORAL</v>
      </c>
      <c r="E611" s="145" t="str">
        <f>[1]FORMULACION!F670</f>
        <v>JUEGO DE PESOS</v>
      </c>
      <c r="F611" s="92"/>
      <c r="G611" s="146">
        <v>270000</v>
      </c>
      <c r="H611" s="146">
        <f t="shared" si="15"/>
        <v>0</v>
      </c>
    </row>
    <row r="612" spans="1:8" hidden="1" x14ac:dyDescent="0.25">
      <c r="A612" s="92">
        <v>104</v>
      </c>
      <c r="B612" s="157" t="s">
        <v>330</v>
      </c>
      <c r="C612" s="92" t="str">
        <f>[1]FORMULACION!C671</f>
        <v>MATERIAL PEDAGÓGICO</v>
      </c>
      <c r="D612" s="92" t="str">
        <f>[1]FORMULACION!E671</f>
        <v>EXPLORACIÓN CORPORAL</v>
      </c>
      <c r="E612" s="145" t="s">
        <v>199</v>
      </c>
      <c r="F612" s="92"/>
      <c r="G612" s="153"/>
      <c r="H612" s="146"/>
    </row>
    <row r="613" spans="1:8" hidden="1" x14ac:dyDescent="0.25">
      <c r="A613" s="92">
        <v>105</v>
      </c>
      <c r="B613" s="157" t="s">
        <v>330</v>
      </c>
      <c r="C613" s="92" t="str">
        <f>[1]FORMULACION!C619</f>
        <v>MATERIAL PEDAGÓGICO</v>
      </c>
      <c r="D613" s="92" t="str">
        <f>[1]FORMULACION!E619</f>
        <v>EXPLORACIÓN CORPORAL</v>
      </c>
      <c r="E613" s="145" t="str">
        <f>[1]FORMULACION!F619</f>
        <v>GIMNASIO DE ESPUMA POLIMOTOR 2</v>
      </c>
      <c r="F613" s="92" t="e">
        <f>[1]FORMULACION!P619</f>
        <v>#REF!</v>
      </c>
      <c r="G613" s="146">
        <v>720000</v>
      </c>
      <c r="H613" s="146" t="e">
        <f t="shared" ref="H613:H676" si="16">F613*G613</f>
        <v>#REF!</v>
      </c>
    </row>
    <row r="614" spans="1:8" hidden="1" x14ac:dyDescent="0.25">
      <c r="A614" s="92">
        <v>106</v>
      </c>
      <c r="B614" s="157" t="s">
        <v>330</v>
      </c>
      <c r="C614" s="92" t="str">
        <f>[1]FORMULACION!C641</f>
        <v>MATERIAL PEDAGÓGICO</v>
      </c>
      <c r="D614" s="92" t="str">
        <f>[1]FORMULACION!E641</f>
        <v>EXPLORACIÓN CORPORAL</v>
      </c>
      <c r="E614" s="145" t="str">
        <f>[1]FORMULACION!F641</f>
        <v>KIT DE PERCEPCION PEQUEÑO</v>
      </c>
      <c r="F614" s="92"/>
      <c r="G614" s="146">
        <v>150000</v>
      </c>
      <c r="H614" s="146">
        <f t="shared" si="16"/>
        <v>0</v>
      </c>
    </row>
    <row r="615" spans="1:8" hidden="1" x14ac:dyDescent="0.25">
      <c r="A615" s="92">
        <v>107</v>
      </c>
      <c r="B615" s="157" t="s">
        <v>330</v>
      </c>
      <c r="C615" s="92" t="str">
        <f>[1]FORMULACION!C620</f>
        <v>MATERIAL PEDAGÓGICO</v>
      </c>
      <c r="D615" s="92" t="str">
        <f>[1]FORMULACION!E620</f>
        <v>EXPLORACIÓN CORPORAL</v>
      </c>
      <c r="E615" s="145" t="str">
        <f>[1]FORMULACION!F620</f>
        <v>PARQUE INFANTIL TIPO A</v>
      </c>
      <c r="F615" s="92" t="e">
        <f>[1]FORMULACION!P620</f>
        <v>#REF!</v>
      </c>
      <c r="G615" s="146">
        <v>3250000</v>
      </c>
      <c r="H615" s="146" t="e">
        <f t="shared" si="16"/>
        <v>#REF!</v>
      </c>
    </row>
    <row r="616" spans="1:8" hidden="1" x14ac:dyDescent="0.25">
      <c r="A616" s="92">
        <v>108</v>
      </c>
      <c r="B616" s="157" t="s">
        <v>330</v>
      </c>
      <c r="C616" s="92" t="str">
        <f>[1]FORMULACION!C621</f>
        <v>MATERIAL PEDAGÓGICO</v>
      </c>
      <c r="D616" s="92" t="str">
        <f>[1]FORMULACION!E621</f>
        <v>EXPLORACIÓN CORPORAL</v>
      </c>
      <c r="E616" s="145" t="str">
        <f>[1]FORMULACION!F621</f>
        <v>PARQUE INFANTIL TIPO B</v>
      </c>
      <c r="F616" s="92" t="e">
        <f>[1]FORMULACION!P621</f>
        <v>#REF!</v>
      </c>
      <c r="G616" s="146">
        <v>1650000</v>
      </c>
      <c r="H616" s="146" t="e">
        <f t="shared" si="16"/>
        <v>#REF!</v>
      </c>
    </row>
    <row r="617" spans="1:8" hidden="1" x14ac:dyDescent="0.25">
      <c r="A617" s="92">
        <v>109</v>
      </c>
      <c r="B617" s="157" t="s">
        <v>330</v>
      </c>
      <c r="C617" s="92" t="str">
        <f>[1]FORMULACION!C642</f>
        <v>MATERIAL PEDAGÓGICO</v>
      </c>
      <c r="D617" s="92" t="str">
        <f>[1]FORMULACION!E642</f>
        <v>EXPLORACIÓN CORPORAL</v>
      </c>
      <c r="E617" s="145" t="str">
        <f>[1]FORMULACION!F642</f>
        <v>MOVILES</v>
      </c>
      <c r="F617" s="92">
        <f>[1]FORMULACION!P642</f>
        <v>0</v>
      </c>
      <c r="G617" s="146">
        <v>32000</v>
      </c>
      <c r="H617" s="146">
        <f t="shared" si="16"/>
        <v>0</v>
      </c>
    </row>
    <row r="618" spans="1:8" hidden="1" x14ac:dyDescent="0.25">
      <c r="A618" s="92">
        <v>110</v>
      </c>
      <c r="B618" s="157" t="s">
        <v>330</v>
      </c>
      <c r="C618" s="92" t="str">
        <f>[1]FORMULACION!C672</f>
        <v>MATERIAL PEDAGÓGICO</v>
      </c>
      <c r="D618" s="92" t="str">
        <f>[1]FORMULACION!E672</f>
        <v>EXPLORACIÓN CORPORAL</v>
      </c>
      <c r="E618" s="145" t="str">
        <f>[1]FORMULACION!F672</f>
        <v>JUEGO DE PELOTAS PEQUEÑAS TIPO ERIZO</v>
      </c>
      <c r="F618" s="92"/>
      <c r="G618" s="146">
        <v>23000</v>
      </c>
      <c r="H618" s="146">
        <f t="shared" si="16"/>
        <v>0</v>
      </c>
    </row>
    <row r="619" spans="1:8" hidden="1" x14ac:dyDescent="0.25">
      <c r="A619" s="92">
        <v>111</v>
      </c>
      <c r="B619" s="157" t="s">
        <v>330</v>
      </c>
      <c r="C619" s="92" t="str">
        <f>[1]FORMULACION!C658</f>
        <v>MATERIAL PEDAGÓGICO</v>
      </c>
      <c r="D619" s="92" t="str">
        <f>[1]FORMULACION!E658</f>
        <v>EXPLORACIÓN CORPORAL</v>
      </c>
      <c r="E619" s="145" t="str">
        <f>[1]FORMULACION!F658</f>
        <v>RECIPIENTE PARA ENCAJAR FIGURAS</v>
      </c>
      <c r="F619" s="92"/>
      <c r="G619" s="146">
        <v>42000</v>
      </c>
      <c r="H619" s="146">
        <f t="shared" si="16"/>
        <v>0</v>
      </c>
    </row>
    <row r="620" spans="1:8" hidden="1" x14ac:dyDescent="0.25">
      <c r="A620" s="92">
        <v>112</v>
      </c>
      <c r="B620" s="157" t="s">
        <v>330</v>
      </c>
      <c r="C620" s="92" t="str">
        <f>[1]FORMULACION!C659</f>
        <v>MATERIAL PEDAGÓGICO</v>
      </c>
      <c r="D620" s="92" t="str">
        <f>[1]FORMULACION!E659</f>
        <v>INSTRUMENTOS MUSICALES</v>
      </c>
      <c r="E620" s="145" t="str">
        <f>[1]FORMULACION!F659</f>
        <v>MARACAS PEQUEÑAS</v>
      </c>
      <c r="F620" s="92"/>
      <c r="G620" s="146">
        <v>42000</v>
      </c>
      <c r="H620" s="146">
        <f t="shared" si="16"/>
        <v>0</v>
      </c>
    </row>
    <row r="621" spans="1:8" hidden="1" x14ac:dyDescent="0.25">
      <c r="A621" s="92">
        <v>113</v>
      </c>
      <c r="B621" s="157" t="s">
        <v>330</v>
      </c>
      <c r="C621" s="92" t="str">
        <f>[1]FORMULACION!C643</f>
        <v>MATERIAL PEDAGÓGICO</v>
      </c>
      <c r="D621" s="92" t="str">
        <f>[1]FORMULACION!E643</f>
        <v>EXPLORACIÓN CORPORAL</v>
      </c>
      <c r="E621" s="145" t="str">
        <f>[1]FORMULACION!F643</f>
        <v>JUEGO DE PELOTAS GRANDES TIPO ERIZO</v>
      </c>
      <c r="F621" s="92"/>
      <c r="G621" s="146">
        <v>65800</v>
      </c>
      <c r="H621" s="146">
        <f t="shared" si="16"/>
        <v>0</v>
      </c>
    </row>
    <row r="622" spans="1:8" hidden="1" x14ac:dyDescent="0.25">
      <c r="A622" s="92">
        <v>114</v>
      </c>
      <c r="B622" s="157" t="s">
        <v>330</v>
      </c>
      <c r="C622" s="92" t="str">
        <f>[1]FORMULACION!C618</f>
        <v>MATERIAL PEDAGÓGICO</v>
      </c>
      <c r="D622" s="92" t="str">
        <f>[1]FORMULACION!E618</f>
        <v>EXPLORACIÓN CORPORAL</v>
      </c>
      <c r="E622" s="145" t="str">
        <f>[1]FORMULACION!F618</f>
        <v>GIMNASIO DE ESPUMA POLIMOTOR 1</v>
      </c>
      <c r="F622" s="92" t="e">
        <f>[1]FORMULACION!P618</f>
        <v>#REF!</v>
      </c>
      <c r="G622" s="146">
        <v>50000</v>
      </c>
      <c r="H622" s="146" t="e">
        <f t="shared" si="16"/>
        <v>#REF!</v>
      </c>
    </row>
    <row r="623" spans="1:8" hidden="1" x14ac:dyDescent="0.25">
      <c r="A623" s="92">
        <v>115</v>
      </c>
      <c r="B623" s="157" t="s">
        <v>330</v>
      </c>
      <c r="C623" s="92" t="str">
        <f>[1]FORMULACION!C625</f>
        <v>MATERIAL PEDAGÓGICO</v>
      </c>
      <c r="D623" s="92" t="str">
        <f>[1]FORMULACION!E625</f>
        <v>INSTRUMENTOS MUSICALES</v>
      </c>
      <c r="E623" s="145" t="str">
        <f>[1]FORMULACION!F625</f>
        <v>OCEANO</v>
      </c>
      <c r="F623" s="92">
        <f>[1]FORMULACION!P625</f>
        <v>2</v>
      </c>
      <c r="G623" s="146">
        <v>250000</v>
      </c>
      <c r="H623" s="146">
        <f t="shared" si="16"/>
        <v>500000</v>
      </c>
    </row>
    <row r="624" spans="1:8" hidden="1" x14ac:dyDescent="0.25">
      <c r="A624" s="92">
        <v>116</v>
      </c>
      <c r="B624" s="157" t="s">
        <v>330</v>
      </c>
      <c r="C624" s="92" t="str">
        <f>[1]FORMULACION!C624</f>
        <v>MATERIAL PEDAGÓGICO</v>
      </c>
      <c r="D624" s="92" t="str">
        <f>[1]FORMULACION!E624</f>
        <v>EXPLORACIÓN CORPORAL</v>
      </c>
      <c r="E624" s="145" t="str">
        <f>[1]FORMULACION!F624</f>
        <v>CARPA DE PLASTICO PLEGABLE</v>
      </c>
      <c r="F624" s="92" t="e">
        <f>[1]FORMULACION!P624</f>
        <v>#REF!</v>
      </c>
      <c r="G624" s="146">
        <v>560000</v>
      </c>
      <c r="H624" s="146" t="e">
        <f t="shared" si="16"/>
        <v>#REF!</v>
      </c>
    </row>
    <row r="625" spans="1:8" hidden="1" x14ac:dyDescent="0.25">
      <c r="A625" s="92">
        <v>117</v>
      </c>
      <c r="B625" s="157" t="s">
        <v>330</v>
      </c>
      <c r="C625" s="92" t="str">
        <f>[1]FORMULACION!C644:D644</f>
        <v>MATERIAL PEDAGÓGICO</v>
      </c>
      <c r="D625" s="92" t="str">
        <f>[1]FORMULACION!E644</f>
        <v>EXPLORACIÓN CORPORAL</v>
      </c>
      <c r="E625" s="145" t="str">
        <f>[1]FORMULACION!F644</f>
        <v>RODILLO GRANDE EN ESPUMA</v>
      </c>
      <c r="F625" s="92" t="e">
        <f>[1]FORMULACION!P644</f>
        <v>#REF!</v>
      </c>
      <c r="G625" s="146">
        <v>25000</v>
      </c>
      <c r="H625" s="146" t="e">
        <f t="shared" si="16"/>
        <v>#REF!</v>
      </c>
    </row>
    <row r="626" spans="1:8" hidden="1" x14ac:dyDescent="0.25">
      <c r="A626" s="92">
        <v>118</v>
      </c>
      <c r="B626" s="157" t="s">
        <v>330</v>
      </c>
      <c r="C626" s="92" t="str">
        <f>[1]FORMULACION!C622</f>
        <v>MATERIAL PEDAGÓGICO</v>
      </c>
      <c r="D626" s="92" t="str">
        <f>[1]FORMULACION!E622</f>
        <v>EXPLORACIÓN CORPORAL</v>
      </c>
      <c r="E626" s="145" t="str">
        <f>[1]FORMULACION!F622</f>
        <v>MESA DE LUZ</v>
      </c>
      <c r="F626" s="92" t="e">
        <f>[1]FORMULACION!P622</f>
        <v>#REF!</v>
      </c>
      <c r="G626" s="146">
        <v>8600000</v>
      </c>
      <c r="H626" s="146" t="e">
        <f t="shared" si="16"/>
        <v>#REF!</v>
      </c>
    </row>
    <row r="627" spans="1:8" hidden="1" x14ac:dyDescent="0.25">
      <c r="A627" s="92">
        <v>119</v>
      </c>
      <c r="B627" s="157" t="s">
        <v>330</v>
      </c>
      <c r="C627" s="92" t="str">
        <f>[1]FORMULACION!C623</f>
        <v>MATERIAL PEDAGÓGICO</v>
      </c>
      <c r="D627" s="92" t="str">
        <f>[1]FORMULACION!E623</f>
        <v>EXPLORACIÓN CORPORAL</v>
      </c>
      <c r="E627" s="145" t="str">
        <f>[1]FORMULACION!F623</f>
        <v>MESA DE AGUA Y ARENA</v>
      </c>
      <c r="F627" s="92" t="e">
        <f>[1]FORMULACION!P623</f>
        <v>#REF!</v>
      </c>
      <c r="G627" s="146">
        <v>3000000</v>
      </c>
      <c r="H627" s="146" t="e">
        <f t="shared" si="16"/>
        <v>#REF!</v>
      </c>
    </row>
    <row r="628" spans="1:8" hidden="1" x14ac:dyDescent="0.25">
      <c r="A628" s="92">
        <v>120</v>
      </c>
      <c r="B628" s="157" t="s">
        <v>330</v>
      </c>
      <c r="C628" s="92" t="str">
        <f>[1]FORMULACION!C616</f>
        <v>MATERIAL PEDAGÓGICO</v>
      </c>
      <c r="D628" s="92" t="str">
        <f>[1]FORMULACION!E616</f>
        <v>EXPLORACIÓN CORPORAL</v>
      </c>
      <c r="E628" s="145" t="s">
        <v>216</v>
      </c>
      <c r="F628" s="92" t="e">
        <f>[1]FORMULACION!P616</f>
        <v>#REF!</v>
      </c>
      <c r="G628" s="146">
        <v>56000</v>
      </c>
      <c r="H628" s="146" t="e">
        <f t="shared" si="16"/>
        <v>#REF!</v>
      </c>
    </row>
    <row r="629" spans="1:8" hidden="1" x14ac:dyDescent="0.25">
      <c r="A629" s="92">
        <v>121</v>
      </c>
      <c r="B629" s="157" t="s">
        <v>330</v>
      </c>
      <c r="C629" s="92" t="str">
        <f>[1]FORMULACION!C673</f>
        <v>MATERIAL PEDAGÓGICO</v>
      </c>
      <c r="D629" s="92" t="str">
        <f>[1]FORMULACION!E673</f>
        <v>EXPLORACIÓN CORPORAL</v>
      </c>
      <c r="E629" s="148" t="s">
        <v>217</v>
      </c>
      <c r="F629" s="92"/>
      <c r="G629" s="146">
        <v>11000</v>
      </c>
      <c r="H629" s="146">
        <f t="shared" si="16"/>
        <v>0</v>
      </c>
    </row>
    <row r="630" spans="1:8" hidden="1" x14ac:dyDescent="0.25">
      <c r="A630" s="92">
        <v>122</v>
      </c>
      <c r="B630" s="157" t="s">
        <v>330</v>
      </c>
      <c r="C630" s="92" t="str">
        <f>[1]FORMULACION!C674:D674</f>
        <v>MATERIAL PEDAGÓGICO</v>
      </c>
      <c r="D630" s="92" t="str">
        <f>[1]FORMULACION!E674</f>
        <v>EXPLORACIÓN CORPORAL</v>
      </c>
      <c r="E630" s="148" t="s">
        <v>218</v>
      </c>
      <c r="F630" s="92"/>
      <c r="G630" s="146">
        <v>18000</v>
      </c>
      <c r="H630" s="146">
        <f t="shared" si="16"/>
        <v>0</v>
      </c>
    </row>
    <row r="631" spans="1:8" hidden="1" x14ac:dyDescent="0.25">
      <c r="A631" s="92">
        <v>123</v>
      </c>
      <c r="B631" s="157" t="s">
        <v>330</v>
      </c>
      <c r="C631" s="92" t="str">
        <f>[1]FORMULACION!C645</f>
        <v>MATERIAL PEDAGÓGICO</v>
      </c>
      <c r="D631" s="92" t="str">
        <f>[1]FORMULACION!E645</f>
        <v>EXPLORACIÓN CORPORAL</v>
      </c>
      <c r="E631" s="148" t="s">
        <v>219</v>
      </c>
      <c r="F631" s="92"/>
      <c r="G631" s="146">
        <v>13000</v>
      </c>
      <c r="H631" s="146">
        <f t="shared" si="16"/>
        <v>0</v>
      </c>
    </row>
    <row r="632" spans="1:8" hidden="1" x14ac:dyDescent="0.25">
      <c r="A632" s="92">
        <v>124</v>
      </c>
      <c r="B632" s="157" t="s">
        <v>330</v>
      </c>
      <c r="C632" s="92" t="str">
        <f>[1]FORMULACION!C660</f>
        <v>MATERIAL PEDAGÓGICO</v>
      </c>
      <c r="D632" s="92" t="str">
        <f>[1]FORMULACION!E660</f>
        <v>INSTRUMENTOS MUSICALES</v>
      </c>
      <c r="E632" s="145" t="str">
        <f>[1]FORMULACION!F660</f>
        <v>PAJARO CARPINTERO</v>
      </c>
      <c r="F632" s="92"/>
      <c r="G632" s="146">
        <v>25000</v>
      </c>
      <c r="H632" s="146">
        <f t="shared" si="16"/>
        <v>0</v>
      </c>
    </row>
    <row r="633" spans="1:8" hidden="1" x14ac:dyDescent="0.25">
      <c r="A633" s="92">
        <v>125</v>
      </c>
      <c r="B633" s="157" t="s">
        <v>330</v>
      </c>
      <c r="C633" s="92" t="str">
        <f>[1]FORMULACION!C646</f>
        <v>MATERIAL PEDAGÓGICO</v>
      </c>
      <c r="D633" s="92" t="str">
        <f>[1]FORMULACION!E646</f>
        <v>EXPLORACIÓN CORPORAL</v>
      </c>
      <c r="E633" s="145" t="str">
        <f>[1]FORMULACION!F646</f>
        <v>TAPETE DE TEXTURAS</v>
      </c>
      <c r="F633" s="92">
        <f>[1]FORMULACION!P646</f>
        <v>0</v>
      </c>
      <c r="G633" s="146">
        <v>42000</v>
      </c>
      <c r="H633" s="146">
        <f t="shared" si="16"/>
        <v>0</v>
      </c>
    </row>
    <row r="634" spans="1:8" hidden="1" x14ac:dyDescent="0.25">
      <c r="A634" s="92">
        <v>126</v>
      </c>
      <c r="B634" s="157" t="s">
        <v>330</v>
      </c>
      <c r="C634" s="92" t="str">
        <f>[1]FORMULACION!C647:D647</f>
        <v>MATERIAL PEDAGÓGICO</v>
      </c>
      <c r="D634" s="92" t="str">
        <f>[1]FORMULACION!E647</f>
        <v>INSTRUMENTOS MUSICALES</v>
      </c>
      <c r="E634" s="145" t="str">
        <f>[1]FORMULACION!F647</f>
        <v>JUEGO DE MARACAS</v>
      </c>
      <c r="F634" s="92"/>
      <c r="G634" s="146">
        <v>35000</v>
      </c>
      <c r="H634" s="146">
        <f t="shared" si="16"/>
        <v>0</v>
      </c>
    </row>
    <row r="635" spans="1:8" hidden="1" x14ac:dyDescent="0.25">
      <c r="A635" s="92">
        <v>127</v>
      </c>
      <c r="B635" s="157" t="s">
        <v>330</v>
      </c>
      <c r="C635" s="92" t="str">
        <f>[1]FORMULACION!C703</f>
        <v>MATERIAL PEDAGÓGICO</v>
      </c>
      <c r="D635" s="92" t="str">
        <f>[1]FORMULACION!E703</f>
        <v>INSTRUMENTOS MUSICALES</v>
      </c>
      <c r="E635" s="145" t="str">
        <f>[1]FORMULACION!F703</f>
        <v>MARACATAN</v>
      </c>
      <c r="F635" s="92" t="e">
        <f>[1]FORMULACION!P703</f>
        <v>#REF!</v>
      </c>
      <c r="G635" s="146">
        <v>37000</v>
      </c>
      <c r="H635" s="146" t="e">
        <f t="shared" si="16"/>
        <v>#REF!</v>
      </c>
    </row>
    <row r="636" spans="1:8" hidden="1" x14ac:dyDescent="0.25">
      <c r="A636" s="92">
        <v>128</v>
      </c>
      <c r="B636" s="157" t="s">
        <v>330</v>
      </c>
      <c r="C636" s="92" t="str">
        <f>[1]FORMULACION!C676</f>
        <v>MATERIAL PEDAGÓGICO</v>
      </c>
      <c r="D636" s="92" t="str">
        <f>[1]FORMULACION!E676</f>
        <v>INSTRUMENTOS MUSICALES</v>
      </c>
      <c r="E636" s="145" t="str">
        <f>[1]FORMULACION!F676</f>
        <v>CLAVES</v>
      </c>
      <c r="F636" s="92" t="e">
        <f>[1]FORMULACION!P676</f>
        <v>#REF!</v>
      </c>
      <c r="G636" s="146">
        <v>32000</v>
      </c>
      <c r="H636" s="146" t="e">
        <f t="shared" si="16"/>
        <v>#REF!</v>
      </c>
    </row>
    <row r="637" spans="1:8" hidden="1" x14ac:dyDescent="0.25">
      <c r="A637" s="92">
        <v>129</v>
      </c>
      <c r="B637" s="157" t="s">
        <v>330</v>
      </c>
      <c r="C637" s="92" t="e">
        <f>[1]FORMULACION!#REF!</f>
        <v>#REF!</v>
      </c>
      <c r="D637" s="92" t="e">
        <f>[1]FORMULACION!#REF!</f>
        <v>#REF!</v>
      </c>
      <c r="E637" s="145" t="s">
        <v>346</v>
      </c>
      <c r="F637" s="92"/>
      <c r="G637" s="146">
        <v>150000</v>
      </c>
      <c r="H637" s="146">
        <f t="shared" si="16"/>
        <v>0</v>
      </c>
    </row>
    <row r="638" spans="1:8" hidden="1" x14ac:dyDescent="0.25">
      <c r="A638" s="92">
        <v>130</v>
      </c>
      <c r="B638" s="157" t="s">
        <v>330</v>
      </c>
      <c r="C638" s="92" t="str">
        <f>[1]FORMULACION!C648</f>
        <v>MATERIAL PEDAGÓGICO</v>
      </c>
      <c r="D638" s="92" t="str">
        <f>[1]FORMULACION!E648</f>
        <v>INSTRUMENTOS MUSICALES</v>
      </c>
      <c r="E638" s="145" t="str">
        <f>[1]FORMULACION!F648</f>
        <v>PALO DE LLUVIA PEQUEÑO</v>
      </c>
      <c r="F638" s="92"/>
      <c r="G638" s="146">
        <v>56000</v>
      </c>
      <c r="H638" s="146">
        <f t="shared" si="16"/>
        <v>0</v>
      </c>
    </row>
    <row r="639" spans="1:8" hidden="1" x14ac:dyDescent="0.25">
      <c r="A639" s="92">
        <v>132</v>
      </c>
      <c r="B639" s="157" t="s">
        <v>330</v>
      </c>
      <c r="C639" s="92" t="str">
        <f>[1]FORMULACION!C677</f>
        <v>MATERIAL PEDAGÓGICO</v>
      </c>
      <c r="D639" s="92" t="str">
        <f>[1]FORMULACION!E677</f>
        <v>INSTRUMENTOS MUSICALES</v>
      </c>
      <c r="E639" s="145" t="str">
        <f>[1]FORMULACION!F677</f>
        <v>FLAUTA DE EMBOLO</v>
      </c>
      <c r="F639" s="92">
        <f>[1]FORMULACION!P677</f>
        <v>0</v>
      </c>
      <c r="G639" s="146">
        <v>9000</v>
      </c>
      <c r="H639" s="146">
        <f t="shared" si="16"/>
        <v>0</v>
      </c>
    </row>
    <row r="640" spans="1:8" hidden="1" x14ac:dyDescent="0.25">
      <c r="A640" s="92">
        <v>133</v>
      </c>
      <c r="B640" s="157" t="s">
        <v>330</v>
      </c>
      <c r="C640" s="92" t="str">
        <f>[1]FORMULACION!C678</f>
        <v>MATERIAL PEDAGÓGICO</v>
      </c>
      <c r="D640" s="92" t="str">
        <f>[1]FORMULACION!E678</f>
        <v>INSTRUMENTOS MUSICALES</v>
      </c>
      <c r="E640" s="145" t="str">
        <f>[1]FORMULACION!F678</f>
        <v>GÜIRO PEQUEÑO</v>
      </c>
      <c r="F640" s="92"/>
      <c r="G640" s="146">
        <v>9000</v>
      </c>
      <c r="H640" s="146">
        <f t="shared" si="16"/>
        <v>0</v>
      </c>
    </row>
    <row r="641" spans="1:8" hidden="1" x14ac:dyDescent="0.25">
      <c r="A641" s="92">
        <v>135</v>
      </c>
      <c r="B641" s="157" t="s">
        <v>330</v>
      </c>
      <c r="C641" s="92" t="str">
        <f>[1]FORMULACION!C679</f>
        <v>MATERIAL PEDAGÓGICO</v>
      </c>
      <c r="D641" s="92" t="str">
        <f>[1]FORMULACION!E679</f>
        <v>JUEGO DE CONSTRUCCIÓN</v>
      </c>
      <c r="E641" s="145" t="str">
        <f>[1]FORMULACION!F679</f>
        <v>CAMION BLOQUES DE CONTRUCCIÓN</v>
      </c>
      <c r="F641" s="92" t="e">
        <f>[1]FORMULACION!P679</f>
        <v>#REF!</v>
      </c>
      <c r="G641" s="146">
        <v>45000</v>
      </c>
      <c r="H641" s="146" t="e">
        <f t="shared" si="16"/>
        <v>#REF!</v>
      </c>
    </row>
    <row r="642" spans="1:8" hidden="1" x14ac:dyDescent="0.25">
      <c r="A642" s="92">
        <v>136</v>
      </c>
      <c r="B642" s="157" t="s">
        <v>330</v>
      </c>
      <c r="C642" s="92" t="str">
        <f>[1]FORMULACION!C704</f>
        <v>MATERIAL PEDAGÓGICO</v>
      </c>
      <c r="D642" s="92" t="str">
        <f>[1]FORMULACION!E704</f>
        <v>INSTRUMENTOS MUSICALES</v>
      </c>
      <c r="E642" s="145" t="str">
        <f>[1]FORMULACION!F704</f>
        <v xml:space="preserve">PALO DE LLUVIA </v>
      </c>
      <c r="F642" s="92" t="e">
        <f>[1]FORMULACION!P704</f>
        <v>#REF!</v>
      </c>
      <c r="G642" s="146">
        <v>45000</v>
      </c>
      <c r="H642" s="146" t="e">
        <f t="shared" si="16"/>
        <v>#REF!</v>
      </c>
    </row>
    <row r="643" spans="1:8" hidden="1" x14ac:dyDescent="0.25">
      <c r="A643" s="92">
        <v>137</v>
      </c>
      <c r="B643" s="157" t="s">
        <v>330</v>
      </c>
      <c r="C643" s="92" t="str">
        <f>[1]FORMULACION!C680</f>
        <v>MATERIAL PEDAGÓGICO</v>
      </c>
      <c r="D643" s="92" t="str">
        <f>[1]FORMULACION!E680</f>
        <v>JUEGO DE CONSTRUCCIÓN</v>
      </c>
      <c r="E643" s="145" t="str">
        <f>[1]FORMULACION!F680</f>
        <v>ROMPECABEZAS 2 A 4 PIEZAS</v>
      </c>
      <c r="F643" s="92" t="e">
        <f>[1]FORMULACION!P680</f>
        <v>#REF!</v>
      </c>
      <c r="G643" s="146">
        <v>26900</v>
      </c>
      <c r="H643" s="146" t="e">
        <f t="shared" si="16"/>
        <v>#REF!</v>
      </c>
    </row>
    <row r="644" spans="1:8" hidden="1" x14ac:dyDescent="0.25">
      <c r="A644" s="92">
        <v>138</v>
      </c>
      <c r="B644" s="157" t="s">
        <v>330</v>
      </c>
      <c r="C644" s="92" t="str">
        <f>[1]FORMULACION!C628</f>
        <v>MATERIAL PEDAGÓGICO</v>
      </c>
      <c r="D644" s="92" t="str">
        <f>[1]FORMULACION!E628</f>
        <v>JUEGO SIMBÓLICO Y DE ROLES</v>
      </c>
      <c r="E644" s="145" t="str">
        <f>[1]FORMULACION!F628</f>
        <v>TITERES DE GUANTE - SET ANIMALES DE GRANJA</v>
      </c>
      <c r="F644" s="92" t="e">
        <f>[1]FORMULACION!P628</f>
        <v>#REF!</v>
      </c>
      <c r="G644" s="146">
        <v>110000</v>
      </c>
      <c r="H644" s="146" t="e">
        <f t="shared" si="16"/>
        <v>#REF!</v>
      </c>
    </row>
    <row r="645" spans="1:8" hidden="1" x14ac:dyDescent="0.25">
      <c r="A645" s="92">
        <v>139</v>
      </c>
      <c r="B645" s="157" t="s">
        <v>330</v>
      </c>
      <c r="C645" s="92" t="e">
        <f>[1]FORMULACION!#REF!</f>
        <v>#REF!</v>
      </c>
      <c r="D645" s="92" t="e">
        <f>[1]FORMULACION!#REF!</f>
        <v>#REF!</v>
      </c>
      <c r="E645" s="145" t="s">
        <v>234</v>
      </c>
      <c r="F645" s="92"/>
      <c r="G645" s="146">
        <v>32000</v>
      </c>
      <c r="H645" s="146">
        <f t="shared" si="16"/>
        <v>0</v>
      </c>
    </row>
    <row r="646" spans="1:8" hidden="1" x14ac:dyDescent="0.25">
      <c r="A646" s="92">
        <v>140</v>
      </c>
      <c r="B646" s="157" t="s">
        <v>330</v>
      </c>
      <c r="C646" s="92" t="str">
        <f>[1]FORMULACION!C649</f>
        <v>MATERIAL PEDAGÓGICO</v>
      </c>
      <c r="D646" s="92" t="str">
        <f>[1]FORMULACION!E649</f>
        <v>INSTRUMENTOS MUSICALES</v>
      </c>
      <c r="E646" s="145" t="s">
        <v>235</v>
      </c>
      <c r="F646" s="92" t="e">
        <f>[1]FORMULACION!P649</f>
        <v>#REF!</v>
      </c>
      <c r="G646" s="146">
        <v>12900</v>
      </c>
      <c r="H646" s="146" t="e">
        <f t="shared" si="16"/>
        <v>#REF!</v>
      </c>
    </row>
    <row r="647" spans="1:8" hidden="1" x14ac:dyDescent="0.25">
      <c r="A647" s="92">
        <v>141</v>
      </c>
      <c r="B647" s="157" t="s">
        <v>330</v>
      </c>
      <c r="C647" s="92" t="str">
        <f>[1]FORMULACION!C705</f>
        <v>MATERIAL PEDAGÓGICO</v>
      </c>
      <c r="D647" s="92" t="str">
        <f>[1]FORMULACION!E705</f>
        <v>INSTRUMENTOS MUSICALES</v>
      </c>
      <c r="E647" s="145" t="str">
        <f>[1]FORMULACION!F705</f>
        <v xml:space="preserve">PANDERETA </v>
      </c>
      <c r="F647" s="92" t="e">
        <f>[1]FORMULACION!P705</f>
        <v>#REF!</v>
      </c>
      <c r="G647" s="146">
        <v>150000</v>
      </c>
      <c r="H647" s="146" t="e">
        <f t="shared" si="16"/>
        <v>#REF!</v>
      </c>
    </row>
    <row r="648" spans="1:8" hidden="1" x14ac:dyDescent="0.25">
      <c r="A648" s="92">
        <v>142</v>
      </c>
      <c r="B648" s="157" t="s">
        <v>330</v>
      </c>
      <c r="C648" s="92" t="str">
        <f>[1]FORMULACION!C627</f>
        <v>MATERIAL PEDAGÓGICO</v>
      </c>
      <c r="D648" s="92" t="str">
        <f>[1]FORMULACION!E627</f>
        <v>JUEGO SIMBÓLICO Y DE ROLES</v>
      </c>
      <c r="E648" s="145" t="str">
        <f>[1]FORMULACION!F627</f>
        <v>TEATRINO MODULAR DE PISO</v>
      </c>
      <c r="F648" s="92" t="e">
        <f>[1]FORMULACION!P627</f>
        <v>#REF!</v>
      </c>
      <c r="G648" s="146">
        <v>45000</v>
      </c>
      <c r="H648" s="146" t="e">
        <f t="shared" si="16"/>
        <v>#REF!</v>
      </c>
    </row>
    <row r="649" spans="1:8" hidden="1" x14ac:dyDescent="0.25">
      <c r="A649" s="92">
        <v>143</v>
      </c>
      <c r="B649" s="157" t="s">
        <v>330</v>
      </c>
      <c r="C649" s="92" t="str">
        <f>[1]FORMULACION!C662</f>
        <v>MATERIAL PEDAGÓGICO</v>
      </c>
      <c r="D649" s="92" t="str">
        <f>[1]FORMULACION!E662</f>
        <v>JUEGO DE CONSTRUCCIÓN</v>
      </c>
      <c r="E649" s="145" t="str">
        <f>[1]FORMULACION!F662</f>
        <v>ROMPECABEZAS CUBOS EN ESPUMA</v>
      </c>
      <c r="F649" s="92" t="e">
        <f>[1]FORMULACION!P662</f>
        <v>#REF!</v>
      </c>
      <c r="G649" s="146">
        <v>45000</v>
      </c>
      <c r="H649" s="146" t="e">
        <f t="shared" si="16"/>
        <v>#REF!</v>
      </c>
    </row>
    <row r="650" spans="1:8" hidden="1" x14ac:dyDescent="0.25">
      <c r="A650" s="92">
        <v>144</v>
      </c>
      <c r="B650" s="157" t="s">
        <v>330</v>
      </c>
      <c r="C650" s="92" t="str">
        <f>[1]FORMULACION!C706</f>
        <v>MATERIAL PEDAGÓGICO</v>
      </c>
      <c r="D650" s="92" t="str">
        <f>[1]FORMULACION!E706</f>
        <v>INSTRUMENTOS MUSICALES</v>
      </c>
      <c r="E650" s="145" t="s">
        <v>239</v>
      </c>
      <c r="F650" s="92" t="e">
        <f>[1]FORMULACION!P706</f>
        <v>#REF!</v>
      </c>
      <c r="G650" s="146">
        <v>37000</v>
      </c>
      <c r="H650" s="146" t="e">
        <f t="shared" si="16"/>
        <v>#REF!</v>
      </c>
    </row>
    <row r="651" spans="1:8" hidden="1" x14ac:dyDescent="0.25">
      <c r="A651" s="92">
        <v>145</v>
      </c>
      <c r="B651" s="157" t="s">
        <v>330</v>
      </c>
      <c r="C651" s="92" t="str">
        <f>[1]FORMULACION!C650</f>
        <v>MATERIAL PEDAGÓGICO</v>
      </c>
      <c r="D651" s="92" t="str">
        <f>[1]FORMULACION!E650</f>
        <v>INSTRUMENTOS MUSICALES</v>
      </c>
      <c r="E651" s="145" t="str">
        <f>[1]FORMULACION!F650</f>
        <v xml:space="preserve">RANA </v>
      </c>
      <c r="F651" s="92">
        <f>[1]FORMULACION!P650</f>
        <v>0</v>
      </c>
      <c r="G651" s="146">
        <v>42900</v>
      </c>
      <c r="H651" s="146">
        <f t="shared" si="16"/>
        <v>0</v>
      </c>
    </row>
    <row r="652" spans="1:8" hidden="1" x14ac:dyDescent="0.25">
      <c r="A652" s="92">
        <v>146</v>
      </c>
      <c r="B652" s="157" t="s">
        <v>330</v>
      </c>
      <c r="C652" s="92" t="str">
        <f>[1]FORMULACION!C707</f>
        <v>MATERIAL PEDAGÓGICO</v>
      </c>
      <c r="D652" s="92" t="str">
        <f>[1]FORMULACION!E707</f>
        <v>INSTRUMENTOS MUSICALES</v>
      </c>
      <c r="E652" s="145" t="s">
        <v>241</v>
      </c>
      <c r="F652" s="92" t="e">
        <f>[1]FORMULACION!P707</f>
        <v>#REF!</v>
      </c>
      <c r="G652" s="146">
        <v>17000</v>
      </c>
      <c r="H652" s="146" t="e">
        <f t="shared" si="16"/>
        <v>#REF!</v>
      </c>
    </row>
    <row r="653" spans="1:8" hidden="1" x14ac:dyDescent="0.25">
      <c r="A653" s="92">
        <v>147</v>
      </c>
      <c r="B653" s="157" t="s">
        <v>330</v>
      </c>
      <c r="C653" s="92" t="str">
        <f>[1]FORMULACION!C651</f>
        <v>MATERIAL PEDAGÓGICO</v>
      </c>
      <c r="D653" s="92" t="str">
        <f>[1]FORMULACION!E651</f>
        <v>INSTRUMENTOS MUSICALES</v>
      </c>
      <c r="E653" s="145" t="str">
        <f>[1]FORMULACION!F651</f>
        <v>PAR DE SONAJEROS CASCABEL</v>
      </c>
      <c r="F653" s="92" t="e">
        <f>[1]FORMULACION!P651</f>
        <v>#REF!</v>
      </c>
      <c r="G653" s="146">
        <v>42900</v>
      </c>
      <c r="H653" s="146" t="e">
        <f t="shared" si="16"/>
        <v>#REF!</v>
      </c>
    </row>
    <row r="654" spans="1:8" hidden="1" x14ac:dyDescent="0.25">
      <c r="A654" s="92">
        <v>148</v>
      </c>
      <c r="B654" s="157" t="s">
        <v>330</v>
      </c>
      <c r="C654" s="92" t="str">
        <f>[1]FORMULACION!C708</f>
        <v>MATERIAL PEDAGÓGICO</v>
      </c>
      <c r="D654" s="92" t="str">
        <f>[1]FORMULACION!E708</f>
        <v>INSTRUMENTOS MUSICALES</v>
      </c>
      <c r="E654" s="145" t="str">
        <f>[1]FORMULACION!F708</f>
        <v xml:space="preserve">TRIANGULO </v>
      </c>
      <c r="F654" s="92" t="e">
        <f>[1]FORMULACION!P708</f>
        <v>#REF!</v>
      </c>
      <c r="G654" s="146">
        <v>29900</v>
      </c>
      <c r="H654" s="146" t="e">
        <f t="shared" si="16"/>
        <v>#REF!</v>
      </c>
    </row>
    <row r="655" spans="1:8" hidden="1" x14ac:dyDescent="0.25">
      <c r="A655" s="92">
        <v>149</v>
      </c>
      <c r="B655" s="157" t="s">
        <v>330</v>
      </c>
      <c r="C655" s="92" t="str">
        <f>[1]FORMULACION!C652</f>
        <v>MATERIAL PEDAGÓGICO</v>
      </c>
      <c r="D655" s="92" t="str">
        <f>[1]FORMULACION!E652</f>
        <v>INSTRUMENTOS MUSICALES</v>
      </c>
      <c r="E655" s="145" t="str">
        <f>[1]FORMULACION!F652</f>
        <v>TAMBOR PEQUEÑO</v>
      </c>
      <c r="F655" s="92" t="e">
        <f>[1]FORMULACION!P652</f>
        <v>#REF!</v>
      </c>
      <c r="G655" s="146">
        <v>45000</v>
      </c>
      <c r="H655" s="146" t="e">
        <f t="shared" si="16"/>
        <v>#REF!</v>
      </c>
    </row>
    <row r="656" spans="1:8" hidden="1" x14ac:dyDescent="0.25">
      <c r="A656" s="92">
        <v>150</v>
      </c>
      <c r="B656" s="157" t="s">
        <v>330</v>
      </c>
      <c r="C656" s="92" t="str">
        <f>[1]FORMULACION!C653</f>
        <v>MATERIAL PEDAGÓGICO</v>
      </c>
      <c r="D656" s="92" t="str">
        <f>[1]FORMULACION!E653</f>
        <v>INSTRUMENTOS MUSICALES</v>
      </c>
      <c r="E656" s="145" t="s">
        <v>245</v>
      </c>
      <c r="F656" s="92"/>
      <c r="G656" s="146">
        <v>12900</v>
      </c>
      <c r="H656" s="146">
        <f t="shared" si="16"/>
        <v>0</v>
      </c>
    </row>
    <row r="657" spans="1:8" hidden="1" x14ac:dyDescent="0.25">
      <c r="A657" s="92">
        <v>151</v>
      </c>
      <c r="B657" s="157" t="s">
        <v>330</v>
      </c>
      <c r="C657" s="92" t="str">
        <f>[1]FORMULACION!C709</f>
        <v>MATERIAL PEDAGÓGICO</v>
      </c>
      <c r="D657" s="92" t="str">
        <f>[1]FORMULACION!E709</f>
        <v>INSTRUMENTOS MUSICALES</v>
      </c>
      <c r="E657" s="145" t="s">
        <v>246</v>
      </c>
      <c r="F657" s="92" t="e">
        <f>[1]FORMULACION!P709</f>
        <v>#REF!</v>
      </c>
      <c r="G657" s="146">
        <v>33000</v>
      </c>
      <c r="H657" s="146" t="e">
        <f t="shared" si="16"/>
        <v>#REF!</v>
      </c>
    </row>
    <row r="658" spans="1:8" hidden="1" x14ac:dyDescent="0.25">
      <c r="A658" s="92">
        <v>152</v>
      </c>
      <c r="B658" s="157" t="s">
        <v>330</v>
      </c>
      <c r="C658" s="92" t="str">
        <f>[1]FORMULACION!C654</f>
        <v>MATERIAL PEDAGÓGICO</v>
      </c>
      <c r="D658" s="92" t="str">
        <f>[1]FORMULACION!E654</f>
        <v>JUEGO SIMBÓLICO Y DE ROLES</v>
      </c>
      <c r="E658" s="145" t="str">
        <f>[1]FORMULACION!F654</f>
        <v>DISFRACES DE CAPA</v>
      </c>
      <c r="F658" s="92">
        <f>[1]FORMULACION!P654</f>
        <v>0</v>
      </c>
      <c r="G658" s="146">
        <v>84900</v>
      </c>
      <c r="H658" s="146">
        <f t="shared" si="16"/>
        <v>0</v>
      </c>
    </row>
    <row r="659" spans="1:8" hidden="1" x14ac:dyDescent="0.25">
      <c r="A659" s="92">
        <v>153</v>
      </c>
      <c r="B659" s="157" t="s">
        <v>330</v>
      </c>
      <c r="C659" s="92" t="str">
        <f>[1]FORMULACION!C710</f>
        <v>MATERIAL PEDAGÓGICO</v>
      </c>
      <c r="D659" s="92" t="str">
        <f>[1]FORMULACION!E710</f>
        <v>JUEGO DE CONSTRUCCIÓN</v>
      </c>
      <c r="E659" s="145" t="s">
        <v>347</v>
      </c>
      <c r="F659" s="92" t="e">
        <f>[1]FORMULACION!P710</f>
        <v>#REF!</v>
      </c>
      <c r="G659" s="146">
        <v>15000</v>
      </c>
      <c r="H659" s="146" t="e">
        <f t="shared" si="16"/>
        <v>#REF!</v>
      </c>
    </row>
    <row r="660" spans="1:8" hidden="1" x14ac:dyDescent="0.25">
      <c r="A660" s="92">
        <v>154</v>
      </c>
      <c r="B660" s="157" t="s">
        <v>330</v>
      </c>
      <c r="C660" s="92" t="str">
        <f>[1]FORMULACION!C711</f>
        <v>MATERIAL PEDAGÓGICO</v>
      </c>
      <c r="D660" s="92" t="str">
        <f>[1]FORMULACION!E711</f>
        <v>JUEGO DE CONSTRUCCIÓN</v>
      </c>
      <c r="E660" s="145" t="s">
        <v>249</v>
      </c>
      <c r="F660" s="92" t="e">
        <f>[1]FORMULACION!P711</f>
        <v>#REF!</v>
      </c>
      <c r="G660" s="146">
        <v>45000</v>
      </c>
      <c r="H660" s="146" t="e">
        <f t="shared" si="16"/>
        <v>#REF!</v>
      </c>
    </row>
    <row r="661" spans="1:8" hidden="1" x14ac:dyDescent="0.25">
      <c r="A661" s="92">
        <v>155</v>
      </c>
      <c r="B661" s="157" t="s">
        <v>330</v>
      </c>
      <c r="C661" s="92" t="str">
        <f>[1]FORMULACION!C655</f>
        <v>MATERIAL PEDAGÓGICO</v>
      </c>
      <c r="D661" s="92" t="str">
        <f>[1]FORMULACION!E655</f>
        <v>JUEGO SIMBÓLICO Y DE ROLES</v>
      </c>
      <c r="E661" s="145" t="s">
        <v>250</v>
      </c>
      <c r="F661" s="92">
        <f>[1]FORMULACION!P655</f>
        <v>0</v>
      </c>
      <c r="G661" s="146">
        <v>84900</v>
      </c>
      <c r="H661" s="146">
        <f t="shared" si="16"/>
        <v>0</v>
      </c>
    </row>
    <row r="662" spans="1:8" hidden="1" x14ac:dyDescent="0.25">
      <c r="A662" s="92">
        <v>156</v>
      </c>
      <c r="B662" s="157" t="s">
        <v>330</v>
      </c>
      <c r="C662" s="92" t="str">
        <f>[1]FORMULACION!C712</f>
        <v>MATERIAL PEDAGÓGICO</v>
      </c>
      <c r="D662" s="92" t="str">
        <f>[1]FORMULACION!E712</f>
        <v>JUEGO DE CONSTRUCCIÓN</v>
      </c>
      <c r="E662" s="145" t="str">
        <f>[1]FORMULACION!F712</f>
        <v>ROMPECABEZAS 5 A 9 PIEZAS</v>
      </c>
      <c r="F662" s="92" t="e">
        <f>[1]FORMULACION!P712</f>
        <v>#REF!</v>
      </c>
      <c r="G662" s="146">
        <v>22000</v>
      </c>
      <c r="H662" s="146" t="e">
        <f t="shared" si="16"/>
        <v>#REF!</v>
      </c>
    </row>
    <row r="663" spans="1:8" hidden="1" x14ac:dyDescent="0.25">
      <c r="A663" s="92">
        <v>157</v>
      </c>
      <c r="B663" s="157" t="s">
        <v>330</v>
      </c>
      <c r="C663" s="92" t="str">
        <f>[1]FORMULACION!C663</f>
        <v>MATERIAL PEDAGÓGICO</v>
      </c>
      <c r="D663" s="92" t="str">
        <f>[1]FORMULACION!E663</f>
        <v>JUEGO DE CONSTRUCCIÓN</v>
      </c>
      <c r="E663" s="145" t="s">
        <v>348</v>
      </c>
      <c r="F663" s="92" t="e">
        <f>[1]FORMULACION!P663</f>
        <v>#REF!</v>
      </c>
      <c r="G663" s="146">
        <v>85000</v>
      </c>
      <c r="H663" s="146" t="e">
        <f t="shared" si="16"/>
        <v>#REF!</v>
      </c>
    </row>
    <row r="664" spans="1:8" hidden="1" x14ac:dyDescent="0.25">
      <c r="A664" s="92">
        <v>158</v>
      </c>
      <c r="B664" s="157" t="s">
        <v>330</v>
      </c>
      <c r="C664" s="92" t="str">
        <f>[1]FORMULACION!C713</f>
        <v>MATERIAL PEDAGÓGICO</v>
      </c>
      <c r="D664" s="92" t="str">
        <f>[1]FORMULACION!E713</f>
        <v>JUEGO SIMBÓLICO Y DE ROLES</v>
      </c>
      <c r="E664" s="145" t="str">
        <f>[1]FORMULACION!F713</f>
        <v>CABALLITO DE PALO</v>
      </c>
      <c r="F664" s="92" t="e">
        <f>[1]FORMULACION!P713</f>
        <v>#REF!</v>
      </c>
      <c r="G664" s="146">
        <v>23000</v>
      </c>
      <c r="H664" s="146" t="e">
        <f t="shared" si="16"/>
        <v>#REF!</v>
      </c>
    </row>
    <row r="665" spans="1:8" hidden="1" x14ac:dyDescent="0.25">
      <c r="A665" s="92">
        <v>159</v>
      </c>
      <c r="B665" s="157" t="s">
        <v>330</v>
      </c>
      <c r="C665" s="92" t="str">
        <f>[1]FORMULACION!C681</f>
        <v>MATERIAL PEDAGÓGICO</v>
      </c>
      <c r="D665" s="92" t="str">
        <f>[1]FORMULACION!E681</f>
        <v>JUEGO DE CONSTRUCCIÓN</v>
      </c>
      <c r="E665" s="145" t="str">
        <f>[1]FORMULACION!F681</f>
        <v>ROMPECABEZAS DE TRES NIVELES PROGRESIVOS</v>
      </c>
      <c r="F665" s="92"/>
      <c r="G665" s="146">
        <v>34000</v>
      </c>
      <c r="H665" s="146">
        <f t="shared" si="16"/>
        <v>0</v>
      </c>
    </row>
    <row r="666" spans="1:8" hidden="1" x14ac:dyDescent="0.25">
      <c r="A666" s="92">
        <v>160</v>
      </c>
      <c r="B666" s="157" t="s">
        <v>330</v>
      </c>
      <c r="C666" s="92" t="str">
        <f>[1]FORMULACION!C682</f>
        <v>MATERIAL PEDAGÓGICO</v>
      </c>
      <c r="D666" s="92" t="str">
        <f>[1]FORMULACION!E682</f>
        <v>JUEGO DE CONSTRUCCIÓN</v>
      </c>
      <c r="E666" s="145" t="s">
        <v>255</v>
      </c>
      <c r="F666" s="92" t="e">
        <f>[1]FORMULACION!P682</f>
        <v>#REF!</v>
      </c>
      <c r="G666" s="146">
        <v>14000</v>
      </c>
      <c r="H666" s="146" t="e">
        <f t="shared" si="16"/>
        <v>#REF!</v>
      </c>
    </row>
    <row r="667" spans="1:8" hidden="1" x14ac:dyDescent="0.25">
      <c r="A667" s="92">
        <v>161</v>
      </c>
      <c r="B667" s="157" t="s">
        <v>330</v>
      </c>
      <c r="C667" s="92" t="str">
        <f>[1]FORMULACION!C714</f>
        <v>MATERIAL PEDAGÓGICO</v>
      </c>
      <c r="D667" s="92" t="str">
        <f>[1]FORMULACION!E714</f>
        <v>JUEGO SIMBÓLICO Y DE ROLES</v>
      </c>
      <c r="E667" s="145" t="s">
        <v>256</v>
      </c>
      <c r="F667" s="92" t="e">
        <f>[1]FORMULACION!P714</f>
        <v>#REF!</v>
      </c>
      <c r="G667" s="146">
        <v>14000</v>
      </c>
      <c r="H667" s="146" t="e">
        <f t="shared" si="16"/>
        <v>#REF!</v>
      </c>
    </row>
    <row r="668" spans="1:8" hidden="1" x14ac:dyDescent="0.25">
      <c r="A668" s="92">
        <v>162</v>
      </c>
      <c r="B668" s="157" t="s">
        <v>330</v>
      </c>
      <c r="C668" s="92" t="str">
        <f>[1]FORMULACION!C664</f>
        <v>MATERIAL PEDAGÓGICO</v>
      </c>
      <c r="D668" s="92" t="str">
        <f>[1]FORMULACION!E664</f>
        <v>EXPLORACIÓN CORPORAL</v>
      </c>
      <c r="E668" s="145" t="str">
        <f>[1]FORMULACION!F664</f>
        <v xml:space="preserve">JUEGO DE ARO HULA HULA REDONDO </v>
      </c>
      <c r="F668" s="92" t="e">
        <f>[1]FORMULACION!P664</f>
        <v>#REF!</v>
      </c>
      <c r="G668" s="146">
        <v>32000</v>
      </c>
      <c r="H668" s="146" t="e">
        <f t="shared" si="16"/>
        <v>#REF!</v>
      </c>
    </row>
    <row r="669" spans="1:8" hidden="1" x14ac:dyDescent="0.25">
      <c r="A669" s="92">
        <v>163</v>
      </c>
      <c r="B669" s="157" t="s">
        <v>330</v>
      </c>
      <c r="C669" s="92" t="str">
        <f>[1]FORMULACION!C683</f>
        <v>MATERIAL PEDAGÓGICO</v>
      </c>
      <c r="D669" s="92" t="str">
        <f>[1]FORMULACION!E683</f>
        <v>JUEGO DE CONSTRUCCIÓN</v>
      </c>
      <c r="E669" s="145" t="str">
        <f>[1]FORMULACION!F683</f>
        <v>SET DE ENCADENABLES DE GRAN TAMAÑO</v>
      </c>
      <c r="F669" s="92"/>
      <c r="G669" s="146">
        <v>16000</v>
      </c>
      <c r="H669" s="146">
        <f t="shared" si="16"/>
        <v>0</v>
      </c>
    </row>
    <row r="670" spans="1:8" hidden="1" x14ac:dyDescent="0.25">
      <c r="A670" s="92">
        <v>164</v>
      </c>
      <c r="B670" s="157" t="s">
        <v>330</v>
      </c>
      <c r="C670" s="92" t="str">
        <f>[1]FORMULACION!C684</f>
        <v>MATERIAL PEDAGÓGICO</v>
      </c>
      <c r="D670" s="92" t="str">
        <f>[1]FORMULACION!E684</f>
        <v>JUEGO SIMBÓLICO Y DE ROLES</v>
      </c>
      <c r="E670" s="145" t="str">
        <f>[1]FORMULACION!F684</f>
        <v>ACCESORIOS PARA DISFRACES</v>
      </c>
      <c r="F670" s="92" t="e">
        <f>[1]FORMULACION!P684</f>
        <v>#REF!</v>
      </c>
      <c r="G670" s="146">
        <v>45000</v>
      </c>
      <c r="H670" s="146" t="e">
        <f t="shared" si="16"/>
        <v>#REF!</v>
      </c>
    </row>
    <row r="671" spans="1:8" hidden="1" x14ac:dyDescent="0.25">
      <c r="A671" s="92">
        <v>165</v>
      </c>
      <c r="B671" s="157" t="s">
        <v>330</v>
      </c>
      <c r="C671" s="92" t="str">
        <f>[1]FORMULACION!C685</f>
        <v>MATERIAL PEDAGÓGICO</v>
      </c>
      <c r="D671" s="92" t="str">
        <f>[1]FORMULACION!E685</f>
        <v>JUEGO SIMBÓLICO Y DE ROLES</v>
      </c>
      <c r="E671" s="145" t="str">
        <f>[1]FORMULACION!F685</f>
        <v>CINTURON DE HERRAMIENTAS CON CASCO</v>
      </c>
      <c r="F671" s="92" t="e">
        <f>[1]FORMULACION!P685</f>
        <v>#REF!</v>
      </c>
      <c r="G671" s="146">
        <v>45000</v>
      </c>
      <c r="H671" s="146" t="e">
        <f t="shared" si="16"/>
        <v>#REF!</v>
      </c>
    </row>
    <row r="672" spans="1:8" hidden="1" x14ac:dyDescent="0.25">
      <c r="A672" s="92">
        <v>166</v>
      </c>
      <c r="B672" s="157" t="s">
        <v>330</v>
      </c>
      <c r="C672" s="92" t="str">
        <f>[1]FORMULACION!C665</f>
        <v>MATERIAL PEDAGÓGICO</v>
      </c>
      <c r="D672" s="92" t="str">
        <f>[1]FORMULACION!E665</f>
        <v>EXPLORACIÓN CORPORAL</v>
      </c>
      <c r="E672" s="145" t="str">
        <f>[1]FORMULACION!F665</f>
        <v>JUEGO DE BALONES CANGURO</v>
      </c>
      <c r="F672" s="92"/>
      <c r="G672" s="146">
        <v>24000</v>
      </c>
      <c r="H672" s="146">
        <f t="shared" si="16"/>
        <v>0</v>
      </c>
    </row>
    <row r="673" spans="1:8" hidden="1" x14ac:dyDescent="0.25">
      <c r="A673" s="92">
        <v>167</v>
      </c>
      <c r="B673" s="157" t="s">
        <v>330</v>
      </c>
      <c r="C673" s="92" t="str">
        <f>[1]FORMULACION!C686</f>
        <v>MATERIAL PEDAGÓGICO</v>
      </c>
      <c r="D673" s="92" t="str">
        <f>[1]FORMULACION!E686</f>
        <v>JUEGO SIMBÓLICO Y DE ROLES</v>
      </c>
      <c r="E673" s="145" t="str">
        <f>[1]FORMULACION!F686</f>
        <v>DISFRACES DE VESTIDO - ANIMALES</v>
      </c>
      <c r="F673" s="92"/>
      <c r="G673" s="146">
        <v>100000</v>
      </c>
      <c r="H673" s="146">
        <f t="shared" si="16"/>
        <v>0</v>
      </c>
    </row>
    <row r="674" spans="1:8" hidden="1" x14ac:dyDescent="0.25">
      <c r="A674" s="92">
        <v>168</v>
      </c>
      <c r="B674" s="157" t="s">
        <v>330</v>
      </c>
      <c r="C674" s="92" t="str">
        <f>[1]FORMULACION!C715</f>
        <v>MATERIAL PEDAGÓGICO</v>
      </c>
      <c r="D674" s="92" t="str">
        <f>[1]FORMULACION!E715</f>
        <v>EXPLORACIÓN SENSORIAL</v>
      </c>
      <c r="E674" s="145" t="str">
        <f>[1]FORMULACION!F715</f>
        <v xml:space="preserve"> JUEGO DE HABILIDAD 1</v>
      </c>
      <c r="F674" s="92">
        <f>[1]FORMULACION!P715</f>
        <v>0</v>
      </c>
      <c r="G674" s="146">
        <v>11000</v>
      </c>
      <c r="H674" s="146">
        <f t="shared" si="16"/>
        <v>0</v>
      </c>
    </row>
    <row r="675" spans="1:8" hidden="1" x14ac:dyDescent="0.25">
      <c r="A675" s="92">
        <v>169</v>
      </c>
      <c r="B675" s="157" t="s">
        <v>330</v>
      </c>
      <c r="C675" s="92" t="str">
        <f>[1]FORMULACION!C687</f>
        <v>MATERIAL PEDAGÓGICO</v>
      </c>
      <c r="D675" s="92" t="str">
        <f>[1]FORMULACION!E687</f>
        <v>JUEGO SIMBÓLICO Y DE ROLES</v>
      </c>
      <c r="E675" s="145" t="str">
        <f>[1]FORMULACION!F687</f>
        <v>DISFRACES DE VESTIDO - PROFESIONES</v>
      </c>
      <c r="F675" s="92"/>
      <c r="G675" s="146">
        <v>27000</v>
      </c>
      <c r="H675" s="146">
        <f t="shared" si="16"/>
        <v>0</v>
      </c>
    </row>
    <row r="676" spans="1:8" hidden="1" x14ac:dyDescent="0.25">
      <c r="A676" s="92">
        <v>170</v>
      </c>
      <c r="B676" s="157" t="s">
        <v>330</v>
      </c>
      <c r="C676" s="92" t="str">
        <f>[1]FORMULACION!C656</f>
        <v>MATERIAL PEDAGÓGICO</v>
      </c>
      <c r="D676" s="92" t="str">
        <f>[1]FORMULACION!E656</f>
        <v>EXPLORACIÓN CORPORAL</v>
      </c>
      <c r="E676" s="145" t="str">
        <f>[1]FORMULACION!F656</f>
        <v>JUEGOS DE ARRASTRE</v>
      </c>
      <c r="F676" s="92"/>
      <c r="G676" s="146">
        <v>45000</v>
      </c>
      <c r="H676" s="146">
        <f t="shared" si="16"/>
        <v>0</v>
      </c>
    </row>
    <row r="677" spans="1:8" hidden="1" x14ac:dyDescent="0.25">
      <c r="A677" s="92">
        <v>171</v>
      </c>
      <c r="B677" s="157" t="s">
        <v>330</v>
      </c>
      <c r="C677" s="92" t="str">
        <f>[1]FORMULACION!C688</f>
        <v>MATERIAL PEDAGÓGICO</v>
      </c>
      <c r="D677" s="92" t="str">
        <f>[1]FORMULACION!E688</f>
        <v>JUEGO SIMBÓLICO Y DE ROLES</v>
      </c>
      <c r="E677" s="145" t="str">
        <f>[1]FORMULACION!F688</f>
        <v>DISFRACES DE VESTIDO-TRAJES TIPICOS</v>
      </c>
      <c r="F677" s="92"/>
      <c r="G677" s="146">
        <v>79500</v>
      </c>
      <c r="H677" s="146">
        <f t="shared" ref="H677:H699" si="17">F677*G677</f>
        <v>0</v>
      </c>
    </row>
    <row r="678" spans="1:8" hidden="1" x14ac:dyDescent="0.25">
      <c r="A678" s="92">
        <v>172</v>
      </c>
      <c r="B678" s="157" t="s">
        <v>330</v>
      </c>
      <c r="C678" s="92" t="str">
        <f>[1]FORMULACION!C689</f>
        <v>MATERIAL PEDAGÓGICO</v>
      </c>
      <c r="D678" s="92" t="str">
        <f>[1]FORMULACION!E689</f>
        <v>JUEGO SIMBÓLICO Y DE ROLES</v>
      </c>
      <c r="E678" s="145" t="str">
        <f>[1]FORMULACION!F689</f>
        <v>JUEGO DE COCINA (ESTUFA, LAVAPLATOS Y NEVERA)</v>
      </c>
      <c r="F678" s="92"/>
      <c r="G678" s="146">
        <v>79500</v>
      </c>
      <c r="H678" s="146">
        <f t="shared" si="17"/>
        <v>0</v>
      </c>
    </row>
    <row r="679" spans="1:8" hidden="1" x14ac:dyDescent="0.25">
      <c r="A679" s="92">
        <v>173</v>
      </c>
      <c r="B679" s="157" t="s">
        <v>330</v>
      </c>
      <c r="C679" s="92" t="str">
        <f>[1]FORMULACION!C691</f>
        <v>MATERIAL PEDAGÓGICO</v>
      </c>
      <c r="D679" s="92" t="str">
        <f>[1]FORMULACION!E691</f>
        <v>JUEGO SIMBÓLICO Y DE ROLES</v>
      </c>
      <c r="E679" s="145" t="str">
        <f>[1]FORMULACION!F691</f>
        <v>JUEGO DE VAJILLA</v>
      </c>
      <c r="F679" s="92"/>
      <c r="G679" s="146">
        <v>270000</v>
      </c>
      <c r="H679" s="146">
        <f t="shared" si="17"/>
        <v>0</v>
      </c>
    </row>
    <row r="680" spans="1:8" hidden="1" x14ac:dyDescent="0.25">
      <c r="A680" s="92">
        <v>174</v>
      </c>
      <c r="B680" s="157" t="s">
        <v>330</v>
      </c>
      <c r="C680" s="92" t="str">
        <f>[1]FORMULACION!C692</f>
        <v>MATERIAL PEDAGÓGICO</v>
      </c>
      <c r="D680" s="92" t="str">
        <f>[1]FORMULACION!E692</f>
        <v>JUEGO SIMBÓLICO Y DE ROLES</v>
      </c>
      <c r="E680" s="145" t="str">
        <f>[1]FORMULACION!F692</f>
        <v>JUEGO TIENDA DE MERCADO</v>
      </c>
      <c r="F680" s="92"/>
      <c r="G680" s="146">
        <v>56000</v>
      </c>
      <c r="H680" s="146">
        <f t="shared" si="17"/>
        <v>0</v>
      </c>
    </row>
    <row r="681" spans="1:8" hidden="1" x14ac:dyDescent="0.25">
      <c r="A681" s="92">
        <v>175</v>
      </c>
      <c r="B681" s="157" t="s">
        <v>330</v>
      </c>
      <c r="C681" s="92" t="str">
        <f>[1]FORMULACION!C693</f>
        <v>MATERIAL PEDAGÓGICO</v>
      </c>
      <c r="D681" s="92" t="str">
        <f>[1]FORMULACION!E693</f>
        <v>JUEGO SIMBÓLICO Y DE ROLES</v>
      </c>
      <c r="E681" s="145" t="str">
        <f>[1]FORMULACION!F693</f>
        <v>KIT DE MEDICO</v>
      </c>
      <c r="F681" s="92"/>
      <c r="G681" s="146">
        <v>22000</v>
      </c>
      <c r="H681" s="146">
        <f t="shared" si="17"/>
        <v>0</v>
      </c>
    </row>
    <row r="682" spans="1:8" hidden="1" x14ac:dyDescent="0.25">
      <c r="A682" s="92">
        <v>176</v>
      </c>
      <c r="B682" s="157" t="s">
        <v>330</v>
      </c>
      <c r="C682" s="92" t="str">
        <f>[1]FORMULACION!C694</f>
        <v>MATERIAL PEDAGÓGICO</v>
      </c>
      <c r="D682" s="92" t="str">
        <f>[1]FORMULACION!E694</f>
        <v>JUEGO SIMBÓLICO Y DE ROLES</v>
      </c>
      <c r="E682" s="145" t="str">
        <f>[1]FORMULACION!F694</f>
        <v>MUÑECASS DE TRAPO DE VESTIR</v>
      </c>
      <c r="F682" s="92"/>
      <c r="G682" s="146">
        <v>180000</v>
      </c>
      <c r="H682" s="146">
        <f t="shared" si="17"/>
        <v>0</v>
      </c>
    </row>
    <row r="683" spans="1:8" hidden="1" x14ac:dyDescent="0.25">
      <c r="A683" s="92">
        <v>177</v>
      </c>
      <c r="B683" s="157" t="s">
        <v>330</v>
      </c>
      <c r="C683" s="92" t="str">
        <f>[1]FORMULACION!C695</f>
        <v>MATERIAL PEDAGÓGICO</v>
      </c>
      <c r="D683" s="92" t="str">
        <f>[1]FORMULACION!E695</f>
        <v>JUEGO SIMBÓLICO Y DE ROLES</v>
      </c>
      <c r="E683" s="145" t="str">
        <f>[1]FORMULACION!F695</f>
        <v>SET BARRILES DE FRUTAS Y VERDURAS</v>
      </c>
      <c r="F683" s="92"/>
      <c r="G683" s="146">
        <v>29000</v>
      </c>
      <c r="H683" s="146">
        <f t="shared" si="17"/>
        <v>0</v>
      </c>
    </row>
    <row r="684" spans="1:8" hidden="1" x14ac:dyDescent="0.25">
      <c r="A684" s="92">
        <v>178</v>
      </c>
      <c r="B684" s="157" t="s">
        <v>330</v>
      </c>
      <c r="C684" s="92" t="str">
        <f>[1]FORMULACION!C716</f>
        <v>MATERIAL PEDAGÓGICO</v>
      </c>
      <c r="D684" s="92" t="str">
        <f>[1]FORMULACION!E716</f>
        <v>EXPLORACIÓN SENSORIAL</v>
      </c>
      <c r="E684" s="145" t="str">
        <f>[1]FORMULACION!F716</f>
        <v>JUEGO DE HABILIDAD 2</v>
      </c>
      <c r="F684" s="92">
        <f>[1]FORMULACION!P716</f>
        <v>0</v>
      </c>
      <c r="G684" s="146">
        <v>43000</v>
      </c>
      <c r="H684" s="146">
        <f t="shared" si="17"/>
        <v>0</v>
      </c>
    </row>
    <row r="685" spans="1:8" hidden="1" x14ac:dyDescent="0.25">
      <c r="A685" s="92">
        <v>179</v>
      </c>
      <c r="B685" s="157" t="s">
        <v>330</v>
      </c>
      <c r="C685" s="92" t="str">
        <f>[1]FORMULACION!C696</f>
        <v>MATERIAL PEDAGÓGICO</v>
      </c>
      <c r="D685" s="92" t="str">
        <f>[1]FORMULACION!E696</f>
        <v>JUEGO SIMBÓLICO Y DE ROLES</v>
      </c>
      <c r="E685" s="145" t="s">
        <v>349</v>
      </c>
      <c r="F685" s="92" t="e">
        <f>[1]FORMULACION!P696</f>
        <v>#REF!</v>
      </c>
      <c r="G685" s="146">
        <v>20000</v>
      </c>
      <c r="H685" s="146" t="e">
        <f t="shared" si="17"/>
        <v>#REF!</v>
      </c>
    </row>
    <row r="686" spans="1:8" hidden="1" x14ac:dyDescent="0.25">
      <c r="A686" s="92">
        <v>180</v>
      </c>
      <c r="B686" s="157" t="s">
        <v>330</v>
      </c>
      <c r="C686" s="92" t="str">
        <f>[1]FORMULACION!C657</f>
        <v>MATERIAL PEDAGÓGICO</v>
      </c>
      <c r="D686" s="92" t="str">
        <f>[1]FORMULACION!E657</f>
        <v>EXPLORACIÓN CORPORAL</v>
      </c>
      <c r="E686" s="145" t="str">
        <f>[1]FORMULACION!F657</f>
        <v>JUEGOS DE EMPUJE</v>
      </c>
      <c r="F686" s="92"/>
      <c r="G686" s="146">
        <v>32000</v>
      </c>
      <c r="H686" s="146">
        <f t="shared" si="17"/>
        <v>0</v>
      </c>
    </row>
    <row r="687" spans="1:8" hidden="1" x14ac:dyDescent="0.25">
      <c r="A687" s="92">
        <v>181</v>
      </c>
      <c r="B687" s="157" t="s">
        <v>330</v>
      </c>
      <c r="C687" s="92" t="str">
        <f>[1]FORMULACION!C702</f>
        <v>MATERIAL PEDAGÓGICO</v>
      </c>
      <c r="D687" s="92" t="str">
        <f>[1]FORMULACION!E702</f>
        <v>INSTRUMENTOS MUSICALES</v>
      </c>
      <c r="E687" s="145" t="str">
        <f>[1]FORMULACION!F702</f>
        <v>GALLINA</v>
      </c>
      <c r="F687" s="92">
        <f>[1]FORMULACION!P702</f>
        <v>0</v>
      </c>
      <c r="G687" s="146">
        <v>70000</v>
      </c>
      <c r="H687" s="146">
        <f t="shared" si="17"/>
        <v>0</v>
      </c>
    </row>
    <row r="688" spans="1:8" hidden="1" x14ac:dyDescent="0.25">
      <c r="A688" s="92">
        <v>182</v>
      </c>
      <c r="B688" s="157" t="s">
        <v>330</v>
      </c>
      <c r="C688" s="92" t="str">
        <f>[1]FORMULACION!C697</f>
        <v>MATERIAL PEDAGÓGICO</v>
      </c>
      <c r="D688" s="92" t="str">
        <f>[1]FORMULACION!E697</f>
        <v>JUEGO SIMBÓLICO Y DE ROLES</v>
      </c>
      <c r="E688" s="145" t="str">
        <f>[1]FORMULACION!F697</f>
        <v>SET DE MERCADO</v>
      </c>
      <c r="F688" s="92"/>
      <c r="G688" s="146">
        <v>180000</v>
      </c>
      <c r="H688" s="146">
        <f t="shared" si="17"/>
        <v>0</v>
      </c>
    </row>
    <row r="689" spans="1:8" hidden="1" x14ac:dyDescent="0.25">
      <c r="A689" s="92">
        <v>183</v>
      </c>
      <c r="B689" s="157" t="s">
        <v>330</v>
      </c>
      <c r="C689" s="92" t="str">
        <f>[1]FORMULACION!C698</f>
        <v>MATERIAL PEDAGÓGICO</v>
      </c>
      <c r="D689" s="92" t="str">
        <f>[1]FORMULACION!E698</f>
        <v>EXPLORACIÓN CORPORAL</v>
      </c>
      <c r="E689" s="145" t="str">
        <f>[1]FORMULACION!F698</f>
        <v>ANIMALES PARA ENHEBRAR</v>
      </c>
      <c r="F689" s="92"/>
      <c r="G689" s="146">
        <v>32000</v>
      </c>
      <c r="H689" s="146">
        <f t="shared" si="17"/>
        <v>0</v>
      </c>
    </row>
    <row r="690" spans="1:8" hidden="1" x14ac:dyDescent="0.25">
      <c r="A690" s="92">
        <v>184</v>
      </c>
      <c r="B690" s="157" t="s">
        <v>330</v>
      </c>
      <c r="C690" s="92" t="str">
        <f>[1]FORMULACION!C699</f>
        <v>MATERIAL PEDAGÓGICO</v>
      </c>
      <c r="D690" s="92" t="str">
        <f>[1]FORMULACION!E699</f>
        <v>EXPLORACIÓN CORPORAL</v>
      </c>
      <c r="E690" s="145" t="str">
        <f>[1]FORMULACION!F699</f>
        <v>FIGURAS PARA ENHEBRAR</v>
      </c>
      <c r="F690" s="92"/>
      <c r="G690" s="146">
        <v>27000</v>
      </c>
      <c r="H690" s="146">
        <f t="shared" si="17"/>
        <v>0</v>
      </c>
    </row>
    <row r="691" spans="1:8" hidden="1" x14ac:dyDescent="0.25">
      <c r="A691" s="92">
        <v>185</v>
      </c>
      <c r="B691" s="157" t="s">
        <v>330</v>
      </c>
      <c r="C691" s="92" t="str">
        <f>[1]FORMULACION!C629</f>
        <v>MATERIAL PEDAGÓGICO</v>
      </c>
      <c r="D691" s="92" t="str">
        <f>[1]FORMULACION!E629</f>
        <v>JUEGO SIMBÓLICO Y DE ROLES</v>
      </c>
      <c r="E691" s="145" t="str">
        <f>[1]FORMULACION!F629</f>
        <v>TITERES DE GUANTE - SET ANIMALES DE LA SELVA</v>
      </c>
      <c r="F691" s="92" t="e">
        <f>[1]FORMULACION!P629</f>
        <v>#REF!</v>
      </c>
      <c r="G691" s="146">
        <v>260000</v>
      </c>
      <c r="H691" s="146" t="e">
        <f t="shared" si="17"/>
        <v>#REF!</v>
      </c>
    </row>
    <row r="692" spans="1:8" hidden="1" x14ac:dyDescent="0.25">
      <c r="A692" s="92">
        <v>186</v>
      </c>
      <c r="B692" s="157" t="s">
        <v>330</v>
      </c>
      <c r="C692" s="92" t="str">
        <f>[1]FORMULACION!C630</f>
        <v>MATERIAL PEDAGÓGICO</v>
      </c>
      <c r="D692" s="92" t="str">
        <f>[1]FORMULACION!E630</f>
        <v>JUEGO SIMBÓLICO Y DE ROLES</v>
      </c>
      <c r="E692" s="145" t="str">
        <f>[1]FORMULACION!F630</f>
        <v>TITERES DE GUANTE - SET FAMILIA</v>
      </c>
      <c r="F692" s="92" t="e">
        <f>[1]FORMULACION!P630</f>
        <v>#REF!</v>
      </c>
      <c r="G692" s="146">
        <v>32000</v>
      </c>
      <c r="H692" s="146" t="e">
        <f t="shared" si="17"/>
        <v>#REF!</v>
      </c>
    </row>
    <row r="693" spans="1:8" hidden="1" x14ac:dyDescent="0.25">
      <c r="A693" s="92">
        <v>187</v>
      </c>
      <c r="B693" s="157" t="s">
        <v>330</v>
      </c>
      <c r="C693" s="92" t="str">
        <f>[1]FORMULACION!C631</f>
        <v>MATERIAL PEDAGÓGICO</v>
      </c>
      <c r="D693" s="92" t="str">
        <f>[1]FORMULACION!E631</f>
        <v>JUEGO SIMBÓLICO Y DE ROLES</v>
      </c>
      <c r="E693" s="145" t="str">
        <f>[1]FORMULACION!F631</f>
        <v>TITERES DE GUANTE - SET DE ETNIAS COLOMBIANAS</v>
      </c>
      <c r="F693" s="92" t="e">
        <f>[1]FORMULACION!P631</f>
        <v>#REF!</v>
      </c>
      <c r="G693" s="146">
        <v>48000</v>
      </c>
      <c r="H693" s="146" t="e">
        <f t="shared" si="17"/>
        <v>#REF!</v>
      </c>
    </row>
    <row r="694" spans="1:8" hidden="1" x14ac:dyDescent="0.25">
      <c r="A694" s="92">
        <v>188</v>
      </c>
      <c r="B694" s="157" t="s">
        <v>330</v>
      </c>
      <c r="C694" s="92" t="str">
        <f>[1]FORMULACION!C633</f>
        <v>MATERIAL PEDAGÓGICO</v>
      </c>
      <c r="D694" s="92" t="str">
        <f>[1]FORMULACION!E633</f>
        <v>MATERIAL AUDIO-VISUAL</v>
      </c>
      <c r="E694" s="145" t="str">
        <f>[1]FORMULACION!F633</f>
        <v>COMPILADO DVD MUSICAL</v>
      </c>
      <c r="F694" s="92">
        <f>[1]FORMULACION!P633</f>
        <v>1</v>
      </c>
      <c r="G694" s="146">
        <v>62000</v>
      </c>
      <c r="H694" s="146">
        <f t="shared" si="17"/>
        <v>62000</v>
      </c>
    </row>
    <row r="695" spans="1:8" hidden="1" x14ac:dyDescent="0.25">
      <c r="A695" s="92">
        <v>189</v>
      </c>
      <c r="B695" s="157" t="s">
        <v>330</v>
      </c>
      <c r="C695" s="92" t="str">
        <f>[1]FORMULACION!C632</f>
        <v>MATERIAL PEDAGÓGICO</v>
      </c>
      <c r="D695" s="92" t="str">
        <f>[1]FORMULACION!E632</f>
        <v>JUEGO SIMBÓLICO Y DE ROLES</v>
      </c>
      <c r="E695" s="145" t="str">
        <f>[1]FORMULACION!F632</f>
        <v>TITERES DEDILES - SET PERSONAJES PARA LITERATURA</v>
      </c>
      <c r="F695" s="92" t="e">
        <f>[1]FORMULACION!P632</f>
        <v>#REF!</v>
      </c>
      <c r="G695" s="146">
        <v>85000</v>
      </c>
      <c r="H695" s="146" t="e">
        <f t="shared" si="17"/>
        <v>#REF!</v>
      </c>
    </row>
    <row r="696" spans="1:8" hidden="1" x14ac:dyDescent="0.25">
      <c r="A696" s="92">
        <v>190</v>
      </c>
      <c r="B696" s="157" t="s">
        <v>330</v>
      </c>
      <c r="C696" s="92" t="str">
        <f>[1]FORMULACION!C634</f>
        <v>MATERIAL PEDAGÓGICO</v>
      </c>
      <c r="D696" s="92" t="str">
        <f>[1]FORMULACION!E634</f>
        <v>MATERIAL AUDIO-VISUAL</v>
      </c>
      <c r="E696" s="145" t="str">
        <f>[1]FORMULACION!F634</f>
        <v xml:space="preserve">COMPILADO MUSICAL </v>
      </c>
      <c r="F696" s="92">
        <f>[1]FORMULACION!P634</f>
        <v>1</v>
      </c>
      <c r="G696" s="146">
        <v>85000</v>
      </c>
      <c r="H696" s="146">
        <f t="shared" si="17"/>
        <v>85000</v>
      </c>
    </row>
    <row r="697" spans="1:8" ht="19.5" hidden="1" x14ac:dyDescent="0.25">
      <c r="A697" s="92">
        <v>191</v>
      </c>
      <c r="B697" s="157" t="s">
        <v>330</v>
      </c>
      <c r="C697" s="92" t="str">
        <f>[1]FORMULACION!C690</f>
        <v>MATERIAL PEDAGÓGICO</v>
      </c>
      <c r="D697" s="92" t="str">
        <f>[1]FORMULACION!E690</f>
        <v>JUEGO SIMBÓLICO Y DE ROLES</v>
      </c>
      <c r="E697" s="145" t="str">
        <f>[1]FORMULACION!F690</f>
        <v>JUEGO DE GRANJA (CARRETILLA, BALDE, RASTRILLO, PALA Y REGADERA)</v>
      </c>
      <c r="F697" s="92"/>
      <c r="G697" s="146">
        <v>79500</v>
      </c>
      <c r="H697" s="146">
        <f t="shared" si="17"/>
        <v>0</v>
      </c>
    </row>
    <row r="698" spans="1:8" hidden="1" x14ac:dyDescent="0.25">
      <c r="A698" s="92">
        <v>192</v>
      </c>
      <c r="B698" s="157" t="s">
        <v>330</v>
      </c>
      <c r="C698" s="92" t="str">
        <f>[1]FORMULACION!C691</f>
        <v>MATERIAL PEDAGÓGICO</v>
      </c>
      <c r="D698" s="92" t="s">
        <v>316</v>
      </c>
      <c r="E698" s="145" t="s">
        <v>308</v>
      </c>
      <c r="F698" s="92"/>
      <c r="G698" s="146">
        <v>400000</v>
      </c>
      <c r="H698" s="146">
        <f t="shared" si="17"/>
        <v>0</v>
      </c>
    </row>
    <row r="699" spans="1:8" hidden="1" x14ac:dyDescent="0.25">
      <c r="A699" s="92">
        <v>193</v>
      </c>
      <c r="B699" s="157" t="s">
        <v>330</v>
      </c>
      <c r="C699" s="92" t="str">
        <f>[1]FORMULACION!C636</f>
        <v>MATERIAL PEDAGÓGICO</v>
      </c>
      <c r="D699" s="92" t="str">
        <f>[1]FORMULACION!E636</f>
        <v>EXPLORACIÓN CORPORAL</v>
      </c>
      <c r="E699" s="145" t="s">
        <v>309</v>
      </c>
      <c r="F699" s="92">
        <f>[1]FORMULACION!P636</f>
        <v>0</v>
      </c>
      <c r="G699" s="146">
        <v>300000</v>
      </c>
      <c r="H699" s="146">
        <f t="shared" si="17"/>
        <v>0</v>
      </c>
    </row>
    <row r="700" spans="1:8" hidden="1" x14ac:dyDescent="0.25">
      <c r="A700" s="92">
        <v>194</v>
      </c>
      <c r="B700" s="157" t="s">
        <v>330</v>
      </c>
      <c r="C700" s="92" t="str">
        <f>[1]FORMULACION!C717</f>
        <v>MATERIAL PEDAGÓGICO</v>
      </c>
      <c r="D700" s="154" t="str">
        <f>[1]FORMULACION!E717</f>
        <v>EXPLORACIÓN SENSORIAL</v>
      </c>
      <c r="E700" s="155" t="str">
        <f>[1]FORMULACION!F717</f>
        <v>JUEGO DE HABILIDAD 3</v>
      </c>
      <c r="F700" s="156">
        <f>[1]FORMULACION!P717</f>
        <v>0</v>
      </c>
      <c r="G700" s="146"/>
      <c r="H700" s="146"/>
    </row>
    <row r="701" spans="1:8" hidden="1" x14ac:dyDescent="0.25">
      <c r="A701" s="92">
        <v>195</v>
      </c>
      <c r="B701" s="157" t="s">
        <v>330</v>
      </c>
      <c r="C701" s="92" t="str">
        <f>[1]FORMULACION!C637</f>
        <v>MATERIAL PEDAGÓGICO</v>
      </c>
      <c r="D701" s="154"/>
      <c r="E701" s="155" t="s">
        <v>290</v>
      </c>
      <c r="F701" s="92"/>
      <c r="G701" s="146"/>
      <c r="H701" s="146"/>
    </row>
    <row r="702" spans="1:8" hidden="1" x14ac:dyDescent="0.25">
      <c r="A702" s="92">
        <v>196</v>
      </c>
      <c r="B702" s="157" t="s">
        <v>330</v>
      </c>
      <c r="C702" s="92" t="str">
        <f>[1]FORMULACION!C638</f>
        <v>MATERIAL PEDAGÓGICO</v>
      </c>
      <c r="D702" s="154"/>
      <c r="E702" s="155" t="s">
        <v>291</v>
      </c>
      <c r="F702" s="92"/>
      <c r="G702" s="146"/>
      <c r="H702" s="146"/>
    </row>
    <row r="703" spans="1:8" hidden="1" x14ac:dyDescent="0.25">
      <c r="A703" s="92">
        <v>197</v>
      </c>
      <c r="B703" s="157" t="s">
        <v>330</v>
      </c>
      <c r="C703" s="92" t="str">
        <f>[1]FORMULACION!C639</f>
        <v>MATERIAL PEDAGÓGICO</v>
      </c>
      <c r="D703" s="154"/>
      <c r="E703" s="155" t="s">
        <v>292</v>
      </c>
      <c r="F703" s="92"/>
      <c r="G703" s="146"/>
      <c r="H703" s="146"/>
    </row>
    <row r="704" spans="1:8" hidden="1" x14ac:dyDescent="0.25">
      <c r="A704" s="92">
        <v>198</v>
      </c>
      <c r="B704" s="157" t="s">
        <v>330</v>
      </c>
      <c r="C704" s="92" t="str">
        <f>[1]FORMULACION!C638</f>
        <v>MATERIAL PEDAGÓGICO</v>
      </c>
      <c r="D704" s="154"/>
      <c r="E704" s="155" t="s">
        <v>293</v>
      </c>
      <c r="F704" s="92"/>
      <c r="G704" s="146"/>
      <c r="H704" s="146"/>
    </row>
    <row r="705" spans="1:8" hidden="1" x14ac:dyDescent="0.25">
      <c r="A705" s="92">
        <v>199</v>
      </c>
      <c r="B705" s="157" t="s">
        <v>330</v>
      </c>
      <c r="C705" s="92" t="str">
        <f>[1]FORMULACION!C639</f>
        <v>MATERIAL PEDAGÓGICO</v>
      </c>
      <c r="D705" s="154"/>
      <c r="E705" s="155" t="s">
        <v>327</v>
      </c>
      <c r="F705" s="92"/>
      <c r="G705" s="146"/>
      <c r="H705" s="146"/>
    </row>
    <row r="706" spans="1:8" hidden="1" x14ac:dyDescent="0.25">
      <c r="A706" s="92">
        <v>200</v>
      </c>
      <c r="B706" s="157" t="s">
        <v>330</v>
      </c>
      <c r="C706" s="92" t="str">
        <f>[1]FORMULACION!C640</f>
        <v>MATERIAL PEDAGÓGICO</v>
      </c>
      <c r="D706" s="154"/>
      <c r="E706" s="155" t="s">
        <v>295</v>
      </c>
      <c r="F706" s="92"/>
      <c r="G706" s="146"/>
      <c r="H706" s="146"/>
    </row>
    <row r="707" spans="1:8" hidden="1" x14ac:dyDescent="0.25">
      <c r="A707" s="92">
        <v>201</v>
      </c>
      <c r="B707" s="157" t="s">
        <v>330</v>
      </c>
      <c r="C707" s="92" t="str">
        <f>[1]FORMULACION!C641</f>
        <v>MATERIAL PEDAGÓGICO</v>
      </c>
      <c r="D707" s="154"/>
      <c r="E707" s="155" t="s">
        <v>329</v>
      </c>
      <c r="F707" s="92"/>
      <c r="G707" s="146"/>
      <c r="H707" s="146"/>
    </row>
    <row r="708" spans="1:8" hidden="1" x14ac:dyDescent="0.25">
      <c r="A708" s="92">
        <v>202</v>
      </c>
      <c r="B708" s="157" t="s">
        <v>330</v>
      </c>
      <c r="C708" s="92" t="str">
        <f>[1]FORMULACION!C642</f>
        <v>MATERIAL PEDAGÓGICO</v>
      </c>
      <c r="D708" s="154"/>
      <c r="E708" s="155" t="s">
        <v>331</v>
      </c>
      <c r="F708" s="92"/>
      <c r="G708" s="146"/>
      <c r="H708" s="146"/>
    </row>
    <row r="709" spans="1:8" hidden="1" x14ac:dyDescent="0.25">
      <c r="A709" s="92">
        <v>203</v>
      </c>
      <c r="B709" s="157" t="s">
        <v>330</v>
      </c>
      <c r="C709" s="92" t="str">
        <f>[1]FORMULACION!C585</f>
        <v>MOBILIARIO</v>
      </c>
      <c r="D709" s="92" t="str">
        <f>[1]FORMULACION!D585</f>
        <v>MOBILIARIO COCINA</v>
      </c>
      <c r="E709" s="145" t="str">
        <f>[1]FORMULACION!F585</f>
        <v>ESTANTERÍA EN ACERO INOXIDABLE PARA ZONAS HÚMEDAS</v>
      </c>
      <c r="F709" s="92" t="e">
        <f>[1]FORMULACION!P585</f>
        <v>#REF!</v>
      </c>
      <c r="G709" s="146">
        <v>15000</v>
      </c>
      <c r="H709" s="146" t="e">
        <f t="shared" ref="H709:H750" si="18">F709*G709</f>
        <v>#REF!</v>
      </c>
    </row>
    <row r="710" spans="1:8" hidden="1" x14ac:dyDescent="0.25">
      <c r="A710" s="92">
        <v>204</v>
      </c>
      <c r="B710" s="157" t="s">
        <v>330</v>
      </c>
      <c r="C710" s="92" t="str">
        <f>[1]FORMULACION!C582</f>
        <v>MOBILIARIO</v>
      </c>
      <c r="D710" s="92" t="str">
        <f>[1]FORMULACION!D582</f>
        <v>MOBILIARIO AREA EDUCATIVA</v>
      </c>
      <c r="E710" s="145" t="str">
        <f>[1]FORMULACION!F582</f>
        <v>MUEBLE HORIZONTAL DE ALMACENAMIENTO</v>
      </c>
      <c r="F710" s="92">
        <f>[1]FORMULACION!P582</f>
        <v>0</v>
      </c>
      <c r="G710" s="146">
        <v>220000</v>
      </c>
      <c r="H710" s="146">
        <f t="shared" si="18"/>
        <v>0</v>
      </c>
    </row>
    <row r="711" spans="1:8" hidden="1" x14ac:dyDescent="0.25">
      <c r="A711" s="92">
        <v>205</v>
      </c>
      <c r="B711" s="157" t="s">
        <v>330</v>
      </c>
      <c r="C711" s="92" t="str">
        <f>[1]FORMULACION!C586</f>
        <v>MOBILIARIO</v>
      </c>
      <c r="D711" s="92" t="str">
        <f>[1]FORMULACION!D586</f>
        <v>MOBILIARIO COCINA</v>
      </c>
      <c r="E711" s="145" t="str">
        <f>[1]FORMULACION!F586</f>
        <v>MESA DE TRABAJO EN ACERO INOXIDABLE</v>
      </c>
      <c r="F711" s="92" t="e">
        <f>[1]FORMULACION!P586</f>
        <v>#REF!</v>
      </c>
      <c r="G711" s="146">
        <v>500000</v>
      </c>
      <c r="H711" s="146" t="e">
        <f t="shared" si="18"/>
        <v>#REF!</v>
      </c>
    </row>
    <row r="712" spans="1:8" hidden="1" x14ac:dyDescent="0.25">
      <c r="A712" s="92">
        <v>206</v>
      </c>
      <c r="B712" s="157" t="s">
        <v>330</v>
      </c>
      <c r="C712" s="92" t="str">
        <f>[1]FORMULACION!C578</f>
        <v>MOBILIARIO</v>
      </c>
      <c r="D712" s="92" t="str">
        <f>[1]FORMULACION!D578</f>
        <v>MOBILIARIO AREA EDUCATIVA</v>
      </c>
      <c r="E712" s="145" t="str">
        <f>[1]FORMULACION!F578</f>
        <v>NIDO</v>
      </c>
      <c r="F712" s="92" t="e">
        <f>[1]FORMULACION!P578</f>
        <v>#REF!</v>
      </c>
      <c r="G712" s="146">
        <v>430000</v>
      </c>
      <c r="H712" s="146" t="e">
        <f t="shared" si="18"/>
        <v>#REF!</v>
      </c>
    </row>
    <row r="713" spans="1:8" hidden="1" x14ac:dyDescent="0.25">
      <c r="A713" s="92">
        <v>207</v>
      </c>
      <c r="B713" s="157" t="s">
        <v>330</v>
      </c>
      <c r="C713" s="92" t="str">
        <f>[1]FORMULACION!C579</f>
        <v>MOBILIARIO</v>
      </c>
      <c r="D713" s="92" t="str">
        <f>[1]FORMULACION!D579</f>
        <v>MOBILIARIO AREA EDUCATIVA</v>
      </c>
      <c r="E713" s="145" t="str">
        <f>[1]FORMULACION!F579</f>
        <v>SILLA RECLINABLE PARA BEBE</v>
      </c>
      <c r="F713" s="92">
        <f>[1]FORMULACION!P579</f>
        <v>0</v>
      </c>
      <c r="G713" s="146">
        <v>320000</v>
      </c>
      <c r="H713" s="146">
        <f t="shared" si="18"/>
        <v>0</v>
      </c>
    </row>
    <row r="714" spans="1:8" hidden="1" x14ac:dyDescent="0.25">
      <c r="A714" s="92">
        <v>208</v>
      </c>
      <c r="B714" s="157" t="s">
        <v>330</v>
      </c>
      <c r="C714" s="92" t="str">
        <f>[1]FORMULACION!C584</f>
        <v>MOBILIARIO</v>
      </c>
      <c r="D714" s="92" t="str">
        <f>[1]FORMULACION!D584</f>
        <v>MOBILIARIO AREA EDUCATIVA</v>
      </c>
      <c r="E714" s="145" t="str">
        <f>[1]FORMULACION!F584</f>
        <v>CAMBIADOR</v>
      </c>
      <c r="F714" s="92">
        <f>[1]FORMULACION!P584</f>
        <v>0</v>
      </c>
      <c r="G714" s="146">
        <v>420000</v>
      </c>
      <c r="H714" s="146">
        <f t="shared" si="18"/>
        <v>0</v>
      </c>
    </row>
    <row r="715" spans="1:8" hidden="1" x14ac:dyDescent="0.25">
      <c r="A715" s="92">
        <v>209</v>
      </c>
      <c r="B715" s="157" t="s">
        <v>330</v>
      </c>
      <c r="C715" s="92" t="str">
        <f>[1]FORMULACION!C583</f>
        <v>MOBILIARIO</v>
      </c>
      <c r="D715" s="92" t="str">
        <f>[1]FORMULACION!D583</f>
        <v>MOBILIARIO AREA EDUCATIVA</v>
      </c>
      <c r="E715" s="145" t="str">
        <f>[1]FORMULACION!F583</f>
        <v>BACINILLAS</v>
      </c>
      <c r="F715" s="92">
        <f>[1]FORMULACION!P583</f>
        <v>0</v>
      </c>
      <c r="G715" s="146">
        <v>87000</v>
      </c>
      <c r="H715" s="146">
        <f t="shared" si="18"/>
        <v>0</v>
      </c>
    </row>
    <row r="716" spans="1:8" hidden="1" x14ac:dyDescent="0.25">
      <c r="A716" s="92">
        <v>210</v>
      </c>
      <c r="B716" s="157" t="s">
        <v>330</v>
      </c>
      <c r="C716" s="92" t="str">
        <f>[1]FORMULACION!C580</f>
        <v>LENCERIA</v>
      </c>
      <c r="D716" s="92" t="str">
        <f>[1]FORMULACION!D580</f>
        <v>MOBILIARIO AREA EDUCATIVA</v>
      </c>
      <c r="E716" s="145" t="str">
        <f>[1]FORMULACION!F580</f>
        <v>CAMA APILABLE CICLO INICIAL</v>
      </c>
      <c r="F716" s="92"/>
      <c r="G716" s="146">
        <v>430000</v>
      </c>
      <c r="H716" s="146">
        <f t="shared" si="18"/>
        <v>0</v>
      </c>
    </row>
    <row r="717" spans="1:8" hidden="1" x14ac:dyDescent="0.25">
      <c r="A717" s="92">
        <v>211</v>
      </c>
      <c r="B717" s="157" t="s">
        <v>330</v>
      </c>
      <c r="C717" s="92" t="str">
        <f>[1]FORMULACION!C577</f>
        <v>MOBILIARIO</v>
      </c>
      <c r="D717" s="92" t="str">
        <f>[1]FORMULACION!D577</f>
        <v>MOBILIARIO AREA EDUCATIVA</v>
      </c>
      <c r="E717" s="145" t="str">
        <f>[1]FORMULACION!F577</f>
        <v>ESTANTE PARA LIBROS</v>
      </c>
      <c r="F717" s="92">
        <f>[1]FORMULACION!P577</f>
        <v>0</v>
      </c>
      <c r="G717" s="146">
        <v>160000</v>
      </c>
      <c r="H717" s="146">
        <f t="shared" si="18"/>
        <v>0</v>
      </c>
    </row>
    <row r="718" spans="1:8" hidden="1" x14ac:dyDescent="0.25">
      <c r="A718" s="92">
        <v>212</v>
      </c>
      <c r="B718" s="157" t="s">
        <v>330</v>
      </c>
      <c r="C718" s="92" t="str">
        <f>[1]FORMULACION!C581</f>
        <v>MOBILIARIO</v>
      </c>
      <c r="D718" s="92" t="str">
        <f>[1]FORMULACION!D581</f>
        <v>MOBILIARIO AREA EDUCATIVA</v>
      </c>
      <c r="E718" s="145" t="str">
        <f>[1]FORMULACION!F581</f>
        <v xml:space="preserve">MUEBLE VERTICAL DE ALMACENAMIENTO CON PUERTAS </v>
      </c>
      <c r="F718" s="92">
        <f>[1]FORMULACION!P581</f>
        <v>7</v>
      </c>
      <c r="G718" s="146">
        <v>75000</v>
      </c>
      <c r="H718" s="146">
        <f t="shared" si="18"/>
        <v>525000</v>
      </c>
    </row>
    <row r="719" spans="1:8" hidden="1" x14ac:dyDescent="0.25">
      <c r="A719" s="92">
        <v>213</v>
      </c>
      <c r="B719" s="157" t="s">
        <v>330</v>
      </c>
      <c r="C719" s="92" t="str">
        <f>[1]FORMULACION!C589</f>
        <v>MOBILIARIO</v>
      </c>
      <c r="D719" s="92" t="str">
        <f>[1]FORMULACION!D589</f>
        <v>MOBILIARIO COMEDOR</v>
      </c>
      <c r="E719" s="145" t="s">
        <v>155</v>
      </c>
      <c r="F719" s="92">
        <f>[1]FORMULACION!P589</f>
        <v>0</v>
      </c>
      <c r="G719" s="146">
        <v>20000</v>
      </c>
      <c r="H719" s="146">
        <f t="shared" si="18"/>
        <v>0</v>
      </c>
    </row>
    <row r="720" spans="1:8" hidden="1" x14ac:dyDescent="0.25">
      <c r="A720" s="92">
        <v>214</v>
      </c>
      <c r="B720" s="157" t="s">
        <v>330</v>
      </c>
      <c r="C720" s="92" t="str">
        <f>[1]FORMULACION!C587</f>
        <v>MOBILIARIO</v>
      </c>
      <c r="D720" s="92" t="str">
        <f>[1]FORMULACION!D587</f>
        <v>MOBILIARIO COCINA</v>
      </c>
      <c r="E720" s="145" t="str">
        <f>[1]FORMULACION!F587</f>
        <v>JUEGO DE CANASTAS (PLÁSTICAS RECTANGULARES)</v>
      </c>
      <c r="F720" s="92" t="e">
        <f>[1]FORMULACION!P587</f>
        <v>#REF!</v>
      </c>
      <c r="G720" s="146">
        <v>360000</v>
      </c>
      <c r="H720" s="146" t="e">
        <f t="shared" si="18"/>
        <v>#REF!</v>
      </c>
    </row>
    <row r="721" spans="1:8" hidden="1" x14ac:dyDescent="0.25">
      <c r="A721" s="92">
        <v>215</v>
      </c>
      <c r="B721" s="157" t="s">
        <v>330</v>
      </c>
      <c r="C721" s="92" t="str">
        <f>[1]FORMULACION!C590</f>
        <v>MOBILIARIO</v>
      </c>
      <c r="D721" s="92" t="str">
        <f>[1]FORMULACION!D590</f>
        <v>MOBILIARIO COMEDOR</v>
      </c>
      <c r="E721" s="145" t="str">
        <f>[1]FORMULACION!F590</f>
        <v>MESA PLÁSTICA DE CUATRO CUPOS PARA ADULTOS</v>
      </c>
      <c r="F721" s="92" t="e">
        <f>[1]FORMULACION!P590</f>
        <v>#REF!</v>
      </c>
      <c r="G721" s="146">
        <v>118000</v>
      </c>
      <c r="H721" s="146" t="e">
        <f t="shared" si="18"/>
        <v>#REF!</v>
      </c>
    </row>
    <row r="722" spans="1:8" hidden="1" x14ac:dyDescent="0.25">
      <c r="A722" s="92">
        <v>216</v>
      </c>
      <c r="B722" s="157" t="s">
        <v>330</v>
      </c>
      <c r="C722" s="92" t="str">
        <f>[1]FORMULACION!C588</f>
        <v>MOBILIARIO</v>
      </c>
      <c r="D722" s="92" t="str">
        <f>[1]FORMULACION!D588</f>
        <v>MOBILIARIO COCINA</v>
      </c>
      <c r="E722" s="145" t="str">
        <f>[1]FORMULACION!F588</f>
        <v xml:space="preserve">ESTIBAS PLÁSTICAS </v>
      </c>
      <c r="F722" s="92" t="e">
        <f>[1]FORMULACION!P588</f>
        <v>#REF!</v>
      </c>
      <c r="G722" s="146">
        <v>1600000</v>
      </c>
      <c r="H722" s="146" t="e">
        <f t="shared" si="18"/>
        <v>#REF!</v>
      </c>
    </row>
    <row r="723" spans="1:8" hidden="1" x14ac:dyDescent="0.25">
      <c r="A723" s="92">
        <v>217</v>
      </c>
      <c r="B723" s="157" t="s">
        <v>330</v>
      </c>
      <c r="C723" s="92" t="str">
        <f>[1]FORMULACION!C592</f>
        <v>MOBILIARIO</v>
      </c>
      <c r="D723" s="92" t="str">
        <f>[1]FORMULACION!D592</f>
        <v>MOBILIARIO COMEDOR</v>
      </c>
      <c r="E723" s="145" t="str">
        <f>[1]FORMULACION!F592</f>
        <v>SILLA INFANTIL DE PLÁSTICO</v>
      </c>
      <c r="F723" s="92" t="e">
        <f>[1]FORMULACION!P592</f>
        <v>#REF!</v>
      </c>
      <c r="G723" s="146">
        <v>50000</v>
      </c>
      <c r="H723" s="146" t="e">
        <f t="shared" si="18"/>
        <v>#REF!</v>
      </c>
    </row>
    <row r="724" spans="1:8" hidden="1" x14ac:dyDescent="0.25">
      <c r="A724" s="92">
        <v>218</v>
      </c>
      <c r="B724" s="157" t="s">
        <v>330</v>
      </c>
      <c r="C724" s="92" t="str">
        <f>[1]FORMULACION!C593</f>
        <v>MOBILIARIO</v>
      </c>
      <c r="D724" s="92" t="str">
        <f>[1]FORMULACION!D593</f>
        <v>MOBILIARIO ENFERMERIA</v>
      </c>
      <c r="E724" s="145" t="str">
        <f>[1]FORMULACION!F593</f>
        <v>CAMILLA PEDIÁTRICA</v>
      </c>
      <c r="F724" s="92">
        <f>[1]FORMULACION!P593</f>
        <v>1</v>
      </c>
      <c r="G724" s="146">
        <v>40000</v>
      </c>
      <c r="H724" s="146">
        <f t="shared" si="18"/>
        <v>40000</v>
      </c>
    </row>
    <row r="725" spans="1:8" hidden="1" x14ac:dyDescent="0.25">
      <c r="A725" s="92">
        <v>219</v>
      </c>
      <c r="B725" s="157" t="s">
        <v>330</v>
      </c>
      <c r="C725" s="92" t="str">
        <f>[1]FORMULACION!C591</f>
        <v>MOBILIARIO</v>
      </c>
      <c r="D725" s="92" t="str">
        <f>[1]FORMULACION!D591</f>
        <v>MOBILIARIO COMEDOR</v>
      </c>
      <c r="E725" s="145" t="str">
        <f>[1]FORMULACION!F591</f>
        <v xml:space="preserve">MESA PLÁSTICA INFANTILES TIPO KÍNDER </v>
      </c>
      <c r="F725" s="92" t="e">
        <f>[1]FORMULACION!P591</f>
        <v>#REF!</v>
      </c>
      <c r="G725" s="146">
        <v>430000</v>
      </c>
      <c r="H725" s="146" t="e">
        <f t="shared" si="18"/>
        <v>#REF!</v>
      </c>
    </row>
    <row r="726" spans="1:8" hidden="1" x14ac:dyDescent="0.25">
      <c r="A726" s="92">
        <v>220</v>
      </c>
      <c r="B726" s="157" t="s">
        <v>330</v>
      </c>
      <c r="C726" s="92" t="str">
        <f>[1]FORMULACION!C594</f>
        <v>MOBILIARIO</v>
      </c>
      <c r="D726" s="92" t="str">
        <f>[1]FORMULACION!D594</f>
        <v>MOBILIARIO ENFERMERIA</v>
      </c>
      <c r="E726" s="145" t="str">
        <f>[1]FORMULACION!F594</f>
        <v>MESA AUXILIAR PLÁSTICA</v>
      </c>
      <c r="F726" s="92">
        <f>[1]FORMULACION!P594</f>
        <v>1</v>
      </c>
      <c r="G726" s="146">
        <v>14000</v>
      </c>
      <c r="H726" s="146">
        <f t="shared" si="18"/>
        <v>14000</v>
      </c>
    </row>
    <row r="727" spans="1:8" hidden="1" x14ac:dyDescent="0.25">
      <c r="A727" s="92">
        <v>221</v>
      </c>
      <c r="B727" s="157" t="s">
        <v>330</v>
      </c>
      <c r="C727" s="92" t="str">
        <f>[1]FORMULACION!C595</f>
        <v>MOBILIARIO</v>
      </c>
      <c r="D727" s="92" t="str">
        <f>[1]FORMULACION!D595</f>
        <v>MOBILIARIO ENFERMERIA</v>
      </c>
      <c r="E727" s="145" t="str">
        <f>[1]FORMULACION!F595</f>
        <v>GRADA DE DOS PASOS</v>
      </c>
      <c r="F727" s="92">
        <f>[1]FORMULACION!P595</f>
        <v>1</v>
      </c>
      <c r="G727" s="146">
        <v>245000</v>
      </c>
      <c r="H727" s="146">
        <f t="shared" si="18"/>
        <v>245000</v>
      </c>
    </row>
    <row r="728" spans="1:8" hidden="1" x14ac:dyDescent="0.25">
      <c r="A728" s="92">
        <v>222</v>
      </c>
      <c r="B728" s="157" t="s">
        <v>330</v>
      </c>
      <c r="C728" s="92" t="str">
        <f>[1]FORMULACION!C597</f>
        <v>MOBILIARIO</v>
      </c>
      <c r="D728" s="92" t="str">
        <f>[1]FORMULACION!D597</f>
        <v>MOBILIARIO OFICINA</v>
      </c>
      <c r="E728" s="145" t="str">
        <f>[1]FORMULACION!F597</f>
        <v>SILLAS SIN BRAZOS PARA ADULTOS</v>
      </c>
      <c r="F728" s="92">
        <f>[1]FORMULACION!P597</f>
        <v>0</v>
      </c>
      <c r="G728" s="146">
        <v>70000</v>
      </c>
      <c r="H728" s="146">
        <f t="shared" si="18"/>
        <v>0</v>
      </c>
    </row>
    <row r="729" spans="1:8" hidden="1" x14ac:dyDescent="0.25">
      <c r="A729" s="92">
        <v>223</v>
      </c>
      <c r="B729" s="157" t="s">
        <v>330</v>
      </c>
      <c r="C729" s="92" t="str">
        <f>[1]FORMULACION!C596</f>
        <v>MOBILIARIO</v>
      </c>
      <c r="D729" s="92" t="str">
        <f>[1]FORMULACION!D596</f>
        <v>MOBILIARIO LACTARIO</v>
      </c>
      <c r="E729" s="145" t="str">
        <f>[1]FORMULACION!F596</f>
        <v>SILLA CON BRAZOS PARA ADULTOS</v>
      </c>
      <c r="F729" s="92">
        <f>[1]FORMULACION!P596</f>
        <v>3</v>
      </c>
      <c r="G729" s="146">
        <v>36000</v>
      </c>
      <c r="H729" s="146">
        <f t="shared" si="18"/>
        <v>108000</v>
      </c>
    </row>
    <row r="730" spans="1:8" hidden="1" x14ac:dyDescent="0.25">
      <c r="A730" s="92">
        <v>224</v>
      </c>
      <c r="B730" s="157" t="s">
        <v>330</v>
      </c>
      <c r="C730" s="92" t="str">
        <f>[1]FORMULACION!C600</f>
        <v>MOBILIARIO</v>
      </c>
      <c r="D730" s="92" t="str">
        <f>[1]FORMULACION!D600</f>
        <v>MOBILIARIO OFICINA</v>
      </c>
      <c r="E730" s="145" t="s">
        <v>166</v>
      </c>
      <c r="F730" s="92" t="e">
        <f>[1]FORMULACION!P600</f>
        <v>#REF!</v>
      </c>
      <c r="G730" s="146">
        <v>8000</v>
      </c>
      <c r="H730" s="146" t="e">
        <f t="shared" si="18"/>
        <v>#REF!</v>
      </c>
    </row>
    <row r="731" spans="1:8" hidden="1" x14ac:dyDescent="0.25">
      <c r="A731" s="92">
        <v>225</v>
      </c>
      <c r="B731" s="157" t="s">
        <v>330</v>
      </c>
      <c r="C731" s="92" t="str">
        <f>[1]FORMULACION!C598</f>
        <v>MOBILIARIO</v>
      </c>
      <c r="D731" s="92" t="str">
        <f>[1]FORMULACION!D598</f>
        <v>MOBILIARIO LACTARIO</v>
      </c>
      <c r="E731" s="145" t="str">
        <f>[1]FORMULACION!F598</f>
        <v>LEVANTAPIES PARA ZONA DE LACTANCIA</v>
      </c>
      <c r="F731" s="92">
        <f>[1]FORMULACION!P598</f>
        <v>3</v>
      </c>
      <c r="G731" s="146">
        <v>25000</v>
      </c>
      <c r="H731" s="146">
        <f t="shared" si="18"/>
        <v>75000</v>
      </c>
    </row>
    <row r="732" spans="1:8" hidden="1" x14ac:dyDescent="0.25">
      <c r="A732" s="92">
        <v>226</v>
      </c>
      <c r="B732" s="157" t="s">
        <v>330</v>
      </c>
      <c r="C732" s="92" t="str">
        <f>[1]FORMULACION!C602</f>
        <v>MOBILIARIO</v>
      </c>
      <c r="D732" s="92" t="str">
        <f>[1]FORMULACION!D602</f>
        <v>MOBILIARIO OFICINA</v>
      </c>
      <c r="E732" s="145" t="str">
        <f>[1]FORMULACION!F602</f>
        <v>SILLA NEUMATICA</v>
      </c>
      <c r="F732" s="92">
        <f>[1]FORMULACION!P602</f>
        <v>2</v>
      </c>
      <c r="G732" s="146">
        <v>490000</v>
      </c>
      <c r="H732" s="146">
        <f t="shared" si="18"/>
        <v>980000</v>
      </c>
    </row>
    <row r="733" spans="1:8" hidden="1" x14ac:dyDescent="0.25">
      <c r="A733" s="92">
        <v>227</v>
      </c>
      <c r="B733" s="157" t="s">
        <v>330</v>
      </c>
      <c r="C733" s="92" t="str">
        <f>[1]FORMULACION!C603</f>
        <v>MOBILIARIO</v>
      </c>
      <c r="D733" s="92" t="str">
        <f>[1]FORMULACION!D603</f>
        <v>MOBILIARIO OFICINA</v>
      </c>
      <c r="E733" s="145" t="str">
        <f>[1]FORMULACION!F603</f>
        <v>SILLA INTERLOCUTOR</v>
      </c>
      <c r="F733" s="92">
        <f>[1]FORMULACION!P603</f>
        <v>4</v>
      </c>
      <c r="G733" s="146">
        <v>420000</v>
      </c>
      <c r="H733" s="146">
        <f t="shared" si="18"/>
        <v>1680000</v>
      </c>
    </row>
    <row r="734" spans="1:8" hidden="1" x14ac:dyDescent="0.25">
      <c r="A734" s="92">
        <v>228</v>
      </c>
      <c r="B734" s="157" t="s">
        <v>330</v>
      </c>
      <c r="C734" s="92" t="str">
        <f>[1]FORMULACION!C601</f>
        <v>MOBILIARIO</v>
      </c>
      <c r="D734" s="92" t="str">
        <f>[1]FORMULACION!D601</f>
        <v>MOBILIARIO OFICINA</v>
      </c>
      <c r="E734" s="145" t="s">
        <v>350</v>
      </c>
      <c r="F734" s="92">
        <f>[1]FORMULACION!P601</f>
        <v>2</v>
      </c>
      <c r="G734" s="146">
        <v>290000</v>
      </c>
      <c r="H734" s="146">
        <f t="shared" si="18"/>
        <v>580000</v>
      </c>
    </row>
    <row r="735" spans="1:8" hidden="1" x14ac:dyDescent="0.25">
      <c r="A735" s="92">
        <v>229</v>
      </c>
      <c r="B735" s="157" t="s">
        <v>330</v>
      </c>
      <c r="C735" s="92" t="str">
        <f>[1]FORMULACION!C604</f>
        <v>RECURSOS PARA LA EMERGENCIA</v>
      </c>
      <c r="D735" s="92" t="str">
        <f>[1]FORMULACION!D604</f>
        <v>CONTRA INCENDIOS</v>
      </c>
      <c r="E735" s="145" t="s">
        <v>171</v>
      </c>
      <c r="F735" s="92" t="e">
        <f>[1]FORMULACION!P604</f>
        <v>#REF!</v>
      </c>
      <c r="G735" s="146">
        <v>220000</v>
      </c>
      <c r="H735" s="146" t="e">
        <f t="shared" si="18"/>
        <v>#REF!</v>
      </c>
    </row>
    <row r="736" spans="1:8" hidden="1" x14ac:dyDescent="0.25">
      <c r="A736" s="92">
        <v>230</v>
      </c>
      <c r="B736" s="157" t="s">
        <v>330</v>
      </c>
      <c r="C736" s="92" t="str">
        <f>[1]FORMULACION!C605</f>
        <v>RECURSOS PARA LA EMERGENCIA</v>
      </c>
      <c r="D736" s="92" t="str">
        <f>[1]FORMULACION!D605</f>
        <v>CONTRA INCENDIOS</v>
      </c>
      <c r="E736" s="145" t="str">
        <f>[1]FORMULACION!F605</f>
        <v>EXTINTOR PORTÁTIL AGENTE LIMPIO</v>
      </c>
      <c r="F736" s="92">
        <f>[1]FORMULACION!P605</f>
        <v>1</v>
      </c>
      <c r="G736" s="146">
        <v>99000</v>
      </c>
      <c r="H736" s="146">
        <f t="shared" si="18"/>
        <v>99000</v>
      </c>
    </row>
    <row r="737" spans="1:8" hidden="1" x14ac:dyDescent="0.25">
      <c r="A737" s="92">
        <v>231</v>
      </c>
      <c r="B737" s="157" t="s">
        <v>330</v>
      </c>
      <c r="C737" s="92" t="str">
        <f>[1]FORMULACION!C599</f>
        <v>MOBILIARIO</v>
      </c>
      <c r="D737" s="92" t="str">
        <f>[1]FORMULACION!D599</f>
        <v>MOBILIARIO OFICINA</v>
      </c>
      <c r="E737" s="145" t="str">
        <f>[1]FORMULACION!F599</f>
        <v>CASILLEROS DE TRES CUERPOS CON NUEVE PUERTAS</v>
      </c>
      <c r="F737" s="92" t="e">
        <f>[1]FORMULACION!P599</f>
        <v>#REF!</v>
      </c>
      <c r="G737" s="146">
        <v>22000</v>
      </c>
      <c r="H737" s="146" t="e">
        <f t="shared" si="18"/>
        <v>#REF!</v>
      </c>
    </row>
    <row r="738" spans="1:8" hidden="1" x14ac:dyDescent="0.25">
      <c r="A738" s="92">
        <v>232</v>
      </c>
      <c r="B738" s="157" t="s">
        <v>330</v>
      </c>
      <c r="C738" s="92" t="str">
        <f>[1]FORMULACION!C606</f>
        <v>RECURSOS PARA LA EMERGENCIA</v>
      </c>
      <c r="D738" s="92" t="str">
        <f>[1]FORMULACION!D606</f>
        <v>PRIMEROS AUXILIOS</v>
      </c>
      <c r="E738" s="145" t="str">
        <f>[1]FORMULACION!F606</f>
        <v>BOTIQUÍN TIPO A DOTADO CON GABINETE</v>
      </c>
      <c r="F738" s="92">
        <f>[1]FORMULACION!P606</f>
        <v>1</v>
      </c>
      <c r="G738" s="146">
        <v>60000</v>
      </c>
      <c r="H738" s="146">
        <f t="shared" si="18"/>
        <v>60000</v>
      </c>
    </row>
    <row r="739" spans="1:8" hidden="1" x14ac:dyDescent="0.25">
      <c r="A739" s="92">
        <v>233</v>
      </c>
      <c r="B739" s="157" t="s">
        <v>330</v>
      </c>
      <c r="C739" s="92" t="str">
        <f>[1]FORMULACION!C607</f>
        <v>RECURSOS PARA LA EMERGENCIA</v>
      </c>
      <c r="D739" s="92" t="str">
        <f>[1]FORMULACION!D607</f>
        <v>PRIMEROS AUXILIOS</v>
      </c>
      <c r="E739" s="145" t="str">
        <f>[1]FORMULACION!F607</f>
        <v>BOTIQUÍN TIPO B DOTADO CON GABINETE</v>
      </c>
      <c r="F739" s="92">
        <f>[1]FORMULACION!P607</f>
        <v>0</v>
      </c>
      <c r="G739" s="146">
        <v>225000</v>
      </c>
      <c r="H739" s="146">
        <f t="shared" si="18"/>
        <v>0</v>
      </c>
    </row>
    <row r="740" spans="1:8" hidden="1" x14ac:dyDescent="0.25">
      <c r="A740" s="92">
        <v>234</v>
      </c>
      <c r="B740" s="157" t="s">
        <v>330</v>
      </c>
      <c r="C740" s="92" t="str">
        <f>[1]FORMULACION!C608</f>
        <v>RECURSOS PARA LA EMERGENCIA</v>
      </c>
      <c r="D740" s="92" t="str">
        <f>[1]FORMULACION!D608</f>
        <v>PRIMEROS AUXILIOS</v>
      </c>
      <c r="E740" s="145" t="str">
        <f>[1]FORMULACION!F608</f>
        <v>BOTIQUIN  PORTATIL</v>
      </c>
      <c r="F740" s="92">
        <f>[1]FORMULACION!P608</f>
        <v>1</v>
      </c>
      <c r="G740" s="146">
        <v>150000</v>
      </c>
      <c r="H740" s="146">
        <f t="shared" si="18"/>
        <v>150000</v>
      </c>
    </row>
    <row r="741" spans="1:8" hidden="1" x14ac:dyDescent="0.25">
      <c r="A741" s="92">
        <v>235</v>
      </c>
      <c r="B741" s="157" t="s">
        <v>330</v>
      </c>
      <c r="C741" s="92" t="str">
        <f>[1]FORMULACION!C610</f>
        <v>RECURSOS PARA LA EMERGENCIA</v>
      </c>
      <c r="D741" s="92" t="str">
        <f>[1]FORMULACION!D610</f>
        <v>PRIMEROS AUXILIOS</v>
      </c>
      <c r="E741" s="145" t="s">
        <v>351</v>
      </c>
      <c r="F741" s="92" t="e">
        <f>[1]FORMULACION!P610</f>
        <v>#REF!</v>
      </c>
      <c r="G741" s="146">
        <v>100000</v>
      </c>
      <c r="H741" s="146" t="e">
        <f t="shared" si="18"/>
        <v>#REF!</v>
      </c>
    </row>
    <row r="742" spans="1:8" hidden="1" x14ac:dyDescent="0.25">
      <c r="A742" s="92">
        <v>236</v>
      </c>
      <c r="B742" s="157" t="s">
        <v>330</v>
      </c>
      <c r="C742" s="92" t="str">
        <f>[1]FORMULACION!C609</f>
        <v>RECURSOS PARA LA EMERGENCIA</v>
      </c>
      <c r="D742" s="92" t="str">
        <f>[1]FORMULACION!D609</f>
        <v>PRIMEROS AUXILIOS</v>
      </c>
      <c r="E742" s="145" t="str">
        <f>[1]FORMULACION!F609</f>
        <v>MEGAFONO</v>
      </c>
      <c r="F742" s="92">
        <f>[1]FORMULACION!P609</f>
        <v>1</v>
      </c>
      <c r="G742" s="146">
        <v>300000</v>
      </c>
      <c r="H742" s="146">
        <f t="shared" si="18"/>
        <v>300000</v>
      </c>
    </row>
    <row r="743" spans="1:8" hidden="1" x14ac:dyDescent="0.25">
      <c r="A743" s="92">
        <v>237</v>
      </c>
      <c r="B743" s="157" t="s">
        <v>330</v>
      </c>
      <c r="C743" s="92" t="str">
        <f>[1]FORMULACION!C614</f>
        <v>MATERIAL PEDAGÓGICO</v>
      </c>
      <c r="D743" s="92" t="str">
        <f>[1]FORMULACION!D614</f>
        <v>GRUPO DE EDAD 0 - 6 AÑOS</v>
      </c>
      <c r="E743" s="145" t="str">
        <f>[1]FORMULACION!F614</f>
        <v>PELOTA O BALÓN ORTOPÉDICO</v>
      </c>
      <c r="F743" s="92" t="e">
        <f>[1]FORMULACION!P614</f>
        <v>#REF!</v>
      </c>
      <c r="G743" s="146">
        <v>15000</v>
      </c>
      <c r="H743" s="146" t="e">
        <f t="shared" si="18"/>
        <v>#REF!</v>
      </c>
    </row>
    <row r="744" spans="1:8" hidden="1" x14ac:dyDescent="0.25">
      <c r="A744" s="92">
        <v>238</v>
      </c>
      <c r="B744" s="157" t="s">
        <v>330</v>
      </c>
      <c r="C744" s="92" t="str">
        <f>[1]FORMULACION!C615</f>
        <v>MATERIAL PEDAGÓGICO</v>
      </c>
      <c r="D744" s="92" t="str">
        <f>[1]FORMULACION!D615</f>
        <v>GRUPO DE EDAD ADULTOS</v>
      </c>
      <c r="E744" s="145" t="str">
        <f>[1]FORMULACION!F615</f>
        <v>BOMBA  PARA INFLAR</v>
      </c>
      <c r="F744" s="92" t="e">
        <f>[1]FORMULACION!P615</f>
        <v>#REF!</v>
      </c>
      <c r="G744" s="146">
        <v>25000</v>
      </c>
      <c r="H744" s="146" t="e">
        <f t="shared" si="18"/>
        <v>#REF!</v>
      </c>
    </row>
    <row r="745" spans="1:8" hidden="1" x14ac:dyDescent="0.25">
      <c r="A745" s="92">
        <v>239</v>
      </c>
      <c r="B745" s="157" t="s">
        <v>330</v>
      </c>
      <c r="C745" s="92" t="str">
        <f>[1]FORMULACION!C613</f>
        <v>RECURSOS PARA LA EMERGENCIA</v>
      </c>
      <c r="D745" s="92" t="str">
        <f>[1]FORMULACION!D613</f>
        <v>PRIMEROS AUXILIOS</v>
      </c>
      <c r="E745" s="145" t="str">
        <f>[1]FORMULACION!F613</f>
        <v>JUEGO DE TARROS EN ACERO INOXIDABLE (ENFERMERÍA)</v>
      </c>
      <c r="F745" s="92">
        <f>[1]FORMULACION!P613</f>
        <v>1</v>
      </c>
      <c r="G745" s="146">
        <v>40000</v>
      </c>
      <c r="H745" s="146">
        <f t="shared" si="18"/>
        <v>40000</v>
      </c>
    </row>
    <row r="746" spans="1:8" hidden="1" x14ac:dyDescent="0.25">
      <c r="A746" s="92">
        <v>240</v>
      </c>
      <c r="B746" s="157" t="s">
        <v>330</v>
      </c>
      <c r="C746" s="92" t="str">
        <f>[1]FORMULACION!C611</f>
        <v>RECURSOS PARA LA EMERGENCIA</v>
      </c>
      <c r="D746" s="92" t="str">
        <f>[1]FORMULACION!D611</f>
        <v>PRIMEROS AUXILIOS</v>
      </c>
      <c r="E746" s="145" t="str">
        <f>[1]FORMULACION!F611</f>
        <v>LINTERNA</v>
      </c>
      <c r="F746" s="92" t="e">
        <f>[1]FORMULACION!P611</f>
        <v>#REF!</v>
      </c>
      <c r="G746" s="146">
        <v>300000</v>
      </c>
      <c r="H746" s="146" t="e">
        <f t="shared" si="18"/>
        <v>#REF!</v>
      </c>
    </row>
    <row r="747" spans="1:8" hidden="1" x14ac:dyDescent="0.25">
      <c r="A747" s="92">
        <v>241</v>
      </c>
      <c r="B747" s="157" t="s">
        <v>330</v>
      </c>
      <c r="C747" s="92" t="str">
        <f>[1]FORMULACION!C612</f>
        <v>RECURSOS PARA LA EMERGENCIA</v>
      </c>
      <c r="D747" s="92" t="str">
        <f>[1]FORMULACION!D612</f>
        <v>PRIMEROS AUXILIOS</v>
      </c>
      <c r="E747" s="145" t="str">
        <f>[1]FORMULACION!F612</f>
        <v>CUERDA DE EVACUACIÓN</v>
      </c>
      <c r="F747" s="92">
        <f>[1]FORMULACION!P612</f>
        <v>0</v>
      </c>
      <c r="G747" s="146">
        <v>150000</v>
      </c>
      <c r="H747" s="146">
        <f t="shared" si="18"/>
        <v>0</v>
      </c>
    </row>
    <row r="748" spans="1:8" hidden="1" x14ac:dyDescent="0.25">
      <c r="A748" s="92">
        <v>1</v>
      </c>
      <c r="B748" s="158" t="s">
        <v>352</v>
      </c>
      <c r="C748" s="92" t="str">
        <f>[1]FORMULACION!C726</f>
        <v>ASEO</v>
      </c>
      <c r="D748" s="92" t="str">
        <f>[1]FORMULACION!D726</f>
        <v>LIMPIEZA Y DESINFECCION</v>
      </c>
      <c r="E748" s="145" t="str">
        <f>[1]FORMULACION!F726</f>
        <v>BALDE PLÁSTICO CON ESCURRIDOR 12 LITROS</v>
      </c>
      <c r="F748" s="92">
        <v>1</v>
      </c>
      <c r="G748" s="146">
        <v>19000</v>
      </c>
      <c r="H748" s="146">
        <f t="shared" si="18"/>
        <v>19000</v>
      </c>
    </row>
    <row r="749" spans="1:8" hidden="1" x14ac:dyDescent="0.25">
      <c r="A749" s="92">
        <v>2</v>
      </c>
      <c r="B749" s="158" t="s">
        <v>352</v>
      </c>
      <c r="C749" s="92" t="str">
        <f>[1]FORMULACION!C727</f>
        <v>ASEO</v>
      </c>
      <c r="D749" s="92" t="str">
        <f>[1]FORMULACION!D727</f>
        <v>LIMPIEZA Y DESINFECCION</v>
      </c>
      <c r="E749" s="145" t="str">
        <f>[1]FORMULACION!F727</f>
        <v>CANECA PLÁSTICA CON TAPA DE 120 LITROS</v>
      </c>
      <c r="F749" s="92">
        <f>[1]FORMULACION!P727</f>
        <v>1</v>
      </c>
      <c r="G749" s="146">
        <v>23000</v>
      </c>
      <c r="H749" s="146">
        <f t="shared" si="18"/>
        <v>23000</v>
      </c>
    </row>
    <row r="750" spans="1:8" hidden="1" x14ac:dyDescent="0.25">
      <c r="A750" s="92">
        <v>3</v>
      </c>
      <c r="B750" s="158" t="s">
        <v>352</v>
      </c>
      <c r="C750" s="92" t="str">
        <f>[1]FORMULACION!C728</f>
        <v>ASEO</v>
      </c>
      <c r="D750" s="92" t="str">
        <f>[1]FORMULACION!D728</f>
        <v>MANEJO DE RESIDUOS</v>
      </c>
      <c r="E750" s="145" t="str">
        <f>[1]FORMULACION!F728</f>
        <v>PAPELERA PARA SANITARIO</v>
      </c>
      <c r="F750" s="92">
        <f>[1]FORMULACION!P728</f>
        <v>1</v>
      </c>
      <c r="G750" s="146">
        <v>15000</v>
      </c>
      <c r="H750" s="146">
        <f t="shared" si="18"/>
        <v>15000</v>
      </c>
    </row>
    <row r="751" spans="1:8" hidden="1" x14ac:dyDescent="0.25">
      <c r="A751" s="92">
        <v>4</v>
      </c>
      <c r="B751" s="158" t="s">
        <v>352</v>
      </c>
      <c r="C751" s="92" t="s">
        <v>47</v>
      </c>
      <c r="D751" s="92" t="s">
        <v>300</v>
      </c>
      <c r="E751" s="145" t="s">
        <v>332</v>
      </c>
      <c r="F751" s="147"/>
      <c r="G751" s="146"/>
      <c r="H751" s="146"/>
    </row>
    <row r="752" spans="1:8" hidden="1" x14ac:dyDescent="0.25">
      <c r="A752" s="92">
        <v>5</v>
      </c>
      <c r="B752" s="158" t="s">
        <v>352</v>
      </c>
      <c r="C752" s="92" t="str">
        <f>[1]FORMULACION!C730</f>
        <v>ASEO</v>
      </c>
      <c r="D752" s="92" t="str">
        <f>[1]FORMULACION!D730</f>
        <v>MANEJO DE RESIDUOS</v>
      </c>
      <c r="E752" s="145" t="str">
        <f>[1]FORMULACION!F730</f>
        <v>SET PAPELERAS PARA ENFERMERÍA</v>
      </c>
      <c r="F752" s="92">
        <f>[1]FORMULACION!P730</f>
        <v>1</v>
      </c>
      <c r="G752" s="146">
        <v>55000</v>
      </c>
      <c r="H752" s="146">
        <f t="shared" ref="H752:H768" si="19">F752*G752</f>
        <v>55000</v>
      </c>
    </row>
    <row r="753" spans="1:8" hidden="1" x14ac:dyDescent="0.25">
      <c r="A753" s="92">
        <v>6</v>
      </c>
      <c r="B753" s="158" t="s">
        <v>352</v>
      </c>
      <c r="C753" s="92" t="str">
        <f>[1]FORMULACION!C732</f>
        <v>COCINA</v>
      </c>
      <c r="D753" s="92" t="str">
        <f>[1]FORMULACION!D732</f>
        <v>EQUIPOS</v>
      </c>
      <c r="E753" s="148" t="s">
        <v>55</v>
      </c>
      <c r="F753" s="147">
        <v>1</v>
      </c>
      <c r="G753" s="146">
        <v>50000</v>
      </c>
      <c r="H753" s="146">
        <f t="shared" si="19"/>
        <v>50000</v>
      </c>
    </row>
    <row r="754" spans="1:8" hidden="1" x14ac:dyDescent="0.25">
      <c r="A754" s="92">
        <v>7</v>
      </c>
      <c r="B754" s="158" t="s">
        <v>352</v>
      </c>
      <c r="C754" s="92" t="str">
        <f>[1]FORMULACION!C731</f>
        <v>ASEO</v>
      </c>
      <c r="D754" s="92" t="str">
        <f>[1]FORMULACION!D731</f>
        <v>MANEJO DE RESIDUOS</v>
      </c>
      <c r="E754" s="145" t="str">
        <f>[1]FORMULACION!F731</f>
        <v>SET PUNTO ECOLÓGICO DE 3 PAPELERAS</v>
      </c>
      <c r="F754" s="92" t="e">
        <f>[1]FORMULACION!P731</f>
        <v>#REF!</v>
      </c>
      <c r="G754" s="146">
        <v>17000</v>
      </c>
      <c r="H754" s="146" t="e">
        <f t="shared" si="19"/>
        <v>#REF!</v>
      </c>
    </row>
    <row r="755" spans="1:8" hidden="1" x14ac:dyDescent="0.25">
      <c r="A755" s="92">
        <v>8</v>
      </c>
      <c r="B755" s="158" t="s">
        <v>352</v>
      </c>
      <c r="C755" s="92" t="str">
        <f>[1]FORMULACION!C733</f>
        <v>COCINA</v>
      </c>
      <c r="D755" s="92" t="str">
        <f>[1]FORMULACION!D733</f>
        <v>EQUIPOS</v>
      </c>
      <c r="E755" s="145" t="str">
        <f>[1]FORMULACION!F733</f>
        <v>ESTUFA INDUSTRIAL 4 PUESTO, PLANCHA Y HORNO A GAS</v>
      </c>
      <c r="F755" s="92" t="e">
        <f>[1]FORMULACION!P733</f>
        <v>#REF!</v>
      </c>
      <c r="G755" s="146">
        <v>46000</v>
      </c>
      <c r="H755" s="146" t="e">
        <f t="shared" si="19"/>
        <v>#REF!</v>
      </c>
    </row>
    <row r="756" spans="1:8" hidden="1" x14ac:dyDescent="0.25">
      <c r="A756" s="92">
        <v>9</v>
      </c>
      <c r="B756" s="158" t="s">
        <v>352</v>
      </c>
      <c r="C756" s="92" t="str">
        <f>[1]FORMULACION!C734</f>
        <v>COCINA</v>
      </c>
      <c r="D756" s="92" t="str">
        <f>[1]FORMULACION!D734</f>
        <v>EQUIPOS</v>
      </c>
      <c r="E756" s="145" t="str">
        <f>[1]FORMULACION!F734</f>
        <v>ESTUFA ENANA 1 PUESTO</v>
      </c>
      <c r="F756" s="92">
        <f>[1]FORMULACION!P734</f>
        <v>1</v>
      </c>
      <c r="G756" s="146">
        <v>450000</v>
      </c>
      <c r="H756" s="146">
        <f t="shared" si="19"/>
        <v>450000</v>
      </c>
    </row>
    <row r="757" spans="1:8" hidden="1" x14ac:dyDescent="0.25">
      <c r="A757" s="92">
        <v>10</v>
      </c>
      <c r="B757" s="158" t="s">
        <v>352</v>
      </c>
      <c r="C757" s="92" t="str">
        <f>[1]FORMULACION!C760</f>
        <v>COCINA</v>
      </c>
      <c r="D757" s="92" t="str">
        <f>[1]FORMULACION!E760</f>
        <v>CUBERTERIA</v>
      </c>
      <c r="E757" s="145" t="str">
        <f>[1]FORMULACION!F760</f>
        <v xml:space="preserve">CUCHARA PARA POSTRE EN ACERO INOXIDABLE PARA NIÑOS </v>
      </c>
      <c r="F757" s="92">
        <f>[1]FORMULACION!P760</f>
        <v>0</v>
      </c>
      <c r="G757" s="146">
        <v>130000</v>
      </c>
      <c r="H757" s="146">
        <f t="shared" si="19"/>
        <v>0</v>
      </c>
    </row>
    <row r="758" spans="1:8" hidden="1" x14ac:dyDescent="0.25">
      <c r="A758" s="92">
        <v>11</v>
      </c>
      <c r="B758" s="158" t="s">
        <v>352</v>
      </c>
      <c r="C758" s="92" t="str">
        <f>[1]FORMULACION!C751</f>
        <v>COCINA</v>
      </c>
      <c r="D758" s="92" t="str">
        <f>[1]FORMULACION!E751</f>
        <v>BATERIA DE COCINA</v>
      </c>
      <c r="E758" s="145" t="str">
        <f>[1]FORMULACION!F751</f>
        <v>OLLAS # 36 EN ALUMINIO</v>
      </c>
      <c r="F758" s="92" t="e">
        <f>[1]FORMULACION!P751</f>
        <v>#REF!</v>
      </c>
      <c r="G758" s="146">
        <v>32000</v>
      </c>
      <c r="H758" s="146" t="e">
        <f t="shared" si="19"/>
        <v>#REF!</v>
      </c>
    </row>
    <row r="759" spans="1:8" hidden="1" x14ac:dyDescent="0.25">
      <c r="A759" s="92">
        <v>12</v>
      </c>
      <c r="B759" s="158" t="s">
        <v>352</v>
      </c>
      <c r="C759" s="92" t="str">
        <f>[1]FORMULACION!C750</f>
        <v>COCINA</v>
      </c>
      <c r="D759" s="92" t="str">
        <f>[1]FORMULACION!E750</f>
        <v>BATERIA DE COCINA</v>
      </c>
      <c r="E759" s="145" t="str">
        <f>[1]FORMULACION!F750</f>
        <v>OLLAS # 32 EN ALUMINIO</v>
      </c>
      <c r="F759" s="92" t="e">
        <f>[1]FORMULACION!P750</f>
        <v>#REF!</v>
      </c>
      <c r="G759" s="146">
        <v>200000</v>
      </c>
      <c r="H759" s="146" t="e">
        <f t="shared" si="19"/>
        <v>#REF!</v>
      </c>
    </row>
    <row r="760" spans="1:8" hidden="1" x14ac:dyDescent="0.25">
      <c r="A760" s="92">
        <v>13</v>
      </c>
      <c r="B760" s="158" t="s">
        <v>352</v>
      </c>
      <c r="C760" s="92" t="str">
        <f>[1]FORMULACION!C756</f>
        <v>COCINA</v>
      </c>
      <c r="D760" s="92" t="str">
        <f>[1]FORMULACION!E756</f>
        <v>BATERIA DE COCINA</v>
      </c>
      <c r="E760" s="145" t="str">
        <f>[1]FORMULACION!F756</f>
        <v>SET SARTENES</v>
      </c>
      <c r="F760" s="92" t="e">
        <f>[1]FORMULACION!P756</f>
        <v>#REF!</v>
      </c>
      <c r="G760" s="146">
        <v>80000</v>
      </c>
      <c r="H760" s="146" t="e">
        <f t="shared" si="19"/>
        <v>#REF!</v>
      </c>
    </row>
    <row r="761" spans="1:8" hidden="1" x14ac:dyDescent="0.25">
      <c r="A761" s="92">
        <v>14</v>
      </c>
      <c r="B761" s="158" t="s">
        <v>352</v>
      </c>
      <c r="C761" s="92" t="str">
        <f>[1]FORMULACION!C752</f>
        <v>COCINA</v>
      </c>
      <c r="D761" s="92" t="str">
        <f>[1]FORMULACION!E752</f>
        <v>BATERIA DE COCINA</v>
      </c>
      <c r="E761" s="145" t="str">
        <f>[1]FORMULACION!F752</f>
        <v>OLLAS # 50 EN ALUMINIO</v>
      </c>
      <c r="F761" s="92" t="e">
        <f>[1]FORMULACION!P752</f>
        <v>#REF!</v>
      </c>
      <c r="G761" s="146">
        <v>42000</v>
      </c>
      <c r="H761" s="146" t="e">
        <f t="shared" si="19"/>
        <v>#REF!</v>
      </c>
    </row>
    <row r="762" spans="1:8" hidden="1" x14ac:dyDescent="0.25">
      <c r="A762" s="92">
        <v>15</v>
      </c>
      <c r="B762" s="158" t="s">
        <v>352</v>
      </c>
      <c r="C762" s="92" t="str">
        <f>[1]FORMULACION!C753</f>
        <v>COCINA</v>
      </c>
      <c r="D762" s="92" t="str">
        <f>[1]FORMULACION!E753</f>
        <v>BATERIA DE COCINA</v>
      </c>
      <c r="E762" s="145" t="str">
        <f>[1]FORMULACION!F753</f>
        <v>OLLA PARA ZONA DE LACTANCIA</v>
      </c>
      <c r="F762" s="92">
        <f>[1]FORMULACION!P753</f>
        <v>1</v>
      </c>
      <c r="G762" s="146">
        <v>58000</v>
      </c>
      <c r="H762" s="146">
        <f t="shared" si="19"/>
        <v>58000</v>
      </c>
    </row>
    <row r="763" spans="1:8" hidden="1" x14ac:dyDescent="0.25">
      <c r="A763" s="92">
        <v>16</v>
      </c>
      <c r="B763" s="158" t="s">
        <v>352</v>
      </c>
      <c r="C763" s="92" t="str">
        <f>[1]FORMULACION!C754</f>
        <v>COCINA</v>
      </c>
      <c r="D763" s="92" t="str">
        <f>[1]FORMULACION!E754</f>
        <v>BATERIA DE COCINA</v>
      </c>
      <c r="E763" s="145" t="str">
        <f>[1]FORMULACION!F754</f>
        <v xml:space="preserve">OLLETA EN ALUMINIO GRANDE </v>
      </c>
      <c r="F763" s="92" t="e">
        <f>[1]FORMULACION!P754</f>
        <v>#REF!</v>
      </c>
      <c r="G763" s="146">
        <v>95000</v>
      </c>
      <c r="H763" s="146" t="e">
        <f t="shared" si="19"/>
        <v>#REF!</v>
      </c>
    </row>
    <row r="764" spans="1:8" hidden="1" x14ac:dyDescent="0.25">
      <c r="A764" s="92">
        <v>17</v>
      </c>
      <c r="B764" s="158" t="s">
        <v>352</v>
      </c>
      <c r="C764" s="92" t="str">
        <f>[1]FORMULACION!C755</f>
        <v>COCINA</v>
      </c>
      <c r="D764" s="92" t="str">
        <f>[1]FORMULACION!E755</f>
        <v>BATERIA DE COCINA</v>
      </c>
      <c r="E764" s="145" t="str">
        <f>[1]FORMULACION!F755</f>
        <v>PAILA EN ALUMINIO</v>
      </c>
      <c r="F764" s="92" t="e">
        <f>[1]FORMULACION!P755</f>
        <v>#REF!</v>
      </c>
      <c r="G764" s="146">
        <v>153000</v>
      </c>
      <c r="H764" s="146" t="e">
        <f t="shared" si="19"/>
        <v>#REF!</v>
      </c>
    </row>
    <row r="765" spans="1:8" hidden="1" x14ac:dyDescent="0.25">
      <c r="A765" s="92">
        <v>18</v>
      </c>
      <c r="B765" s="158" t="s">
        <v>352</v>
      </c>
      <c r="C765" s="92" t="str">
        <f>[1]FORMULACION!C757</f>
        <v>COCINA</v>
      </c>
      <c r="D765" s="92" t="str">
        <f>[1]FORMULACION!E757</f>
        <v>BATERIA DE COCINA</v>
      </c>
      <c r="E765" s="145" t="str">
        <f>[1]FORMULACION!F757</f>
        <v>CALDERO</v>
      </c>
      <c r="F765" s="92" t="e">
        <f>[1]FORMULACION!P757</f>
        <v>#REF!</v>
      </c>
      <c r="G765" s="146">
        <v>53000</v>
      </c>
      <c r="H765" s="146" t="e">
        <f t="shared" si="19"/>
        <v>#REF!</v>
      </c>
    </row>
    <row r="766" spans="1:8" hidden="1" x14ac:dyDescent="0.25">
      <c r="A766" s="92">
        <v>19</v>
      </c>
      <c r="B766" s="158" t="s">
        <v>352</v>
      </c>
      <c r="C766" s="92" t="str">
        <f>[1]FORMULACION!C758</f>
        <v>COCINA</v>
      </c>
      <c r="D766" s="92" t="str">
        <f>[1]FORMULACION!E758</f>
        <v>CUBERTERIA</v>
      </c>
      <c r="E766" s="148" t="s">
        <v>68</v>
      </c>
      <c r="F766" s="147">
        <f>[1]FORMULACION!P758</f>
        <v>0</v>
      </c>
      <c r="G766" s="146">
        <v>37000</v>
      </c>
      <c r="H766" s="146">
        <f t="shared" si="19"/>
        <v>0</v>
      </c>
    </row>
    <row r="767" spans="1:8" hidden="1" x14ac:dyDescent="0.25">
      <c r="A767" s="92">
        <v>20</v>
      </c>
      <c r="B767" s="158" t="s">
        <v>352</v>
      </c>
      <c r="C767" s="92" t="str">
        <f>[1]FORMULACION!C759</f>
        <v>COCINA</v>
      </c>
      <c r="D767" s="92" t="str">
        <f>[1]FORMULACION!E759</f>
        <v>CUBERTERIA</v>
      </c>
      <c r="E767" s="145" t="s">
        <v>69</v>
      </c>
      <c r="F767" s="92">
        <f>[1]FORMULACION!P759</f>
        <v>0</v>
      </c>
      <c r="G767" s="146">
        <v>67000</v>
      </c>
      <c r="H767" s="146">
        <f t="shared" si="19"/>
        <v>0</v>
      </c>
    </row>
    <row r="768" spans="1:8" hidden="1" x14ac:dyDescent="0.25">
      <c r="A768" s="92">
        <v>21</v>
      </c>
      <c r="B768" s="158" t="s">
        <v>352</v>
      </c>
      <c r="C768" s="92" t="str">
        <f>[1]FORMULACION!C762</f>
        <v>COCINA</v>
      </c>
      <c r="D768" s="92" t="str">
        <f>[1]FORMULACION!E762</f>
        <v>RECIPIENTES</v>
      </c>
      <c r="E768" s="145" t="s">
        <v>333</v>
      </c>
      <c r="F768" s="92" t="e">
        <f>[1]FORMULACION!P762</f>
        <v>#REF!</v>
      </c>
      <c r="G768" s="146">
        <v>6000</v>
      </c>
      <c r="H768" s="146" t="e">
        <f t="shared" si="19"/>
        <v>#REF!</v>
      </c>
    </row>
    <row r="769" spans="1:8" hidden="1" x14ac:dyDescent="0.25">
      <c r="A769" s="92">
        <v>22</v>
      </c>
      <c r="B769" s="158" t="s">
        <v>352</v>
      </c>
      <c r="C769" s="92" t="str">
        <f>[1]FORMULACION!C764</f>
        <v>COCINA</v>
      </c>
      <c r="D769" s="92" t="s">
        <v>302</v>
      </c>
      <c r="E769" s="149" t="s">
        <v>71</v>
      </c>
      <c r="F769" s="147">
        <v>1</v>
      </c>
      <c r="G769" s="146"/>
      <c r="H769" s="146"/>
    </row>
    <row r="770" spans="1:8" hidden="1" x14ac:dyDescent="0.25">
      <c r="A770" s="92">
        <v>23</v>
      </c>
      <c r="B770" s="158" t="s">
        <v>352</v>
      </c>
      <c r="C770" s="92" t="str">
        <f>[1]FORMULACION!C764</f>
        <v>COCINA</v>
      </c>
      <c r="D770" s="92" t="str">
        <f>[1]FORMULACION!E764</f>
        <v>RECIPIENTES</v>
      </c>
      <c r="E770" s="150" t="s">
        <v>334</v>
      </c>
      <c r="F770" s="92" t="e">
        <f>[1]FORMULACION!P764</f>
        <v>#REF!</v>
      </c>
      <c r="G770" s="146">
        <v>10000</v>
      </c>
      <c r="H770" s="146" t="e">
        <f t="shared" ref="H770:H827" si="20">F770*G770</f>
        <v>#REF!</v>
      </c>
    </row>
    <row r="771" spans="1:8" hidden="1" x14ac:dyDescent="0.25">
      <c r="A771" s="92">
        <v>24</v>
      </c>
      <c r="B771" s="158" t="s">
        <v>352</v>
      </c>
      <c r="C771" s="92" t="str">
        <f>[1]FORMULACION!C761</f>
        <v>COCINA</v>
      </c>
      <c r="D771" s="92" t="str">
        <f>[1]FORMULACION!E761</f>
        <v>CUBERTERIA</v>
      </c>
      <c r="E771" s="145" t="str">
        <f>[1]FORMULACION!F761</f>
        <v>CUCHARA  SILICONA PARA BEBE</v>
      </c>
      <c r="F771" s="92">
        <f>[1]FORMULACION!P761</f>
        <v>0</v>
      </c>
      <c r="G771" s="146">
        <v>12000</v>
      </c>
      <c r="H771" s="146">
        <f t="shared" si="20"/>
        <v>0</v>
      </c>
    </row>
    <row r="772" spans="1:8" hidden="1" x14ac:dyDescent="0.25">
      <c r="A772" s="92">
        <v>25</v>
      </c>
      <c r="B772" s="158" t="s">
        <v>352</v>
      </c>
      <c r="C772" s="92" t="str">
        <f>[1]FORMULACION!C737</f>
        <v>COCINA</v>
      </c>
      <c r="D772" s="92" t="str">
        <f>[1]FORMULACION!E737</f>
        <v>EQUIPOS DE CONSERVACION</v>
      </c>
      <c r="E772" s="145" t="str">
        <f>[1]FORMULACION!F737</f>
        <v xml:space="preserve">NEVERA VERTICAL </v>
      </c>
      <c r="F772" s="92" t="e">
        <f>[1]FORMULACION!P737</f>
        <v>#REF!</v>
      </c>
      <c r="G772" s="146">
        <v>950000</v>
      </c>
      <c r="H772" s="146" t="e">
        <f t="shared" si="20"/>
        <v>#REF!</v>
      </c>
    </row>
    <row r="773" spans="1:8" hidden="1" x14ac:dyDescent="0.25">
      <c r="A773" s="92">
        <v>26</v>
      </c>
      <c r="B773" s="158" t="s">
        <v>352</v>
      </c>
      <c r="C773" s="92" t="s">
        <v>58</v>
      </c>
      <c r="D773" s="92" t="s">
        <v>303</v>
      </c>
      <c r="E773" s="145" t="s">
        <v>335</v>
      </c>
      <c r="F773" s="92">
        <v>0</v>
      </c>
      <c r="G773" s="146">
        <v>40000</v>
      </c>
      <c r="H773" s="146">
        <f t="shared" si="20"/>
        <v>0</v>
      </c>
    </row>
    <row r="774" spans="1:8" hidden="1" x14ac:dyDescent="0.25">
      <c r="A774" s="92">
        <v>27</v>
      </c>
      <c r="B774" s="158" t="s">
        <v>352</v>
      </c>
      <c r="C774" s="92" t="str">
        <f>[1]FORMULACION!C736</f>
        <v>COCINA</v>
      </c>
      <c r="D774" s="92" t="str">
        <f>[1]FORMULACION!E736</f>
        <v>EQUIPOS DE CONSERVACION</v>
      </c>
      <c r="E774" s="145" t="str">
        <f>[1]FORMULACION!F736</f>
        <v>CONGELADOR VERTICAL</v>
      </c>
      <c r="F774" s="92" t="e">
        <f>[1]FORMULACION!P736</f>
        <v>#REF!</v>
      </c>
      <c r="G774" s="146">
        <v>5300000</v>
      </c>
      <c r="H774" s="146" t="e">
        <f t="shared" si="20"/>
        <v>#REF!</v>
      </c>
    </row>
    <row r="775" spans="1:8" hidden="1" x14ac:dyDescent="0.25">
      <c r="A775" s="92">
        <v>28</v>
      </c>
      <c r="B775" s="158" t="s">
        <v>352</v>
      </c>
      <c r="C775" s="92" t="str">
        <f>[1]FORMULACION!C735</f>
        <v>COCINA</v>
      </c>
      <c r="D775" s="92" t="str">
        <f>[1]FORMULACION!E735</f>
        <v>EQUIPOS DE CONSERVACION</v>
      </c>
      <c r="E775" s="145" t="str">
        <f>[1]FORMULACION!F735</f>
        <v>EQUIPO DE REFRIGERACIÓN MIXTO</v>
      </c>
      <c r="F775" s="92" t="e">
        <f>[1]FORMULACION!P735</f>
        <v>#REF!</v>
      </c>
      <c r="G775" s="146">
        <v>8000000</v>
      </c>
      <c r="H775" s="146" t="e">
        <f t="shared" si="20"/>
        <v>#REF!</v>
      </c>
    </row>
    <row r="776" spans="1:8" hidden="1" x14ac:dyDescent="0.25">
      <c r="A776" s="92">
        <v>29</v>
      </c>
      <c r="B776" s="158" t="s">
        <v>352</v>
      </c>
      <c r="C776" s="92" t="str">
        <f>[1]FORMULACION!C739</f>
        <v>COCINA</v>
      </c>
      <c r="D776" s="92" t="str">
        <f>[1]FORMULACION!E739</f>
        <v>EQUIPOS DE MEDICION</v>
      </c>
      <c r="E776" s="145" t="s">
        <v>78</v>
      </c>
      <c r="F776" s="92">
        <f>[1]FORMULACION!P739</f>
        <v>2</v>
      </c>
      <c r="G776" s="146">
        <v>2300000</v>
      </c>
      <c r="H776" s="146">
        <f t="shared" si="20"/>
        <v>4600000</v>
      </c>
    </row>
    <row r="777" spans="1:8" hidden="1" x14ac:dyDescent="0.25">
      <c r="A777" s="92">
        <v>30</v>
      </c>
      <c r="B777" s="158" t="s">
        <v>352</v>
      </c>
      <c r="C777" s="92" t="str">
        <f>[1]FORMULACION!C738</f>
        <v>COCINA</v>
      </c>
      <c r="D777" s="92" t="str">
        <f>[1]FORMULACION!E738</f>
        <v>EQUIPOS DE CONSERVACION</v>
      </c>
      <c r="E777" s="145" t="str">
        <f>[1]FORMULACION!F738</f>
        <v>NEVERA TIPO BAR (ZONA DE LACTANCIA)</v>
      </c>
      <c r="F777" s="92">
        <f>[1]FORMULACION!P738</f>
        <v>1</v>
      </c>
      <c r="G777" s="146">
        <v>10200000</v>
      </c>
      <c r="H777" s="146">
        <f t="shared" si="20"/>
        <v>10200000</v>
      </c>
    </row>
    <row r="778" spans="1:8" hidden="1" x14ac:dyDescent="0.25">
      <c r="A778" s="92">
        <v>31</v>
      </c>
      <c r="B778" s="158" t="s">
        <v>352</v>
      </c>
      <c r="C778" s="92" t="str">
        <f>[1]FORMULACION!C741</f>
        <v>COCINA</v>
      </c>
      <c r="D778" s="92" t="str">
        <f>[1]FORMULACION!E741</f>
        <v>EQUIPOS DE MEDICION</v>
      </c>
      <c r="E778" s="145" t="str">
        <f>[1]FORMULACION!F741</f>
        <v>GRAMERA PARA ALIMENTOS</v>
      </c>
      <c r="F778" s="92">
        <f>[1]FORMULACION!P741</f>
        <v>1</v>
      </c>
      <c r="G778" s="146">
        <v>470000</v>
      </c>
      <c r="H778" s="146">
        <f t="shared" si="20"/>
        <v>470000</v>
      </c>
    </row>
    <row r="779" spans="1:8" hidden="1" x14ac:dyDescent="0.25">
      <c r="A779" s="92">
        <v>32</v>
      </c>
      <c r="B779" s="158" t="s">
        <v>352</v>
      </c>
      <c r="C779" s="92" t="str">
        <f>[1]FORMULACION!C740</f>
        <v>COCINA</v>
      </c>
      <c r="D779" s="92" t="str">
        <f>[1]FORMULACION!E740</f>
        <v>EQUIPOS DE MEDICION</v>
      </c>
      <c r="E779" s="145" t="s">
        <v>336</v>
      </c>
      <c r="F779" s="92">
        <f>[1]FORMULACION!P740</f>
        <v>1</v>
      </c>
      <c r="G779" s="146">
        <v>6380000</v>
      </c>
      <c r="H779" s="146">
        <f t="shared" si="20"/>
        <v>6380000</v>
      </c>
    </row>
    <row r="780" spans="1:8" hidden="1" x14ac:dyDescent="0.25">
      <c r="A780" s="92">
        <v>33</v>
      </c>
      <c r="B780" s="158" t="s">
        <v>352</v>
      </c>
      <c r="C780" s="92" t="str">
        <f>[1]FORMULACION!C743</f>
        <v>COCINA</v>
      </c>
      <c r="D780" s="92" t="str">
        <f>[1]FORMULACION!E743</f>
        <v>EQUIPOS DE PROCESAMIENTO</v>
      </c>
      <c r="E780" s="145" t="str">
        <f>[1]FORMULACION!F743</f>
        <v>LICUADORA INDUSTRIAL MEDIANA</v>
      </c>
      <c r="F780" s="92">
        <f>[1]FORMULACION!P743</f>
        <v>1</v>
      </c>
      <c r="G780" s="146">
        <v>110000</v>
      </c>
      <c r="H780" s="146">
        <f t="shared" si="20"/>
        <v>110000</v>
      </c>
    </row>
    <row r="781" spans="1:8" hidden="1" x14ac:dyDescent="0.25">
      <c r="A781" s="92">
        <v>34</v>
      </c>
      <c r="B781" s="158" t="s">
        <v>352</v>
      </c>
      <c r="C781" s="92" t="str">
        <f>[1]FORMULACION!C744</f>
        <v>COCINA</v>
      </c>
      <c r="D781" s="92" t="str">
        <f>[1]FORMULACION!E744</f>
        <v>EQUIPOS DE PROCESAMIENTO</v>
      </c>
      <c r="E781" s="145" t="s">
        <v>84</v>
      </c>
      <c r="F781" s="92" t="e">
        <f>[1]FORMULACION!P744</f>
        <v>#REF!</v>
      </c>
      <c r="G781" s="146">
        <v>280000</v>
      </c>
      <c r="H781" s="146" t="e">
        <f t="shared" si="20"/>
        <v>#REF!</v>
      </c>
    </row>
    <row r="782" spans="1:8" hidden="1" x14ac:dyDescent="0.25">
      <c r="A782" s="92">
        <v>35</v>
      </c>
      <c r="B782" s="158" t="s">
        <v>352</v>
      </c>
      <c r="C782" s="92" t="str">
        <f>[1]FORMULACION!C742</f>
        <v>COCINA</v>
      </c>
      <c r="D782" s="92" t="str">
        <f>[1]FORMULACION!E742</f>
        <v>EQUIPOS DE PROCESAMIENTO</v>
      </c>
      <c r="E782" s="145" t="str">
        <f>[1]FORMULACION!F742</f>
        <v>LICUADORA PEQUEÑA 1,5 LITROS</v>
      </c>
      <c r="F782" s="92">
        <f>[1]FORMULACION!P742</f>
        <v>1</v>
      </c>
      <c r="G782" s="146">
        <v>80000</v>
      </c>
      <c r="H782" s="146">
        <f t="shared" si="20"/>
        <v>80000</v>
      </c>
    </row>
    <row r="783" spans="1:8" hidden="1" x14ac:dyDescent="0.25">
      <c r="A783" s="92">
        <v>36</v>
      </c>
      <c r="B783" s="158" t="s">
        <v>352</v>
      </c>
      <c r="C783" s="92" t="str">
        <f>[1]FORMULACION!C747</f>
        <v>COCINA</v>
      </c>
      <c r="D783" s="92" t="str">
        <f>[1]FORMULACION!E747</f>
        <v>BATERIA DE COCINA</v>
      </c>
      <c r="E783" s="145" t="str">
        <f>[1]FORMULACION!F747</f>
        <v>OLLA A PRESIÓN DE 10 LITROS</v>
      </c>
      <c r="F783" s="92" t="e">
        <f>[1]FORMULACION!P747</f>
        <v>#REF!</v>
      </c>
      <c r="G783" s="146">
        <v>3000000</v>
      </c>
      <c r="H783" s="146" t="e">
        <f t="shared" si="20"/>
        <v>#REF!</v>
      </c>
    </row>
    <row r="784" spans="1:8" hidden="1" x14ac:dyDescent="0.25">
      <c r="A784" s="92">
        <v>37</v>
      </c>
      <c r="B784" s="158" t="s">
        <v>352</v>
      </c>
      <c r="C784" s="92" t="str">
        <f>[1]FORMULACION!C746</f>
        <v>COCINA</v>
      </c>
      <c r="D784" s="92" t="str">
        <f>[1]FORMULACION!E746</f>
        <v>EQUIPOS DE PROCESAMIENTO</v>
      </c>
      <c r="E784" s="145" t="str">
        <f>[1]FORMULACION!F746</f>
        <v xml:space="preserve">ESTUFA ELECTRICA DE 1 PUESTO </v>
      </c>
      <c r="F784" s="92">
        <f>[1]FORMULACION!P746</f>
        <v>1</v>
      </c>
      <c r="G784" s="146">
        <v>1600000</v>
      </c>
      <c r="H784" s="146">
        <f t="shared" si="20"/>
        <v>1600000</v>
      </c>
    </row>
    <row r="785" spans="1:8" hidden="1" x14ac:dyDescent="0.25">
      <c r="A785" s="92">
        <v>38</v>
      </c>
      <c r="B785" s="158" t="s">
        <v>352</v>
      </c>
      <c r="C785" s="92" t="str">
        <f>[1]FORMULACION!C745</f>
        <v>COCINA</v>
      </c>
      <c r="D785" s="92" t="str">
        <f>[1]FORMULACION!E745</f>
        <v>EQUIPOS DE PROCESAMIENTO</v>
      </c>
      <c r="E785" s="145" t="s">
        <v>337</v>
      </c>
      <c r="F785" s="92">
        <f>[1]FORMULACION!P745</f>
        <v>1</v>
      </c>
      <c r="G785" s="146">
        <v>230000</v>
      </c>
      <c r="H785" s="146">
        <f t="shared" si="20"/>
        <v>230000</v>
      </c>
    </row>
    <row r="786" spans="1:8" hidden="1" x14ac:dyDescent="0.25">
      <c r="A786" s="92">
        <v>39</v>
      </c>
      <c r="B786" s="158" t="s">
        <v>352</v>
      </c>
      <c r="C786" s="92" t="str">
        <f>[1]FORMULACION!C748</f>
        <v>COCINA</v>
      </c>
      <c r="D786" s="92" t="str">
        <f>[1]FORMULACION!E748</f>
        <v>BATERIA DE COCINA</v>
      </c>
      <c r="E786" s="145" t="str">
        <f>[1]FORMULACION!F748</f>
        <v>OLLA # 20 EN ALUMINIO</v>
      </c>
      <c r="F786" s="92" t="e">
        <f>[1]FORMULACION!P748</f>
        <v>#REF!</v>
      </c>
      <c r="G786" s="146">
        <v>315000</v>
      </c>
      <c r="H786" s="146" t="e">
        <f t="shared" si="20"/>
        <v>#REF!</v>
      </c>
    </row>
    <row r="787" spans="1:8" hidden="1" x14ac:dyDescent="0.25">
      <c r="A787" s="92">
        <v>40</v>
      </c>
      <c r="B787" s="158" t="s">
        <v>352</v>
      </c>
      <c r="C787" s="92" t="str">
        <f>[1]FORMULACION!C769</f>
        <v>COCINA</v>
      </c>
      <c r="D787" s="92" t="str">
        <f>[1]FORMULACION!E769</f>
        <v>UTENSILIOS</v>
      </c>
      <c r="E787" s="145" t="s">
        <v>91</v>
      </c>
      <c r="F787" s="92" t="e">
        <f>[1]FORMULACION!P769</f>
        <v>#REF!</v>
      </c>
      <c r="G787" s="146">
        <v>24000</v>
      </c>
      <c r="H787" s="146" t="e">
        <f t="shared" si="20"/>
        <v>#REF!</v>
      </c>
    </row>
    <row r="788" spans="1:8" hidden="1" x14ac:dyDescent="0.25">
      <c r="A788" s="92">
        <v>41</v>
      </c>
      <c r="B788" s="158" t="s">
        <v>352</v>
      </c>
      <c r="C788" s="92" t="str">
        <f>[1]FORMULACION!C770</f>
        <v>COCINA</v>
      </c>
      <c r="D788" s="92" t="str">
        <f>[1]FORMULACION!E770</f>
        <v>UTENSILIOS</v>
      </c>
      <c r="E788" s="145" t="str">
        <f>[1]FORMULACION!F770</f>
        <v>BANDEJAS EN ACERO INOXIDABLE RECTANGULARES</v>
      </c>
      <c r="F788" s="92">
        <f>[1]FORMULACION!P770</f>
        <v>15</v>
      </c>
      <c r="G788" s="146">
        <v>42000</v>
      </c>
      <c r="H788" s="146">
        <f t="shared" si="20"/>
        <v>630000</v>
      </c>
    </row>
    <row r="789" spans="1:8" hidden="1" x14ac:dyDescent="0.25">
      <c r="A789" s="92">
        <v>42</v>
      </c>
      <c r="B789" s="158" t="s">
        <v>352</v>
      </c>
      <c r="C789" s="92" t="str">
        <f>[1]FORMULACION!C767</f>
        <v>COCINA</v>
      </c>
      <c r="D789" s="92" t="str">
        <f>[1]FORMULACION!E767</f>
        <v>RECIPIENTES</v>
      </c>
      <c r="E789" s="145" t="str">
        <f>[1]FORMULACION!F767</f>
        <v>CANECA PLÁSTICA CON TAPA 60 LITROS</v>
      </c>
      <c r="F789" s="92" t="e">
        <f>[1]FORMULACION!P767</f>
        <v>#REF!</v>
      </c>
      <c r="G789" s="146">
        <v>9000</v>
      </c>
      <c r="H789" s="146" t="e">
        <f t="shared" si="20"/>
        <v>#REF!</v>
      </c>
    </row>
    <row r="790" spans="1:8" hidden="1" x14ac:dyDescent="0.25">
      <c r="A790" s="92">
        <v>43</v>
      </c>
      <c r="B790" s="158" t="s">
        <v>352</v>
      </c>
      <c r="C790" s="92" t="str">
        <f>[1]FORMULACION!C768</f>
        <v>COCINA</v>
      </c>
      <c r="D790" s="92" t="str">
        <f>[1]FORMULACION!E768</f>
        <v>RECIPIENTES</v>
      </c>
      <c r="E790" s="145" t="str">
        <f>[1]FORMULACION!F768</f>
        <v>PONCHERA COCINA</v>
      </c>
      <c r="F790" s="92" t="e">
        <f>[1]FORMULACION!P768</f>
        <v>#REF!</v>
      </c>
      <c r="G790" s="146">
        <v>20000</v>
      </c>
      <c r="H790" s="146" t="e">
        <f t="shared" si="20"/>
        <v>#REF!</v>
      </c>
    </row>
    <row r="791" spans="1:8" hidden="1" x14ac:dyDescent="0.25">
      <c r="A791" s="92">
        <v>44</v>
      </c>
      <c r="B791" s="158" t="s">
        <v>352</v>
      </c>
      <c r="C791" s="92" t="str">
        <f>[1]FORMULACION!C771</f>
        <v>COCINA</v>
      </c>
      <c r="D791" s="92" t="str">
        <f>[1]FORMULACION!E771</f>
        <v>UTENSILIOS</v>
      </c>
      <c r="E791" s="145" t="str">
        <f>[1]FORMULACION!F771</f>
        <v>SET DE CUCHILLOS PARA COCINA</v>
      </c>
      <c r="F791" s="92" t="e">
        <f>[1]FORMULACION!P771</f>
        <v>#REF!</v>
      </c>
      <c r="G791" s="146">
        <v>12000</v>
      </c>
      <c r="H791" s="146" t="e">
        <f t="shared" si="20"/>
        <v>#REF!</v>
      </c>
    </row>
    <row r="792" spans="1:8" hidden="1" x14ac:dyDescent="0.25">
      <c r="A792" s="92">
        <v>45</v>
      </c>
      <c r="B792" s="158" t="s">
        <v>352</v>
      </c>
      <c r="C792" s="92" t="str">
        <f>[1]FORMULACION!C765</f>
        <v>COCINA</v>
      </c>
      <c r="D792" s="92" t="str">
        <f>[1]FORMULACION!E765</f>
        <v>RECIPIENTES</v>
      </c>
      <c r="E792" s="145" t="str">
        <f>[1]FORMULACION!F765</f>
        <v>PLATERO PLÁSTICO</v>
      </c>
      <c r="F792" s="92">
        <f>[1]FORMULACION!P765</f>
        <v>2</v>
      </c>
      <c r="G792" s="146">
        <v>13000</v>
      </c>
      <c r="H792" s="146">
        <f t="shared" si="20"/>
        <v>26000</v>
      </c>
    </row>
    <row r="793" spans="1:8" hidden="1" x14ac:dyDescent="0.25">
      <c r="A793" s="92">
        <v>46</v>
      </c>
      <c r="B793" s="158" t="s">
        <v>352</v>
      </c>
      <c r="C793" s="92" t="str">
        <f>[1]FORMULACION!C766</f>
        <v>COCINA</v>
      </c>
      <c r="D793" s="92" t="str">
        <f>[1]FORMULACION!E766</f>
        <v>RECIPIENTES</v>
      </c>
      <c r="E793" s="145" t="str">
        <f>[1]FORMULACION!F766</f>
        <v>CANECA PLÁSTICA CON TAPA 20 LITROS</v>
      </c>
      <c r="F793" s="92">
        <f>[1]FORMULACION!P766</f>
        <v>3</v>
      </c>
      <c r="G793" s="146">
        <v>16000</v>
      </c>
      <c r="H793" s="146">
        <f t="shared" si="20"/>
        <v>48000</v>
      </c>
    </row>
    <row r="794" spans="1:8" hidden="1" x14ac:dyDescent="0.25">
      <c r="A794" s="92">
        <v>47</v>
      </c>
      <c r="B794" s="158" t="s">
        <v>352</v>
      </c>
      <c r="C794" s="92" t="str">
        <f>[1]FORMULACION!C791</f>
        <v>COCINA</v>
      </c>
      <c r="D794" s="92" t="str">
        <f>[1]FORMULACION!E791</f>
        <v>VAJILLA</v>
      </c>
      <c r="E794" s="145" t="str">
        <f>[1]FORMULACION!F791</f>
        <v>VAJILLA DE 4 PUESTOS CERAMICA</v>
      </c>
      <c r="F794" s="92">
        <f>[1]FORMULACION!P791</f>
        <v>0</v>
      </c>
      <c r="G794" s="146">
        <v>17000</v>
      </c>
      <c r="H794" s="146">
        <f t="shared" si="20"/>
        <v>0</v>
      </c>
    </row>
    <row r="795" spans="1:8" hidden="1" x14ac:dyDescent="0.25">
      <c r="A795" s="92">
        <v>48</v>
      </c>
      <c r="B795" s="158" t="s">
        <v>352</v>
      </c>
      <c r="C795" s="92" t="str">
        <f>[1]FORMULACION!C773</f>
        <v>COCINA</v>
      </c>
      <c r="D795" s="92" t="str">
        <f>[1]FORMULACION!E773</f>
        <v>UTENSILIOS</v>
      </c>
      <c r="E795" s="145" t="str">
        <f>[1]FORMULACION!F773</f>
        <v>PINZA DE ALIMENTOS</v>
      </c>
      <c r="F795" s="92" t="e">
        <f>[1]FORMULACION!P773</f>
        <v>#REF!</v>
      </c>
      <c r="G795" s="146">
        <v>82000</v>
      </c>
      <c r="H795" s="146" t="e">
        <f t="shared" si="20"/>
        <v>#REF!</v>
      </c>
    </row>
    <row r="796" spans="1:8" hidden="1" x14ac:dyDescent="0.25">
      <c r="A796" s="92">
        <v>49</v>
      </c>
      <c r="B796" s="158" t="s">
        <v>352</v>
      </c>
      <c r="C796" s="92" t="str">
        <f>[1]FORMULACION!C775</f>
        <v>COCINA</v>
      </c>
      <c r="D796" s="92" t="str">
        <f>[1]FORMULACION!E775</f>
        <v>UTENSILIOS</v>
      </c>
      <c r="E796" s="145" t="s">
        <v>99</v>
      </c>
      <c r="F796" s="92" t="e">
        <f>[1]FORMULACION!P775</f>
        <v>#REF!</v>
      </c>
      <c r="G796" s="146">
        <v>10000</v>
      </c>
      <c r="H796" s="146" t="e">
        <f t="shared" si="20"/>
        <v>#REF!</v>
      </c>
    </row>
    <row r="797" spans="1:8" hidden="1" x14ac:dyDescent="0.25">
      <c r="A797" s="92">
        <v>50</v>
      </c>
      <c r="B797" s="158" t="s">
        <v>352</v>
      </c>
      <c r="C797" s="92" t="str">
        <f>[1]FORMULACION!C782</f>
        <v>COCINA</v>
      </c>
      <c r="D797" s="92" t="str">
        <f>[1]FORMULACION!E782</f>
        <v>UTENSILIOS</v>
      </c>
      <c r="E797" s="145" t="str">
        <f>[1]FORMULACION!F782</f>
        <v>JUEGO DE COLADORES EN ACERO INOXIDABLE</v>
      </c>
      <c r="F797" s="92" t="e">
        <f>[1]FORMULACION!P782</f>
        <v>#REF!</v>
      </c>
      <c r="G797" s="146">
        <v>13000</v>
      </c>
      <c r="H797" s="146" t="e">
        <f t="shared" si="20"/>
        <v>#REF!</v>
      </c>
    </row>
    <row r="798" spans="1:8" hidden="1" x14ac:dyDescent="0.25">
      <c r="A798" s="92">
        <v>51</v>
      </c>
      <c r="B798" s="158" t="s">
        <v>352</v>
      </c>
      <c r="C798" s="92" t="str">
        <f>[1]FORMULACION!C784</f>
        <v>COCINA</v>
      </c>
      <c r="D798" s="92" t="str">
        <f>[1]FORMULACION!E784</f>
        <v>UTENSILIOS</v>
      </c>
      <c r="E798" s="145" t="str">
        <f>[1]FORMULACION!F784</f>
        <v>JUEGO DE CUCHARONES EN ACERO INOXIDABLE</v>
      </c>
      <c r="F798" s="92" t="e">
        <f>[1]FORMULACION!P784</f>
        <v>#REF!</v>
      </c>
      <c r="G798" s="146">
        <v>33000</v>
      </c>
      <c r="H798" s="146" t="e">
        <f t="shared" si="20"/>
        <v>#REF!</v>
      </c>
    </row>
    <row r="799" spans="1:8" hidden="1" x14ac:dyDescent="0.25">
      <c r="A799" s="92">
        <v>52</v>
      </c>
      <c r="B799" s="158" t="s">
        <v>352</v>
      </c>
      <c r="C799" s="92" t="str">
        <f>[1]FORMULACION!C783</f>
        <v>COCINA</v>
      </c>
      <c r="D799" s="92" t="str">
        <f>[1]FORMULACION!E783</f>
        <v>UTENSILIOS</v>
      </c>
      <c r="E799" s="145" t="str">
        <f>[1]FORMULACION!F783</f>
        <v>RALLADOR</v>
      </c>
      <c r="F799" s="92" t="e">
        <f>[1]FORMULACION!P783</f>
        <v>#REF!</v>
      </c>
      <c r="G799" s="146">
        <v>13000</v>
      </c>
      <c r="H799" s="146" t="e">
        <f t="shared" si="20"/>
        <v>#REF!</v>
      </c>
    </row>
    <row r="800" spans="1:8" hidden="1" x14ac:dyDescent="0.25">
      <c r="A800" s="92">
        <v>53</v>
      </c>
      <c r="B800" s="158" t="s">
        <v>352</v>
      </c>
      <c r="C800" s="92" t="str">
        <f>[1]FORMULACION!C785</f>
        <v>COCINA</v>
      </c>
      <c r="D800" s="92" t="str">
        <f>[1]FORMULACION!E785</f>
        <v>UTENSILIOS</v>
      </c>
      <c r="E800" s="145" t="str">
        <f>[1]FORMULACION!F785</f>
        <v>JUEGO DE MOLDES PARA HORNEAR</v>
      </c>
      <c r="F800" s="92" t="e">
        <f>[1]FORMULACION!P785</f>
        <v>#REF!</v>
      </c>
      <c r="G800" s="146">
        <v>54000</v>
      </c>
      <c r="H800" s="146" t="e">
        <f t="shared" si="20"/>
        <v>#REF!</v>
      </c>
    </row>
    <row r="801" spans="1:8" hidden="1" x14ac:dyDescent="0.25">
      <c r="A801" s="92">
        <v>54</v>
      </c>
      <c r="B801" s="158" t="s">
        <v>352</v>
      </c>
      <c r="C801" s="92" t="str">
        <f>[1]FORMULACION!C781</f>
        <v>COCINA</v>
      </c>
      <c r="D801" s="92" t="str">
        <f>[1]FORMULACION!E781</f>
        <v>UTENSILIOS</v>
      </c>
      <c r="E801" s="148" t="s">
        <v>338</v>
      </c>
      <c r="F801" s="92" t="e">
        <f>[1]FORMULACION!P781</f>
        <v>#REF!</v>
      </c>
      <c r="G801" s="146">
        <v>42000</v>
      </c>
      <c r="H801" s="146" t="e">
        <f t="shared" si="20"/>
        <v>#REF!</v>
      </c>
    </row>
    <row r="802" spans="1:8" hidden="1" x14ac:dyDescent="0.25">
      <c r="A802" s="92">
        <v>55</v>
      </c>
      <c r="B802" s="158" t="s">
        <v>352</v>
      </c>
      <c r="C802" s="92" t="str">
        <f>[1]FORMULACION!C780</f>
        <v>COCINA</v>
      </c>
      <c r="D802" s="92" t="str">
        <f>[1]FORMULACION!E780</f>
        <v>UTENSILIOS</v>
      </c>
      <c r="E802" s="145" t="str">
        <f>[1]FORMULACION!F780</f>
        <v>ESPUMADERA TIPO INDUSTRIAL</v>
      </c>
      <c r="F802" s="92" t="e">
        <f>[1]FORMULACION!P780</f>
        <v>#REF!</v>
      </c>
      <c r="G802" s="146">
        <v>14000</v>
      </c>
      <c r="H802" s="146" t="e">
        <f t="shared" si="20"/>
        <v>#REF!</v>
      </c>
    </row>
    <row r="803" spans="1:8" hidden="1" x14ac:dyDescent="0.25">
      <c r="A803" s="92">
        <v>56</v>
      </c>
      <c r="B803" s="158" t="s">
        <v>352</v>
      </c>
      <c r="C803" s="92" t="str">
        <f>[1]FORMULACION!C787</f>
        <v>COCINA</v>
      </c>
      <c r="D803" s="92" t="str">
        <f>[1]FORMULACION!E787</f>
        <v>UTENSILIOS</v>
      </c>
      <c r="E803" s="145" t="str">
        <f>[1]FORMULACION!F787</f>
        <v>MOLINILLO DE PLASTICO</v>
      </c>
      <c r="F803" s="92" t="e">
        <f>[1]FORMULACION!P787</f>
        <v>#REF!</v>
      </c>
      <c r="G803" s="146">
        <v>59000</v>
      </c>
      <c r="H803" s="146" t="e">
        <f t="shared" si="20"/>
        <v>#REF!</v>
      </c>
    </row>
    <row r="804" spans="1:8" hidden="1" x14ac:dyDescent="0.25">
      <c r="A804" s="92">
        <v>57</v>
      </c>
      <c r="B804" s="158" t="s">
        <v>352</v>
      </c>
      <c r="C804" s="92" t="str">
        <f>[1]FORMULACION!C774</f>
        <v>COCINA</v>
      </c>
      <c r="D804" s="92" t="str">
        <f>[1]FORMULACION!E774</f>
        <v>UTENSILIOS</v>
      </c>
      <c r="E804" s="148" t="s">
        <v>339</v>
      </c>
      <c r="F804" s="92" t="e">
        <f>[1]FORMULACION!P774</f>
        <v>#REF!</v>
      </c>
      <c r="G804" s="151">
        <v>27000</v>
      </c>
      <c r="H804" s="146" t="e">
        <f t="shared" si="20"/>
        <v>#REF!</v>
      </c>
    </row>
    <row r="805" spans="1:8" hidden="1" x14ac:dyDescent="0.25">
      <c r="A805" s="92">
        <v>58</v>
      </c>
      <c r="B805" s="158" t="s">
        <v>352</v>
      </c>
      <c r="C805" s="92" t="str">
        <f>[1]FORMULACION!C772</f>
        <v>COCINA</v>
      </c>
      <c r="D805" s="92" t="str">
        <f>[1]FORMULACION!E772</f>
        <v>UTENSILIOS</v>
      </c>
      <c r="E805" s="145" t="str">
        <f>[1]FORMULACION!F772</f>
        <v>CUCHARA PARA SERVIR</v>
      </c>
      <c r="F805" s="92" t="e">
        <f>[1]FORMULACION!P772</f>
        <v>#REF!</v>
      </c>
      <c r="G805" s="146">
        <v>220000</v>
      </c>
      <c r="H805" s="146" t="e">
        <f t="shared" si="20"/>
        <v>#REF!</v>
      </c>
    </row>
    <row r="806" spans="1:8" hidden="1" x14ac:dyDescent="0.25">
      <c r="A806" s="92">
        <v>58</v>
      </c>
      <c r="B806" s="158" t="s">
        <v>352</v>
      </c>
      <c r="C806" s="92" t="str">
        <f>[1]FORMULACION!C789</f>
        <v>COCINA</v>
      </c>
      <c r="D806" s="92" t="str">
        <f>[1]FORMULACION!E789</f>
        <v>UTENSILIOS</v>
      </c>
      <c r="E806" s="145" t="str">
        <f>[1]FORMULACION!F789</f>
        <v>TIJERAS PARA COCINA</v>
      </c>
      <c r="F806" s="92">
        <f>[1]FORMULACION!P789</f>
        <v>1</v>
      </c>
      <c r="G806" s="146">
        <v>19000</v>
      </c>
      <c r="H806" s="146">
        <f t="shared" si="20"/>
        <v>19000</v>
      </c>
    </row>
    <row r="807" spans="1:8" hidden="1" x14ac:dyDescent="0.25">
      <c r="A807" s="92">
        <v>60</v>
      </c>
      <c r="B807" s="158" t="s">
        <v>352</v>
      </c>
      <c r="C807" s="92" t="str">
        <f>[1]FORMULACION!C777</f>
        <v>COCINA</v>
      </c>
      <c r="D807" s="92" t="str">
        <f>[1]FORMULACION!E777</f>
        <v>UTENSILIOS</v>
      </c>
      <c r="E807" s="145" t="str">
        <f>[1]FORMULACION!F777</f>
        <v>JUEGO DE CUCHARAS MEDIDORAS</v>
      </c>
      <c r="F807" s="92">
        <f>[1]FORMULACION!P777</f>
        <v>2</v>
      </c>
      <c r="G807" s="146">
        <v>27000</v>
      </c>
      <c r="H807" s="146">
        <f t="shared" si="20"/>
        <v>54000</v>
      </c>
    </row>
    <row r="808" spans="1:8" hidden="1" x14ac:dyDescent="0.25">
      <c r="A808" s="92">
        <v>61</v>
      </c>
      <c r="B808" s="158" t="s">
        <v>352</v>
      </c>
      <c r="C808" s="92" t="str">
        <f>[1]FORMULACION!C788</f>
        <v>COCINA</v>
      </c>
      <c r="D808" s="92" t="str">
        <f>[1]FORMULACION!E788</f>
        <v>UTENSILIOS</v>
      </c>
      <c r="E808" s="145" t="s">
        <v>111</v>
      </c>
      <c r="F808" s="92">
        <f>[1]FORMULACION!P788</f>
        <v>1</v>
      </c>
      <c r="G808" s="146">
        <v>18000</v>
      </c>
      <c r="H808" s="146">
        <f t="shared" si="20"/>
        <v>18000</v>
      </c>
    </row>
    <row r="809" spans="1:8" hidden="1" x14ac:dyDescent="0.25">
      <c r="A809" s="92">
        <v>62</v>
      </c>
      <c r="B809" s="158" t="s">
        <v>352</v>
      </c>
      <c r="C809" s="92" t="str">
        <f>[1]FORMULACION!C790</f>
        <v>COCINA</v>
      </c>
      <c r="D809" s="92" t="str">
        <f>[1]FORMULACION!E790</f>
        <v>VAJILLA</v>
      </c>
      <c r="E809" s="145" t="str">
        <f>[1]FORMULACION!F790</f>
        <v>VAJILLA PLASTICA PARA NIÑOS</v>
      </c>
      <c r="F809" s="92">
        <f>[1]FORMULACION!P790</f>
        <v>41</v>
      </c>
      <c r="G809" s="146">
        <v>15000</v>
      </c>
      <c r="H809" s="146">
        <f t="shared" si="20"/>
        <v>615000</v>
      </c>
    </row>
    <row r="810" spans="1:8" hidden="1" x14ac:dyDescent="0.25">
      <c r="A810" s="92">
        <v>63</v>
      </c>
      <c r="B810" s="158" t="s">
        <v>352</v>
      </c>
      <c r="C810" s="92" t="str">
        <f>[1]FORMULACION!C779</f>
        <v>COCINA</v>
      </c>
      <c r="D810" s="92" t="str">
        <f>[1]FORMULACION!E779</f>
        <v>UTENSILIOS</v>
      </c>
      <c r="E810" s="145" t="str">
        <f>[1]FORMULACION!F779</f>
        <v>CUCHARON DE ESPAGUETI</v>
      </c>
      <c r="F810" s="92" t="e">
        <f>[1]FORMULACION!P779</f>
        <v>#REF!</v>
      </c>
      <c r="G810" s="146">
        <v>10000</v>
      </c>
      <c r="H810" s="146" t="e">
        <f t="shared" si="20"/>
        <v>#REF!</v>
      </c>
    </row>
    <row r="811" spans="1:8" hidden="1" x14ac:dyDescent="0.25">
      <c r="A811" s="92">
        <v>64</v>
      </c>
      <c r="B811" s="158" t="s">
        <v>352</v>
      </c>
      <c r="C811" s="92" t="str">
        <f>[1]FORMULACION!C776</f>
        <v>COCINA</v>
      </c>
      <c r="D811" s="92" t="str">
        <f>[1]FORMULACION!E776</f>
        <v>UTENSILIOS</v>
      </c>
      <c r="E811" s="145" t="str">
        <f>[1]FORMULACION!F776</f>
        <v>PALA PARA TORTAS</v>
      </c>
      <c r="F811" s="92" t="e">
        <f>[1]FORMULACION!P776</f>
        <v>#REF!</v>
      </c>
      <c r="G811" s="146">
        <v>12000</v>
      </c>
      <c r="H811" s="146" t="e">
        <f t="shared" si="20"/>
        <v>#REF!</v>
      </c>
    </row>
    <row r="812" spans="1:8" hidden="1" x14ac:dyDescent="0.25">
      <c r="A812" s="92">
        <v>65</v>
      </c>
      <c r="B812" s="158" t="s">
        <v>352</v>
      </c>
      <c r="C812" s="92" t="str">
        <f>[1]FORMULACION!C786</f>
        <v>COCINA</v>
      </c>
      <c r="D812" s="92" t="str">
        <f>[1]FORMULACION!E786</f>
        <v>UTENSILIOS</v>
      </c>
      <c r="E812" s="145" t="str">
        <f>[1]FORMULACION!F786</f>
        <v>JUEGO DE TAZONES</v>
      </c>
      <c r="F812" s="92">
        <f>[1]FORMULACION!P786</f>
        <v>1</v>
      </c>
      <c r="G812" s="146">
        <v>17000</v>
      </c>
      <c r="H812" s="146">
        <f t="shared" si="20"/>
        <v>17000</v>
      </c>
    </row>
    <row r="813" spans="1:8" hidden="1" x14ac:dyDescent="0.25">
      <c r="A813" s="92">
        <v>66</v>
      </c>
      <c r="B813" s="158" t="s">
        <v>352</v>
      </c>
      <c r="C813" s="92" t="str">
        <f>[1]FORMULACION!C778</f>
        <v>COCINA</v>
      </c>
      <c r="D813" s="92" t="str">
        <f>[1]FORMULACION!E778</f>
        <v>UTENSILIOS</v>
      </c>
      <c r="E813" s="145" t="s">
        <v>116</v>
      </c>
      <c r="F813" s="92">
        <f>[1]FORMULACION!P778</f>
        <v>2</v>
      </c>
      <c r="G813" s="146">
        <v>17000</v>
      </c>
      <c r="H813" s="146">
        <f t="shared" si="20"/>
        <v>34000</v>
      </c>
    </row>
    <row r="814" spans="1:8" hidden="1" x14ac:dyDescent="0.25">
      <c r="A814" s="92">
        <v>67</v>
      </c>
      <c r="B814" s="158" t="s">
        <v>352</v>
      </c>
      <c r="C814" s="92" t="str">
        <f>[1]FORMULACION!C792</f>
        <v>EQUIPO ANTROPOMETRICO</v>
      </c>
      <c r="D814" s="92" t="str">
        <f>[1]FORMULACION!E792</f>
        <v>EQUIPO ANTROPOMETRICO</v>
      </c>
      <c r="E814" s="145" t="str">
        <f>[1]FORMULACION!F792</f>
        <v>BALANZA PARA NIÑOS MAYORES DE DOS AÑOS</v>
      </c>
      <c r="F814" s="92">
        <f>[1]FORMULACION!P792</f>
        <v>1</v>
      </c>
      <c r="G814" s="146">
        <v>10000</v>
      </c>
      <c r="H814" s="146">
        <f t="shared" si="20"/>
        <v>10000</v>
      </c>
    </row>
    <row r="815" spans="1:8" hidden="1" x14ac:dyDescent="0.25">
      <c r="A815" s="92">
        <v>68</v>
      </c>
      <c r="B815" s="158" t="s">
        <v>352</v>
      </c>
      <c r="C815" s="92" t="str">
        <f>[1]FORMULACION!C794</f>
        <v>EQUIPO ANTROPOMETRICO</v>
      </c>
      <c r="D815" s="92" t="str">
        <f>[1]FORMULACION!E794</f>
        <v>EQUIPO ANTROPOMETRICO</v>
      </c>
      <c r="E815" s="145" t="str">
        <f>[1]FORMULACION!F794</f>
        <v>INFANTÓMETRO</v>
      </c>
      <c r="F815" s="92">
        <f>[1]FORMULACION!P794</f>
        <v>1</v>
      </c>
      <c r="G815" s="146">
        <v>64000</v>
      </c>
      <c r="H815" s="146">
        <f t="shared" si="20"/>
        <v>64000</v>
      </c>
    </row>
    <row r="816" spans="1:8" hidden="1" x14ac:dyDescent="0.25">
      <c r="A816" s="92">
        <v>69</v>
      </c>
      <c r="B816" s="158" t="s">
        <v>352</v>
      </c>
      <c r="C816" s="92" t="str">
        <f>[1]FORMULACION!C793</f>
        <v>EQUIPO ANTROPOMETRICO</v>
      </c>
      <c r="D816" s="92" t="str">
        <f>[1]FORMULACION!E793</f>
        <v>EQUIPO ANTROPOMETRICO</v>
      </c>
      <c r="E816" s="145" t="str">
        <f>[1]FORMULACION!F793</f>
        <v>BALANZA PARA NIÑOS MENORES DE DOS AÑOS</v>
      </c>
      <c r="F816" s="92">
        <f>[1]FORMULACION!P793</f>
        <v>1</v>
      </c>
      <c r="G816" s="146">
        <v>25000</v>
      </c>
      <c r="H816" s="146">
        <f t="shared" si="20"/>
        <v>25000</v>
      </c>
    </row>
    <row r="817" spans="1:8" hidden="1" x14ac:dyDescent="0.25">
      <c r="A817" s="92">
        <v>70</v>
      </c>
      <c r="B817" s="158" t="s">
        <v>352</v>
      </c>
      <c r="C817" s="92" t="str">
        <f>[1]FORMULACION!C795</f>
        <v>EQUIPO ANTROPOMETRICO</v>
      </c>
      <c r="D817" s="92" t="str">
        <f>[1]FORMULACION!D795</f>
        <v>EQUIPO ANTROPOMETRICO</v>
      </c>
      <c r="E817" s="145" t="str">
        <f>[1]FORMULACION!F795</f>
        <v>TALLÍMETRO</v>
      </c>
      <c r="F817" s="92">
        <f>[1]FORMULACION!P795</f>
        <v>1</v>
      </c>
      <c r="G817" s="146">
        <v>60000</v>
      </c>
      <c r="H817" s="146">
        <f t="shared" si="20"/>
        <v>60000</v>
      </c>
    </row>
    <row r="818" spans="1:8" hidden="1" x14ac:dyDescent="0.25">
      <c r="A818" s="92">
        <v>71</v>
      </c>
      <c r="B818" s="158" t="s">
        <v>352</v>
      </c>
      <c r="C818" s="92" t="str">
        <f>[1]FORMULACION!C796</f>
        <v>EQUIPOS DE APOYO</v>
      </c>
      <c r="D818" s="92" t="str">
        <f>[1]FORMULACION!D796</f>
        <v>APOYO AUDIO - VISUAL</v>
      </c>
      <c r="E818" s="145" t="str">
        <f>[1]FORMULACION!F796</f>
        <v>REPRODUCTOR DE VIDEO</v>
      </c>
      <c r="F818" s="92" t="e">
        <f>[1]FORMULACION!P796</f>
        <v>#REF!</v>
      </c>
      <c r="G818" s="146">
        <v>160000</v>
      </c>
      <c r="H818" s="146" t="e">
        <f t="shared" si="20"/>
        <v>#REF!</v>
      </c>
    </row>
    <row r="819" spans="1:8" hidden="1" x14ac:dyDescent="0.25">
      <c r="A819" s="92">
        <v>72</v>
      </c>
      <c r="B819" s="158" t="s">
        <v>352</v>
      </c>
      <c r="C819" s="92" t="str">
        <f>[1]FORMULACION!C797</f>
        <v>EQUIPOS DE APOYO</v>
      </c>
      <c r="D819" s="92" t="str">
        <f>[1]FORMULACION!D797</f>
        <v>APOYO AUDIO - VISUAL</v>
      </c>
      <c r="E819" s="145" t="str">
        <f>[1]FORMULACION!F797</f>
        <v>REPRODUCTOR DE AUDIO</v>
      </c>
      <c r="F819" s="92">
        <f>[1]FORMULACION!P797</f>
        <v>0</v>
      </c>
      <c r="G819" s="146">
        <v>120000</v>
      </c>
      <c r="H819" s="146">
        <f t="shared" si="20"/>
        <v>0</v>
      </c>
    </row>
    <row r="820" spans="1:8" hidden="1" x14ac:dyDescent="0.25">
      <c r="A820" s="92">
        <v>73</v>
      </c>
      <c r="B820" s="158" t="s">
        <v>352</v>
      </c>
      <c r="C820" s="92" t="str">
        <f>[1]FORMULACION!C798</f>
        <v>EQUIPOS DE APOYO</v>
      </c>
      <c r="D820" s="92" t="str">
        <f>[1]FORMULACION!D798</f>
        <v>APOYO AUDIO - VISUAL</v>
      </c>
      <c r="E820" s="145" t="str">
        <f>[1]FORMULACION!F798</f>
        <v xml:space="preserve">TELEVISOR </v>
      </c>
      <c r="F820" s="92" t="e">
        <f>[1]FORMULACION!P798</f>
        <v>#REF!</v>
      </c>
      <c r="G820" s="146">
        <v>180000</v>
      </c>
      <c r="H820" s="146" t="e">
        <f t="shared" si="20"/>
        <v>#REF!</v>
      </c>
    </row>
    <row r="821" spans="1:8" hidden="1" x14ac:dyDescent="0.25">
      <c r="A821" s="92">
        <v>74</v>
      </c>
      <c r="B821" s="158" t="s">
        <v>352</v>
      </c>
      <c r="C821" s="92" t="str">
        <f>[1]FORMULACION!C800</f>
        <v>EQUIPOS DE APOYO</v>
      </c>
      <c r="D821" s="92" t="str">
        <f>[1]FORMULACION!D800</f>
        <v>APOYO CONFORT TERMICO</v>
      </c>
      <c r="E821" s="145" t="s">
        <v>126</v>
      </c>
      <c r="F821" s="92">
        <f>[1]FORMULACION!P800</f>
        <v>0</v>
      </c>
      <c r="G821" s="146">
        <v>250000</v>
      </c>
      <c r="H821" s="146">
        <f t="shared" si="20"/>
        <v>0</v>
      </c>
    </row>
    <row r="822" spans="1:8" hidden="1" x14ac:dyDescent="0.25">
      <c r="A822" s="92">
        <v>75</v>
      </c>
      <c r="B822" s="158" t="s">
        <v>352</v>
      </c>
      <c r="C822" s="92" t="str">
        <f>[1]FORMULACION!C799</f>
        <v>EQUIPOS DE APOYO</v>
      </c>
      <c r="D822" s="92" t="str">
        <f>[1]FORMULACION!D799</f>
        <v>APOYO AUDIO - VISUAL</v>
      </c>
      <c r="E822" s="145" t="s">
        <v>127</v>
      </c>
      <c r="F822" s="92" t="e">
        <f>[1]FORMULACION!P799</f>
        <v>#REF!</v>
      </c>
      <c r="G822" s="146">
        <v>150000</v>
      </c>
      <c r="H822" s="146" t="e">
        <f t="shared" si="20"/>
        <v>#REF!</v>
      </c>
    </row>
    <row r="823" spans="1:8" hidden="1" x14ac:dyDescent="0.25">
      <c r="A823" s="92">
        <v>76</v>
      </c>
      <c r="B823" s="158" t="s">
        <v>352</v>
      </c>
      <c r="C823" s="92" t="str">
        <f>[1]FORMULACION!C801</f>
        <v>EQUIPOS DE APOYO</v>
      </c>
      <c r="D823" s="92" t="str">
        <f>[1]FORMULACION!D801</f>
        <v>APOYO EN LAVADO</v>
      </c>
      <c r="E823" s="145" t="s">
        <v>340</v>
      </c>
      <c r="F823" s="92">
        <f>[1]FORMULACION!P801</f>
        <v>1</v>
      </c>
      <c r="G823" s="146">
        <v>1600000</v>
      </c>
      <c r="H823" s="146">
        <f t="shared" si="20"/>
        <v>1600000</v>
      </c>
    </row>
    <row r="824" spans="1:8" hidden="1" x14ac:dyDescent="0.25">
      <c r="A824" s="92">
        <v>77</v>
      </c>
      <c r="B824" s="158" t="s">
        <v>352</v>
      </c>
      <c r="C824" s="92" t="str">
        <f>[1]FORMULACION!C802</f>
        <v>LENCERIA</v>
      </c>
      <c r="D824" s="92" t="str">
        <f>[1]FORMULACION!D802</f>
        <v>COLCHONES - COLCHONETAS</v>
      </c>
      <c r="E824" s="145" t="s">
        <v>128</v>
      </c>
      <c r="F824" s="92">
        <f>[1]FORMULACION!P802</f>
        <v>0</v>
      </c>
      <c r="G824" s="146" t="e">
        <f>[1]FORMULACION!#REF!</f>
        <v>#REF!</v>
      </c>
      <c r="H824" s="146" t="e">
        <f t="shared" si="20"/>
        <v>#REF!</v>
      </c>
    </row>
    <row r="825" spans="1:8" hidden="1" x14ac:dyDescent="0.25">
      <c r="A825" s="92">
        <v>78</v>
      </c>
      <c r="B825" s="158" t="s">
        <v>352</v>
      </c>
      <c r="C825" s="92" t="str">
        <f>[1]FORMULACION!C803</f>
        <v>LENCERIA</v>
      </c>
      <c r="D825" s="92" t="str">
        <f>[1]FORMULACION!D803</f>
        <v>COLCHONES - COLCHONETAS</v>
      </c>
      <c r="E825" s="145" t="s">
        <v>341</v>
      </c>
      <c r="F825" s="92">
        <f>[1]FORMULACION!P803</f>
        <v>0</v>
      </c>
      <c r="G825" s="146">
        <v>180000</v>
      </c>
      <c r="H825" s="146">
        <f t="shared" si="20"/>
        <v>0</v>
      </c>
    </row>
    <row r="826" spans="1:8" hidden="1" x14ac:dyDescent="0.25">
      <c r="A826" s="92">
        <v>79</v>
      </c>
      <c r="B826" s="158" t="s">
        <v>352</v>
      </c>
      <c r="C826" s="92" t="str">
        <f>[1]FORMULACION!C804</f>
        <v>LENCERIA</v>
      </c>
      <c r="D826" s="92" t="str">
        <f>[1]FORMULACION!D804</f>
        <v>COLCHONES - COLCHONETAS</v>
      </c>
      <c r="E826" s="145" t="str">
        <f>[1]FORMULACION!F804</f>
        <v>COLCHONETA PARA CAMBIO DE PAÑAL</v>
      </c>
      <c r="F826" s="92">
        <f>[1]FORMULACION!P804</f>
        <v>3</v>
      </c>
      <c r="G826" s="146">
        <v>3300000</v>
      </c>
      <c r="H826" s="146">
        <f t="shared" si="20"/>
        <v>9900000</v>
      </c>
    </row>
    <row r="827" spans="1:8" hidden="1" x14ac:dyDescent="0.25">
      <c r="A827" s="92">
        <v>80</v>
      </c>
      <c r="B827" s="158" t="s">
        <v>352</v>
      </c>
      <c r="C827" s="92" t="str">
        <f>[1]FORMULACION!C805</f>
        <v>LENCERIA</v>
      </c>
      <c r="D827" s="92" t="str">
        <f>[1]FORMULACION!D805</f>
        <v>LENCERIA DE BAÑO</v>
      </c>
      <c r="E827" s="145" t="str">
        <f>[1]FORMULACION!F805</f>
        <v>TOALLA PARA BEBÉ</v>
      </c>
      <c r="F827" s="92">
        <f>[1]FORMULACION!P805</f>
        <v>0</v>
      </c>
      <c r="G827" s="146">
        <v>72000</v>
      </c>
      <c r="H827" s="146">
        <f t="shared" si="20"/>
        <v>0</v>
      </c>
    </row>
    <row r="828" spans="1:8" hidden="1" x14ac:dyDescent="0.25">
      <c r="A828" s="92">
        <v>81</v>
      </c>
      <c r="B828" s="158" t="s">
        <v>352</v>
      </c>
      <c r="C828" s="92" t="str">
        <f>[1]FORMULACION!C806</f>
        <v>LENCERIA</v>
      </c>
      <c r="D828" s="92" t="str">
        <f>[1]FORMULACION!D806</f>
        <v>LENCERIA DE CAMA</v>
      </c>
      <c r="E828" s="152" t="s">
        <v>134</v>
      </c>
      <c r="F828" s="92"/>
      <c r="G828" s="151"/>
      <c r="H828" s="146"/>
    </row>
    <row r="829" spans="1:8" hidden="1" x14ac:dyDescent="0.25">
      <c r="A829" s="92">
        <v>82</v>
      </c>
      <c r="B829" s="158" t="s">
        <v>352</v>
      </c>
      <c r="C829" s="92" t="str">
        <f>[1]FORMULACION!C807</f>
        <v>LENCERIA</v>
      </c>
      <c r="D829" s="92" t="str">
        <f>[1]FORMULACION!D807</f>
        <v>LENCERIA DE CAMA</v>
      </c>
      <c r="E829" s="145" t="str">
        <f>[1]FORMULACION!F807</f>
        <v>COBIJA TÉRMICA PARA CUNA Y  NIDO</v>
      </c>
      <c r="F829" s="92">
        <f>[1]FORMULACION!P807</f>
        <v>0</v>
      </c>
      <c r="G829" s="146">
        <v>42000</v>
      </c>
      <c r="H829" s="146">
        <f t="shared" ref="H829:H850" si="21">F829*G829</f>
        <v>0</v>
      </c>
    </row>
    <row r="830" spans="1:8" hidden="1" x14ac:dyDescent="0.25">
      <c r="A830" s="92">
        <v>83</v>
      </c>
      <c r="B830" s="158" t="s">
        <v>352</v>
      </c>
      <c r="C830" s="92" t="str">
        <f>[1]FORMULACION!C815</f>
        <v>MOBILIARIO</v>
      </c>
      <c r="D830" s="92" t="str">
        <f>[1]FORMULACION!D815</f>
        <v>MOBILIARIO AREA EDUCATIVA</v>
      </c>
      <c r="E830" s="145" t="str">
        <f>[1]FORMULACION!F815</f>
        <v>ESTANTE PARA LIBROS</v>
      </c>
      <c r="F830" s="92">
        <f>[1]FORMULACION!P815</f>
        <v>0</v>
      </c>
      <c r="G830" s="146">
        <v>60000</v>
      </c>
      <c r="H830" s="146">
        <f t="shared" si="21"/>
        <v>0</v>
      </c>
    </row>
    <row r="831" spans="1:8" hidden="1" x14ac:dyDescent="0.25">
      <c r="A831" s="92">
        <v>84</v>
      </c>
      <c r="B831" s="158" t="s">
        <v>352</v>
      </c>
      <c r="C831" s="92" t="str">
        <f>[1]FORMULACION!C814</f>
        <v>MOBILIARIO</v>
      </c>
      <c r="D831" s="92" t="str">
        <f>[1]FORMULACION!D814</f>
        <v>MOBILIARIO AREA EDUCATIVA</v>
      </c>
      <c r="E831" s="145" t="str">
        <f>[1]FORMULACION!F814</f>
        <v>CUNA DE MADERA</v>
      </c>
      <c r="F831" s="92">
        <f>[1]FORMULACION!P814</f>
        <v>0</v>
      </c>
      <c r="G831" s="146">
        <v>180000</v>
      </c>
      <c r="H831" s="146">
        <f t="shared" si="21"/>
        <v>0</v>
      </c>
    </row>
    <row r="832" spans="1:8" hidden="1" x14ac:dyDescent="0.25">
      <c r="A832" s="92">
        <v>85</v>
      </c>
      <c r="B832" s="158" t="s">
        <v>352</v>
      </c>
      <c r="C832" s="92" t="str">
        <f>[1]FORMULACION!C808</f>
        <v>LENCERIA</v>
      </c>
      <c r="D832" s="92" t="str">
        <f>[1]FORMULACION!D808</f>
        <v>LENCERIA DE CAMA</v>
      </c>
      <c r="E832" s="145" t="str">
        <f>[1]FORMULACION!F808</f>
        <v>SÁBANAS PARA CUNAS</v>
      </c>
      <c r="F832" s="92">
        <f>[1]FORMULACION!P808</f>
        <v>10</v>
      </c>
      <c r="G832" s="146">
        <v>9000</v>
      </c>
      <c r="H832" s="146">
        <f t="shared" si="21"/>
        <v>90000</v>
      </c>
    </row>
    <row r="833" spans="1:8" hidden="1" x14ac:dyDescent="0.25">
      <c r="A833" s="92">
        <v>86</v>
      </c>
      <c r="B833" s="158" t="s">
        <v>352</v>
      </c>
      <c r="C833" s="92" t="str">
        <f>[1]FORMULACION!C813</f>
        <v>MOBILIARIO</v>
      </c>
      <c r="D833" s="92" t="str">
        <f>[1]FORMULACION!D813</f>
        <v>MOBILIARIO AREA EDUCATIVA</v>
      </c>
      <c r="E833" s="145" t="str">
        <f>[1]FORMULACION!F813</f>
        <v>PERCHERO</v>
      </c>
      <c r="F833" s="92">
        <f>[1]FORMULACION!P813</f>
        <v>0</v>
      </c>
      <c r="G833" s="146">
        <v>45000</v>
      </c>
      <c r="H833" s="146">
        <f t="shared" si="21"/>
        <v>0</v>
      </c>
    </row>
    <row r="834" spans="1:8" hidden="1" x14ac:dyDescent="0.25">
      <c r="A834" s="92">
        <v>87</v>
      </c>
      <c r="B834" s="158" t="s">
        <v>352</v>
      </c>
      <c r="C834" s="92" t="str">
        <f>[1]FORMULACION!C809</f>
        <v>LENCERIA</v>
      </c>
      <c r="D834" s="92" t="str">
        <f>[1]FORMULACION!D809</f>
        <v>LENCERIA DE CAMA</v>
      </c>
      <c r="E834" s="145" t="str">
        <f>[1]FORMULACION!F809</f>
        <v>SÁBANAS PARA CAMA APILABLES</v>
      </c>
      <c r="F834" s="92">
        <f>[1]FORMULACION!P809</f>
        <v>10</v>
      </c>
      <c r="G834" s="146">
        <v>32000</v>
      </c>
      <c r="H834" s="146">
        <f t="shared" si="21"/>
        <v>320000</v>
      </c>
    </row>
    <row r="835" spans="1:8" hidden="1" x14ac:dyDescent="0.25">
      <c r="A835" s="92">
        <v>88</v>
      </c>
      <c r="B835" s="158" t="s">
        <v>352</v>
      </c>
      <c r="C835" s="92" t="str">
        <f>[1]FORMULACION!C810</f>
        <v>LENCERIA</v>
      </c>
      <c r="D835" s="92" t="str">
        <f>[1]FORMULACION!D810</f>
        <v>LENCERIA DE CAMA</v>
      </c>
      <c r="E835" s="145" t="s">
        <v>342</v>
      </c>
      <c r="F835" s="92">
        <v>0</v>
      </c>
      <c r="G835" s="151">
        <v>32000</v>
      </c>
      <c r="H835" s="146">
        <f t="shared" si="21"/>
        <v>0</v>
      </c>
    </row>
    <row r="836" spans="1:8" hidden="1" x14ac:dyDescent="0.25">
      <c r="A836" s="92">
        <v>89</v>
      </c>
      <c r="B836" s="158" t="s">
        <v>352</v>
      </c>
      <c r="C836" s="92" t="str">
        <f>[1]FORMULACION!C812</f>
        <v>LENCERIA</v>
      </c>
      <c r="D836" s="92" t="str">
        <f>[1]FORMULACION!D812</f>
        <v>LENCERIA</v>
      </c>
      <c r="E836" s="145" t="str">
        <f>[1]FORMULACION!F812</f>
        <v>COJIN DE LACTANCIA MATERNA</v>
      </c>
      <c r="F836" s="92">
        <f>[1]FORMULACION!P812</f>
        <v>3</v>
      </c>
      <c r="G836" s="146">
        <v>40000</v>
      </c>
      <c r="H836" s="146">
        <f t="shared" si="21"/>
        <v>120000</v>
      </c>
    </row>
    <row r="837" spans="1:8" hidden="1" x14ac:dyDescent="0.25">
      <c r="A837" s="92">
        <v>90</v>
      </c>
      <c r="B837" s="158" t="s">
        <v>352</v>
      </c>
      <c r="C837" s="92" t="str">
        <f>[1]FORMULACION!C811</f>
        <v>LENCERIA</v>
      </c>
      <c r="D837" s="92" t="str">
        <f>[1]FORMULACION!D811</f>
        <v>LENCERIA</v>
      </c>
      <c r="E837" s="145" t="str">
        <f>[1]FORMULACION!F811</f>
        <v>HAMACA</v>
      </c>
      <c r="F837" s="92">
        <f>[1]FORMULACION!P811</f>
        <v>0</v>
      </c>
      <c r="G837" s="146">
        <v>32000</v>
      </c>
      <c r="H837" s="146">
        <f t="shared" si="21"/>
        <v>0</v>
      </c>
    </row>
    <row r="838" spans="1:8" hidden="1" x14ac:dyDescent="0.25">
      <c r="A838" s="92">
        <v>91</v>
      </c>
      <c r="B838" s="158" t="s">
        <v>352</v>
      </c>
      <c r="C838" s="92" t="str">
        <f>[1]FORMULACION!C939</f>
        <v>MATERIAL PEDAGÓGICO</v>
      </c>
      <c r="D838" s="92" t="str">
        <f>[1]FORMULACION!E939</f>
        <v>EXPLORACIÓN CORPORAL</v>
      </c>
      <c r="E838" s="145" t="str">
        <f>[1]FORMULACION!F939</f>
        <v>SALTARIN GRANDE</v>
      </c>
      <c r="F838" s="92">
        <f>[1]FORMULACION!P939</f>
        <v>0</v>
      </c>
      <c r="G838" s="146">
        <v>35000</v>
      </c>
      <c r="H838" s="146">
        <f t="shared" si="21"/>
        <v>0</v>
      </c>
    </row>
    <row r="839" spans="1:8" hidden="1" x14ac:dyDescent="0.25">
      <c r="A839" s="92">
        <v>92</v>
      </c>
      <c r="B839" s="158" t="s">
        <v>352</v>
      </c>
      <c r="C839" s="92" t="str">
        <f>[1]FORMULACION!C905</f>
        <v>MATERIAL PEDAGÓGICO</v>
      </c>
      <c r="D839" s="92" t="str">
        <f>[1]FORMULACION!E905</f>
        <v>EXPLORACIÓN CORPORAL</v>
      </c>
      <c r="E839" s="145" t="s">
        <v>343</v>
      </c>
      <c r="F839" s="92">
        <f>[1]FORMULACION!P905</f>
        <v>0</v>
      </c>
      <c r="G839" s="146">
        <v>2500</v>
      </c>
      <c r="H839" s="146">
        <f t="shared" si="21"/>
        <v>0</v>
      </c>
    </row>
    <row r="840" spans="1:8" hidden="1" x14ac:dyDescent="0.25">
      <c r="A840" s="92">
        <v>93</v>
      </c>
      <c r="B840" s="158" t="s">
        <v>352</v>
      </c>
      <c r="C840" s="92" t="str">
        <f>[1]FORMULACION!C906</f>
        <v>MATERIAL PEDAGÓGICO</v>
      </c>
      <c r="D840" s="92" t="str">
        <f>[1]FORMULACION!E906</f>
        <v>EXPLORACIÓN CORPORAL</v>
      </c>
      <c r="E840" s="145" t="s">
        <v>188</v>
      </c>
      <c r="F840" s="92">
        <v>0</v>
      </c>
      <c r="G840" s="151">
        <v>55000</v>
      </c>
      <c r="H840" s="146">
        <f t="shared" si="21"/>
        <v>0</v>
      </c>
    </row>
    <row r="841" spans="1:8" hidden="1" x14ac:dyDescent="0.25">
      <c r="A841" s="92">
        <v>94</v>
      </c>
      <c r="B841" s="158" t="s">
        <v>352</v>
      </c>
      <c r="C841" s="92" t="e">
        <f>[1]FORMULACION!#REF!</f>
        <v>#REF!</v>
      </c>
      <c r="D841" s="92" t="e">
        <f>[1]FORMULACION!#REF!</f>
        <v>#REF!</v>
      </c>
      <c r="E841" s="145" t="s">
        <v>344</v>
      </c>
      <c r="F841" s="92">
        <v>0</v>
      </c>
      <c r="G841" s="151">
        <v>30000</v>
      </c>
      <c r="H841" s="146">
        <f t="shared" si="21"/>
        <v>0</v>
      </c>
    </row>
    <row r="842" spans="1:8" hidden="1" x14ac:dyDescent="0.25">
      <c r="A842" s="92">
        <v>95</v>
      </c>
      <c r="B842" s="158" t="s">
        <v>352</v>
      </c>
      <c r="C842" s="92" t="str">
        <f>[1]FORMULACION!C907</f>
        <v>MATERIAL PEDAGÓGICO</v>
      </c>
      <c r="D842" s="92" t="str">
        <f>[1]FORMULACION!E907</f>
        <v>EXPLORACIÓN CORPORAL</v>
      </c>
      <c r="E842" s="148" t="str">
        <f>[1]FORMULACION!F907</f>
        <v>JUEGO DE ENCAJABLES</v>
      </c>
      <c r="F842" s="92"/>
      <c r="G842" s="146">
        <v>38000</v>
      </c>
      <c r="H842" s="146">
        <f t="shared" si="21"/>
        <v>0</v>
      </c>
    </row>
    <row r="843" spans="1:8" hidden="1" x14ac:dyDescent="0.25">
      <c r="A843" s="92">
        <v>96</v>
      </c>
      <c r="B843" s="158" t="s">
        <v>352</v>
      </c>
      <c r="C843" s="92" t="str">
        <f>[1]FORMULACION!C856</f>
        <v>MATERIAL PEDAGÓGICO</v>
      </c>
      <c r="D843" s="92" t="str">
        <f>[1]FORMULACION!E856</f>
        <v>EXPLORACIÓN CORPORAL</v>
      </c>
      <c r="E843" s="145" t="s">
        <v>191</v>
      </c>
      <c r="F843" s="92" t="e">
        <f>[1]FORMULACION!P856</f>
        <v>#REF!</v>
      </c>
      <c r="G843" s="146">
        <v>15000</v>
      </c>
      <c r="H843" s="146" t="e">
        <f t="shared" si="21"/>
        <v>#REF!</v>
      </c>
    </row>
    <row r="844" spans="1:8" hidden="1" x14ac:dyDescent="0.25">
      <c r="A844" s="92">
        <v>97</v>
      </c>
      <c r="B844" s="158" t="s">
        <v>352</v>
      </c>
      <c r="C844" s="92" t="str">
        <f>[1]FORMULACION!C877</f>
        <v>MATERIAL PEDAGÓGICO</v>
      </c>
      <c r="D844" s="92" t="str">
        <f>[1]FORMULACION!E877</f>
        <v>EXPLORACIÓN CORPORAL</v>
      </c>
      <c r="E844" s="145" t="str">
        <f>[1]FORMULACION!F877</f>
        <v>ESPEJO CUERPO ENTERO</v>
      </c>
      <c r="F844" s="92"/>
      <c r="G844" s="146">
        <v>8000</v>
      </c>
      <c r="H844" s="146">
        <f t="shared" si="21"/>
        <v>0</v>
      </c>
    </row>
    <row r="845" spans="1:8" hidden="1" x14ac:dyDescent="0.25">
      <c r="A845" s="92">
        <v>98</v>
      </c>
      <c r="B845" s="158" t="s">
        <v>352</v>
      </c>
      <c r="C845" s="92" t="str">
        <f>[1]FORMULACION!C865</f>
        <v>MATERIAL PEDAGÓGICO</v>
      </c>
      <c r="D845" s="92" t="str">
        <f>[1]FORMULACION!E865</f>
        <v>JUEGO SIMBÓLICO Y DE ROLES</v>
      </c>
      <c r="E845" s="145" t="str">
        <f>[1]FORMULACION!F865</f>
        <v>TEATRINO MODULAR DE PISO</v>
      </c>
      <c r="F845" s="92" t="e">
        <f>[1]FORMULACION!P865</f>
        <v>#REF!</v>
      </c>
      <c r="G845" s="146">
        <v>60000</v>
      </c>
      <c r="H845" s="146" t="e">
        <f t="shared" si="21"/>
        <v>#REF!</v>
      </c>
    </row>
    <row r="846" spans="1:8" hidden="1" x14ac:dyDescent="0.25">
      <c r="A846" s="92">
        <v>99</v>
      </c>
      <c r="B846" s="158" t="s">
        <v>352</v>
      </c>
      <c r="C846" s="92" t="str">
        <f>[1]FORMULACION!C940</f>
        <v>MATERIAL PEDAGÓGICO</v>
      </c>
      <c r="D846" s="92" t="str">
        <f>[1]FORMULACION!E940</f>
        <v>INSTRUMENTOS MUSICALES</v>
      </c>
      <c r="E846" s="145" t="s">
        <v>194</v>
      </c>
      <c r="F846" s="92">
        <f>[1]FORMULACION!P940</f>
        <v>0</v>
      </c>
      <c r="G846" s="146">
        <v>35000</v>
      </c>
      <c r="H846" s="146">
        <f t="shared" si="21"/>
        <v>0</v>
      </c>
    </row>
    <row r="847" spans="1:8" hidden="1" x14ac:dyDescent="0.25">
      <c r="A847" s="92">
        <v>100</v>
      </c>
      <c r="B847" s="158" t="s">
        <v>352</v>
      </c>
      <c r="C847" s="92" t="str">
        <f>[1]FORMULACION!C878</f>
        <v>MATERIAL PEDAGÓGICO</v>
      </c>
      <c r="D847" s="92" t="str">
        <f>[1]FORMULACION!E878</f>
        <v>EXPLORACIÓN CORPORAL</v>
      </c>
      <c r="E847" s="145" t="str">
        <f>[1]FORMULACION!F878</f>
        <v>GUANTE DE TEXTURAS Y ACTIVIDADES</v>
      </c>
      <c r="F847" s="92" t="e">
        <f>[1]FORMULACION!P878</f>
        <v>#REF!</v>
      </c>
      <c r="G847" s="146">
        <v>27000</v>
      </c>
      <c r="H847" s="146" t="e">
        <f t="shared" si="21"/>
        <v>#REF!</v>
      </c>
    </row>
    <row r="848" spans="1:8" hidden="1" x14ac:dyDescent="0.25">
      <c r="A848" s="92">
        <v>101</v>
      </c>
      <c r="B848" s="158" t="s">
        <v>352</v>
      </c>
      <c r="C848" s="92" t="str">
        <f>[1]FORMULACION!C879</f>
        <v>MATERIAL PEDAGÓGICO</v>
      </c>
      <c r="D848" s="92" t="str">
        <f>[1]FORMULACION!E879</f>
        <v>EXPLORACIÓN CORPORAL</v>
      </c>
      <c r="E848" s="145" t="s">
        <v>345</v>
      </c>
      <c r="F848" s="92">
        <f>[1]FORMULACION!P879</f>
        <v>0</v>
      </c>
      <c r="G848" s="146">
        <v>190000</v>
      </c>
      <c r="H848" s="146">
        <f t="shared" si="21"/>
        <v>0</v>
      </c>
    </row>
    <row r="849" spans="1:8" hidden="1" x14ac:dyDescent="0.25">
      <c r="A849" s="92">
        <v>102</v>
      </c>
      <c r="B849" s="158" t="s">
        <v>352</v>
      </c>
      <c r="C849" s="92" t="str">
        <f>[1]FORMULACION!C908</f>
        <v>MATERIAL PEDAGÓGICO</v>
      </c>
      <c r="D849" s="92" t="str">
        <f>[1]FORMULACION!E908</f>
        <v>EXPLORACIÓN CORPORAL</v>
      </c>
      <c r="E849" s="145" t="str">
        <f>[1]FORMULACION!F908</f>
        <v>JUEGO DE PESOS</v>
      </c>
      <c r="F849" s="92"/>
      <c r="G849" s="146">
        <v>90000</v>
      </c>
      <c r="H849" s="146">
        <f t="shared" si="21"/>
        <v>0</v>
      </c>
    </row>
    <row r="850" spans="1:8" hidden="1" x14ac:dyDescent="0.25">
      <c r="A850" s="92">
        <v>103</v>
      </c>
      <c r="B850" s="158" t="s">
        <v>352</v>
      </c>
      <c r="C850" s="92" t="str">
        <f>[1]FORMULACION!C909</f>
        <v>MATERIAL PEDAGÓGICO</v>
      </c>
      <c r="D850" s="92" t="str">
        <f>[1]FORMULACION!E909</f>
        <v>EXPLORACIÓN CORPORAL</v>
      </c>
      <c r="E850" s="145" t="str">
        <f>[1]FORMULACION!F909</f>
        <v>JUEGO DE PELOTAS</v>
      </c>
      <c r="F850" s="92"/>
      <c r="G850" s="146">
        <v>270000</v>
      </c>
      <c r="H850" s="146">
        <f t="shared" si="21"/>
        <v>0</v>
      </c>
    </row>
    <row r="851" spans="1:8" hidden="1" x14ac:dyDescent="0.25">
      <c r="A851" s="92">
        <v>104</v>
      </c>
      <c r="B851" s="158" t="s">
        <v>352</v>
      </c>
      <c r="C851" s="92" t="str">
        <f>[1]FORMULACION!C910</f>
        <v>MATERIAL PEDAGÓGICO</v>
      </c>
      <c r="D851" s="92" t="str">
        <f>[1]FORMULACION!E910</f>
        <v>EXPLORACIÓN CORPORAL</v>
      </c>
      <c r="E851" s="145" t="s">
        <v>199</v>
      </c>
      <c r="F851" s="92"/>
      <c r="G851" s="153"/>
      <c r="H851" s="146"/>
    </row>
    <row r="852" spans="1:8" hidden="1" x14ac:dyDescent="0.25">
      <c r="A852" s="92">
        <v>105</v>
      </c>
      <c r="B852" s="158" t="s">
        <v>352</v>
      </c>
      <c r="C852" s="92" t="str">
        <f>[1]FORMULACION!C858</f>
        <v>MATERIAL PEDAGÓGICO</v>
      </c>
      <c r="D852" s="92" t="str">
        <f>[1]FORMULACION!E858</f>
        <v>EXPLORACIÓN CORPORAL</v>
      </c>
      <c r="E852" s="145" t="str">
        <f>[1]FORMULACION!F858</f>
        <v>PARQUE INFANTIL TIPO A</v>
      </c>
      <c r="F852" s="92" t="e">
        <f>[1]FORMULACION!P858</f>
        <v>#REF!</v>
      </c>
      <c r="G852" s="146">
        <v>720000</v>
      </c>
      <c r="H852" s="146" t="e">
        <f t="shared" ref="H852:H915" si="22">F852*G852</f>
        <v>#REF!</v>
      </c>
    </row>
    <row r="853" spans="1:8" hidden="1" x14ac:dyDescent="0.25">
      <c r="A853" s="92">
        <v>106</v>
      </c>
      <c r="B853" s="158" t="s">
        <v>352</v>
      </c>
      <c r="C853" s="92" t="str">
        <f>[1]FORMULACION!C880</f>
        <v>MATERIAL PEDAGÓGICO</v>
      </c>
      <c r="D853" s="92" t="str">
        <f>[1]FORMULACION!E880</f>
        <v>EXPLORACIÓN CORPORAL</v>
      </c>
      <c r="E853" s="145" t="str">
        <f>[1]FORMULACION!F880</f>
        <v>MOVILES</v>
      </c>
      <c r="F853" s="92"/>
      <c r="G853" s="146">
        <v>150000</v>
      </c>
      <c r="H853" s="146">
        <f t="shared" si="22"/>
        <v>0</v>
      </c>
    </row>
    <row r="854" spans="1:8" hidden="1" x14ac:dyDescent="0.25">
      <c r="A854" s="92">
        <v>107</v>
      </c>
      <c r="B854" s="158" t="s">
        <v>352</v>
      </c>
      <c r="C854" s="92" t="str">
        <f>[1]FORMULACION!C859</f>
        <v>MATERIAL PEDAGÓGICO</v>
      </c>
      <c r="D854" s="92" t="str">
        <f>[1]FORMULACION!E859</f>
        <v>EXPLORACIÓN CORPORAL</v>
      </c>
      <c r="E854" s="145" t="str">
        <f>[1]FORMULACION!F859</f>
        <v>PARQUE INFANTIL TIPO B</v>
      </c>
      <c r="F854" s="92" t="e">
        <f>[1]FORMULACION!P859</f>
        <v>#REF!</v>
      </c>
      <c r="G854" s="146">
        <v>3250000</v>
      </c>
      <c r="H854" s="146" t="e">
        <f t="shared" si="22"/>
        <v>#REF!</v>
      </c>
    </row>
    <row r="855" spans="1:8" hidden="1" x14ac:dyDescent="0.25">
      <c r="A855" s="92">
        <v>108</v>
      </c>
      <c r="B855" s="158" t="s">
        <v>352</v>
      </c>
      <c r="C855" s="92" t="str">
        <f>[1]FORMULACION!C860</f>
        <v>MATERIAL PEDAGÓGICO</v>
      </c>
      <c r="D855" s="92" t="str">
        <f>[1]FORMULACION!E860</f>
        <v>EXPLORACIÓN CORPORAL</v>
      </c>
      <c r="E855" s="145" t="str">
        <f>[1]FORMULACION!F860</f>
        <v>MESA DE LUZ</v>
      </c>
      <c r="F855" s="92" t="e">
        <f>[1]FORMULACION!P860</f>
        <v>#REF!</v>
      </c>
      <c r="G855" s="146">
        <v>1650000</v>
      </c>
      <c r="H855" s="146" t="e">
        <f t="shared" si="22"/>
        <v>#REF!</v>
      </c>
    </row>
    <row r="856" spans="1:8" hidden="1" x14ac:dyDescent="0.25">
      <c r="A856" s="92">
        <v>109</v>
      </c>
      <c r="B856" s="158" t="s">
        <v>352</v>
      </c>
      <c r="C856" s="92" t="str">
        <f>[1]FORMULACION!C881</f>
        <v>MATERIAL PEDAGÓGICO</v>
      </c>
      <c r="D856" s="92" t="str">
        <f>[1]FORMULACION!E881</f>
        <v>EXPLORACIÓN CORPORAL</v>
      </c>
      <c r="E856" s="145" t="str">
        <f>[1]FORMULACION!F881</f>
        <v>JUEGO DE PELOTAS GRANDES TIPO ERIZO</v>
      </c>
      <c r="F856" s="92" t="e">
        <f>[1]FORMULACION!P881</f>
        <v>#REF!</v>
      </c>
      <c r="G856" s="146">
        <v>32000</v>
      </c>
      <c r="H856" s="146" t="e">
        <f t="shared" si="22"/>
        <v>#REF!</v>
      </c>
    </row>
    <row r="857" spans="1:8" hidden="1" x14ac:dyDescent="0.25">
      <c r="A857" s="92">
        <v>110</v>
      </c>
      <c r="B857" s="158" t="s">
        <v>352</v>
      </c>
      <c r="C857" s="92" t="str">
        <f>[1]FORMULACION!C911</f>
        <v>MATERIAL PEDAGÓGICO</v>
      </c>
      <c r="D857" s="92" t="str">
        <f>[1]FORMULACION!E911</f>
        <v>EXPLORACIÓN CORPORAL</v>
      </c>
      <c r="E857" s="145" t="str">
        <f>[1]FORMULACION!F911</f>
        <v>SET MESA DE LUZ</v>
      </c>
      <c r="F857" s="92"/>
      <c r="G857" s="146">
        <v>23000</v>
      </c>
      <c r="H857" s="146">
        <f t="shared" si="22"/>
        <v>0</v>
      </c>
    </row>
    <row r="858" spans="1:8" hidden="1" x14ac:dyDescent="0.25">
      <c r="A858" s="92">
        <v>111</v>
      </c>
      <c r="B858" s="158" t="s">
        <v>352</v>
      </c>
      <c r="C858" s="92" t="str">
        <f>[1]FORMULACION!C897</f>
        <v>MATERIAL PEDAGÓGICO</v>
      </c>
      <c r="D858" s="92" t="str">
        <f>[1]FORMULACION!E897</f>
        <v>INSTRUMENTOS MUSICALES</v>
      </c>
      <c r="E858" s="145" t="str">
        <f>[1]FORMULACION!F897</f>
        <v>MARACAS PEQUEÑAS</v>
      </c>
      <c r="F858" s="92"/>
      <c r="G858" s="146">
        <v>42000</v>
      </c>
      <c r="H858" s="146">
        <f t="shared" si="22"/>
        <v>0</v>
      </c>
    </row>
    <row r="859" spans="1:8" hidden="1" x14ac:dyDescent="0.25">
      <c r="A859" s="92">
        <v>112</v>
      </c>
      <c r="B859" s="158" t="s">
        <v>352</v>
      </c>
      <c r="C859" s="92" t="str">
        <f>[1]FORMULACION!C898</f>
        <v>MATERIAL PEDAGÓGICO</v>
      </c>
      <c r="D859" s="92" t="str">
        <f>[1]FORMULACION!E898</f>
        <v>INSTRUMENTOS MUSICALES</v>
      </c>
      <c r="E859" s="145" t="str">
        <f>[1]FORMULACION!F898</f>
        <v>PAJARO CARPINTERO</v>
      </c>
      <c r="F859" s="92"/>
      <c r="G859" s="146">
        <v>42000</v>
      </c>
      <c r="H859" s="146">
        <f t="shared" si="22"/>
        <v>0</v>
      </c>
    </row>
    <row r="860" spans="1:8" hidden="1" x14ac:dyDescent="0.25">
      <c r="A860" s="92">
        <v>113</v>
      </c>
      <c r="B860" s="158" t="s">
        <v>352</v>
      </c>
      <c r="C860" s="92" t="str">
        <f>[1]FORMULACION!C882</f>
        <v>MATERIAL PEDAGÓGICO</v>
      </c>
      <c r="D860" s="92" t="str">
        <f>[1]FORMULACION!E882</f>
        <v>EXPLORACIÓN CORPORAL</v>
      </c>
      <c r="E860" s="145" t="str">
        <f>[1]FORMULACION!F882</f>
        <v>RODILLO GRANDE EN ESPUMA</v>
      </c>
      <c r="F860" s="92"/>
      <c r="G860" s="146">
        <v>65800</v>
      </c>
      <c r="H860" s="146">
        <f t="shared" si="22"/>
        <v>0</v>
      </c>
    </row>
    <row r="861" spans="1:8" hidden="1" x14ac:dyDescent="0.25">
      <c r="A861" s="92">
        <v>114</v>
      </c>
      <c r="B861" s="158" t="s">
        <v>352</v>
      </c>
      <c r="C861" s="92" t="str">
        <f>[1]FORMULACION!C857</f>
        <v>MATERIAL PEDAGÓGICO</v>
      </c>
      <c r="D861" s="92" t="str">
        <f>[1]FORMULACION!E857</f>
        <v>EXPLORACIÓN CORPORAL</v>
      </c>
      <c r="E861" s="145" t="str">
        <f>[1]FORMULACION!F857</f>
        <v>GIMNASIO DE ESPUMA POLIMOTOR 2</v>
      </c>
      <c r="F861" s="92" t="e">
        <f>[1]FORMULACION!P857</f>
        <v>#REF!</v>
      </c>
      <c r="G861" s="146">
        <v>50000</v>
      </c>
      <c r="H861" s="146" t="e">
        <f t="shared" si="22"/>
        <v>#REF!</v>
      </c>
    </row>
    <row r="862" spans="1:8" hidden="1" x14ac:dyDescent="0.25">
      <c r="A862" s="92">
        <v>115</v>
      </c>
      <c r="B862" s="158" t="s">
        <v>352</v>
      </c>
      <c r="C862" s="92" t="str">
        <f>[1]FORMULACION!C864</f>
        <v>MATERIAL PEDAGÓGICO</v>
      </c>
      <c r="D862" s="92" t="str">
        <f>[1]FORMULACION!E864</f>
        <v>INSTRUMENTOS MUSICALES</v>
      </c>
      <c r="E862" s="145" t="str">
        <f>[1]FORMULACION!F864</f>
        <v>JUEGO DE CAMPANAS AFINADAS</v>
      </c>
      <c r="F862" s="92">
        <f>[1]FORMULACION!P864</f>
        <v>1</v>
      </c>
      <c r="G862" s="146">
        <v>250000</v>
      </c>
      <c r="H862" s="146">
        <f t="shared" si="22"/>
        <v>250000</v>
      </c>
    </row>
    <row r="863" spans="1:8" hidden="1" x14ac:dyDescent="0.25">
      <c r="A863" s="92">
        <v>116</v>
      </c>
      <c r="B863" s="158" t="s">
        <v>352</v>
      </c>
      <c r="C863" s="92" t="str">
        <f>[1]FORMULACION!C863</f>
        <v>MATERIAL PEDAGÓGICO</v>
      </c>
      <c r="D863" s="92" t="str">
        <f>[1]FORMULACION!E863</f>
        <v>INSTRUMENTOS MUSICALES</v>
      </c>
      <c r="E863" s="145" t="str">
        <f>[1]FORMULACION!F863</f>
        <v>OCEANO</v>
      </c>
      <c r="F863" s="92">
        <f>[1]FORMULACION!P863</f>
        <v>2</v>
      </c>
      <c r="G863" s="146">
        <v>560000</v>
      </c>
      <c r="H863" s="146">
        <f t="shared" si="22"/>
        <v>1120000</v>
      </c>
    </row>
    <row r="864" spans="1:8" hidden="1" x14ac:dyDescent="0.25">
      <c r="A864" s="92">
        <v>117</v>
      </c>
      <c r="B864" s="158" t="s">
        <v>352</v>
      </c>
      <c r="C864" s="92" t="str">
        <f>[1]FORMULACION!C883:D883</f>
        <v>MATERIAL PEDAGÓGICO</v>
      </c>
      <c r="D864" s="92" t="str">
        <f>[1]FORMULACION!E883</f>
        <v>EXPLORACIÓN CORPORAL</v>
      </c>
      <c r="E864" s="145" t="str">
        <f>[1]FORMULACION!F883</f>
        <v>RODILLO MEDIANO EN ESPUMA</v>
      </c>
      <c r="F864" s="92" t="e">
        <f>[1]FORMULACION!P883</f>
        <v>#REF!</v>
      </c>
      <c r="G864" s="146">
        <v>25000</v>
      </c>
      <c r="H864" s="146" t="e">
        <f t="shared" si="22"/>
        <v>#REF!</v>
      </c>
    </row>
    <row r="865" spans="1:8" hidden="1" x14ac:dyDescent="0.25">
      <c r="A865" s="92">
        <v>118</v>
      </c>
      <c r="B865" s="158" t="s">
        <v>352</v>
      </c>
      <c r="C865" s="92" t="str">
        <f>[1]FORMULACION!C861</f>
        <v>MATERIAL PEDAGÓGICO</v>
      </c>
      <c r="D865" s="92" t="str">
        <f>[1]FORMULACION!E861</f>
        <v>EXPLORACIÓN CORPORAL</v>
      </c>
      <c r="E865" s="145" t="str">
        <f>[1]FORMULACION!F861</f>
        <v>MESA DE AGUA Y ARENA</v>
      </c>
      <c r="F865" s="92" t="e">
        <f>[1]FORMULACION!P861</f>
        <v>#REF!</v>
      </c>
      <c r="G865" s="146">
        <v>8600000</v>
      </c>
      <c r="H865" s="146" t="e">
        <f t="shared" si="22"/>
        <v>#REF!</v>
      </c>
    </row>
    <row r="866" spans="1:8" hidden="1" x14ac:dyDescent="0.25">
      <c r="A866" s="92">
        <v>119</v>
      </c>
      <c r="B866" s="158" t="s">
        <v>352</v>
      </c>
      <c r="C866" s="92" t="str">
        <f>[1]FORMULACION!C862</f>
        <v>MATERIAL PEDAGÓGICO</v>
      </c>
      <c r="D866" s="92" t="str">
        <f>[1]FORMULACION!E862</f>
        <v>EXPLORACIÓN CORPORAL</v>
      </c>
      <c r="E866" s="145" t="str">
        <f>[1]FORMULACION!F862</f>
        <v>CARPA DE PLASTICO PLEGABLE</v>
      </c>
      <c r="F866" s="92" t="e">
        <f>[1]FORMULACION!P862</f>
        <v>#REF!</v>
      </c>
      <c r="G866" s="146">
        <v>3000000</v>
      </c>
      <c r="H866" s="146" t="e">
        <f t="shared" si="22"/>
        <v>#REF!</v>
      </c>
    </row>
    <row r="867" spans="1:8" hidden="1" x14ac:dyDescent="0.25">
      <c r="A867" s="92">
        <v>120</v>
      </c>
      <c r="B867" s="158" t="s">
        <v>352</v>
      </c>
      <c r="C867" s="92" t="str">
        <f>[1]FORMULACION!C855</f>
        <v>MATERIAL PEDAGÓGICO</v>
      </c>
      <c r="D867" s="92" t="str">
        <f>[1]FORMULACION!E855</f>
        <v>EXPLORACIÓN CORPORAL</v>
      </c>
      <c r="E867" s="145" t="s">
        <v>216</v>
      </c>
      <c r="F867" s="92" t="e">
        <f>[1]FORMULACION!P855</f>
        <v>#REF!</v>
      </c>
      <c r="G867" s="146">
        <v>56000</v>
      </c>
      <c r="H867" s="146" t="e">
        <f t="shared" si="22"/>
        <v>#REF!</v>
      </c>
    </row>
    <row r="868" spans="1:8" hidden="1" x14ac:dyDescent="0.25">
      <c r="A868" s="92">
        <v>121</v>
      </c>
      <c r="B868" s="158" t="s">
        <v>352</v>
      </c>
      <c r="C868" s="92" t="str">
        <f>[1]FORMULACION!C912</f>
        <v>MATERIAL PEDAGÓGICO</v>
      </c>
      <c r="D868" s="92" t="str">
        <f>[1]FORMULACION!E912</f>
        <v>EXPLORACIÓN CORPORAL</v>
      </c>
      <c r="E868" s="148" t="s">
        <v>217</v>
      </c>
      <c r="F868" s="92"/>
      <c r="G868" s="146">
        <v>11000</v>
      </c>
      <c r="H868" s="146">
        <f t="shared" si="22"/>
        <v>0</v>
      </c>
    </row>
    <row r="869" spans="1:8" hidden="1" x14ac:dyDescent="0.25">
      <c r="A869" s="92">
        <v>122</v>
      </c>
      <c r="B869" s="158" t="s">
        <v>352</v>
      </c>
      <c r="C869" s="92" t="str">
        <f>[1]FORMULACION!C913:D913</f>
        <v>MATERIAL PEDAGÓGICO</v>
      </c>
      <c r="D869" s="92" t="str">
        <f>[1]FORMULACION!E913</f>
        <v>INSTRUMENTOS MUSICALES</v>
      </c>
      <c r="E869" s="148" t="s">
        <v>218</v>
      </c>
      <c r="F869" s="92"/>
      <c r="G869" s="146">
        <v>18000</v>
      </c>
      <c r="H869" s="146">
        <f t="shared" si="22"/>
        <v>0</v>
      </c>
    </row>
    <row r="870" spans="1:8" hidden="1" x14ac:dyDescent="0.25">
      <c r="A870" s="92">
        <v>123</v>
      </c>
      <c r="B870" s="158" t="s">
        <v>352</v>
      </c>
      <c r="C870" s="92" t="str">
        <f>[1]FORMULACION!C884</f>
        <v>MATERIAL PEDAGÓGICO</v>
      </c>
      <c r="D870" s="92" t="str">
        <f>[1]FORMULACION!E884</f>
        <v>EXPLORACIÓN CORPORAL</v>
      </c>
      <c r="E870" s="148" t="s">
        <v>219</v>
      </c>
      <c r="F870" s="92"/>
      <c r="G870" s="146">
        <v>13000</v>
      </c>
      <c r="H870" s="146">
        <f t="shared" si="22"/>
        <v>0</v>
      </c>
    </row>
    <row r="871" spans="1:8" hidden="1" x14ac:dyDescent="0.25">
      <c r="A871" s="92">
        <v>124</v>
      </c>
      <c r="B871" s="158" t="s">
        <v>352</v>
      </c>
      <c r="C871" s="92" t="str">
        <f>[1]FORMULACION!C899</f>
        <v>MATERIAL PEDAGÓGICO</v>
      </c>
      <c r="D871" s="92" t="str">
        <f>[1]FORMULACION!E899</f>
        <v>JUEGO DE CONSTRUCCIÓN</v>
      </c>
      <c r="E871" s="145" t="str">
        <f>[1]FORMULACION!F899</f>
        <v xml:space="preserve">BLOQUES GRANDES  DE CONSTRUCCION </v>
      </c>
      <c r="F871" s="92"/>
      <c r="G871" s="146">
        <v>25000</v>
      </c>
      <c r="H871" s="146">
        <f t="shared" si="22"/>
        <v>0</v>
      </c>
    </row>
    <row r="872" spans="1:8" hidden="1" x14ac:dyDescent="0.25">
      <c r="A872" s="92">
        <v>125</v>
      </c>
      <c r="B872" s="158" t="s">
        <v>352</v>
      </c>
      <c r="C872" s="92" t="str">
        <f>[1]FORMULACION!C885</f>
        <v>MATERIAL PEDAGÓGICO</v>
      </c>
      <c r="D872" s="92" t="str">
        <f>[1]FORMULACION!E885</f>
        <v>INSTRUMENTOS MUSICALES</v>
      </c>
      <c r="E872" s="145" t="str">
        <f>[1]FORMULACION!F885</f>
        <v>JUEGO DE MARACAS</v>
      </c>
      <c r="F872" s="92" t="e">
        <f>[1]FORMULACION!P885</f>
        <v>#REF!</v>
      </c>
      <c r="G872" s="146">
        <v>42000</v>
      </c>
      <c r="H872" s="146" t="e">
        <f t="shared" si="22"/>
        <v>#REF!</v>
      </c>
    </row>
    <row r="873" spans="1:8" hidden="1" x14ac:dyDescent="0.25">
      <c r="A873" s="92">
        <v>126</v>
      </c>
      <c r="B873" s="158" t="s">
        <v>352</v>
      </c>
      <c r="C873" s="92" t="str">
        <f>[1]FORMULACION!C886:D886</f>
        <v>MATERIAL PEDAGÓGICO</v>
      </c>
      <c r="D873" s="92" t="str">
        <f>[1]FORMULACION!E886</f>
        <v>INSTRUMENTOS MUSICALES</v>
      </c>
      <c r="E873" s="145" t="str">
        <f>[1]FORMULACION!F886</f>
        <v>PALO DE LLUVIA PEQUEÑO</v>
      </c>
      <c r="F873" s="92"/>
      <c r="G873" s="146">
        <v>35000</v>
      </c>
      <c r="H873" s="146">
        <f t="shared" si="22"/>
        <v>0</v>
      </c>
    </row>
    <row r="874" spans="1:8" hidden="1" x14ac:dyDescent="0.25">
      <c r="A874" s="92">
        <v>127</v>
      </c>
      <c r="B874" s="158" t="s">
        <v>352</v>
      </c>
      <c r="C874" s="92" t="str">
        <f>[1]FORMULACION!C942</f>
        <v>MATERIAL PEDAGÓGICO</v>
      </c>
      <c r="D874" s="92" t="str">
        <f>[1]FORMULACION!E942</f>
        <v>INSTRUMENTOS MUSICALES</v>
      </c>
      <c r="E874" s="145" t="str">
        <f>[1]FORMULACION!F942</f>
        <v xml:space="preserve">PALO DE LLUVIA </v>
      </c>
      <c r="F874" s="92" t="e">
        <f>[1]FORMULACION!P942</f>
        <v>#REF!</v>
      </c>
      <c r="G874" s="146">
        <v>37000</v>
      </c>
      <c r="H874" s="146" t="e">
        <f t="shared" si="22"/>
        <v>#REF!</v>
      </c>
    </row>
    <row r="875" spans="1:8" hidden="1" x14ac:dyDescent="0.25">
      <c r="A875" s="92">
        <v>128</v>
      </c>
      <c r="B875" s="158" t="s">
        <v>352</v>
      </c>
      <c r="C875" s="92" t="str">
        <f>[1]FORMULACION!C915</f>
        <v>MATERIAL PEDAGÓGICO</v>
      </c>
      <c r="D875" s="92" t="str">
        <f>[1]FORMULACION!E915</f>
        <v>INSTRUMENTOS MUSICALES</v>
      </c>
      <c r="E875" s="145" t="str">
        <f>[1]FORMULACION!F915</f>
        <v>FLAUTA DE EMBOLO</v>
      </c>
      <c r="F875" s="92">
        <f>[1]FORMULACION!P915</f>
        <v>0</v>
      </c>
      <c r="G875" s="146">
        <v>32000</v>
      </c>
      <c r="H875" s="146">
        <f t="shared" si="22"/>
        <v>0</v>
      </c>
    </row>
    <row r="876" spans="1:8" hidden="1" x14ac:dyDescent="0.25">
      <c r="A876" s="92">
        <v>129</v>
      </c>
      <c r="B876" s="158" t="s">
        <v>352</v>
      </c>
      <c r="C876" s="92" t="e">
        <f>[1]FORMULACION!#REF!</f>
        <v>#REF!</v>
      </c>
      <c r="D876" s="92" t="e">
        <f>[1]FORMULACION!#REF!</f>
        <v>#REF!</v>
      </c>
      <c r="E876" s="145" t="s">
        <v>346</v>
      </c>
      <c r="F876" s="92"/>
      <c r="G876" s="146">
        <v>150000</v>
      </c>
      <c r="H876" s="146">
        <f t="shared" si="22"/>
        <v>0</v>
      </c>
    </row>
    <row r="877" spans="1:8" hidden="1" x14ac:dyDescent="0.25">
      <c r="A877" s="92">
        <v>130</v>
      </c>
      <c r="B877" s="158" t="s">
        <v>352</v>
      </c>
      <c r="C877" s="92" t="str">
        <f>[1]FORMULACION!C887</f>
        <v>MATERIAL PEDAGÓGICO</v>
      </c>
      <c r="D877" s="92" t="str">
        <f>[1]FORMULACION!E887</f>
        <v>INSTRUMENTOS MUSICALES</v>
      </c>
      <c r="E877" s="145" t="str">
        <f>[1]FORMULACION!F887</f>
        <v>PANDERETA PEQUEÑA</v>
      </c>
      <c r="F877" s="92"/>
      <c r="G877" s="146">
        <v>56000</v>
      </c>
      <c r="H877" s="146">
        <f t="shared" si="22"/>
        <v>0</v>
      </c>
    </row>
    <row r="878" spans="1:8" hidden="1" x14ac:dyDescent="0.25">
      <c r="A878" s="92">
        <v>132</v>
      </c>
      <c r="B878" s="158" t="s">
        <v>352</v>
      </c>
      <c r="C878" s="92" t="str">
        <f>[1]FORMULACION!C916</f>
        <v>MATERIAL PEDAGÓGICO</v>
      </c>
      <c r="D878" s="92" t="str">
        <f>[1]FORMULACION!E916</f>
        <v>INSTRUMENTOS MUSICALES</v>
      </c>
      <c r="E878" s="145" t="str">
        <f>[1]FORMULACION!F916</f>
        <v>GÜIRO PEQUEÑO</v>
      </c>
      <c r="F878" s="92" t="e">
        <f>[1]FORMULACION!P916</f>
        <v>#REF!</v>
      </c>
      <c r="G878" s="146">
        <v>9000</v>
      </c>
      <c r="H878" s="146" t="e">
        <f t="shared" si="22"/>
        <v>#REF!</v>
      </c>
    </row>
    <row r="879" spans="1:8" hidden="1" x14ac:dyDescent="0.25">
      <c r="A879" s="92">
        <v>133</v>
      </c>
      <c r="B879" s="158" t="s">
        <v>352</v>
      </c>
      <c r="C879" s="92" t="str">
        <f>[1]FORMULACION!C917</f>
        <v>MATERIAL PEDAGÓGICO</v>
      </c>
      <c r="D879" s="92" t="str">
        <f>[1]FORMULACION!E917</f>
        <v>JUEGO DE CONSTRUCCIÓN</v>
      </c>
      <c r="E879" s="145" t="str">
        <f>[1]FORMULACION!F917</f>
        <v>CAMION BLOQUES DE CONTRUCCIÓN</v>
      </c>
      <c r="F879" s="92"/>
      <c r="G879" s="146">
        <v>9000</v>
      </c>
      <c r="H879" s="146">
        <f t="shared" si="22"/>
        <v>0</v>
      </c>
    </row>
    <row r="880" spans="1:8" hidden="1" x14ac:dyDescent="0.25">
      <c r="A880" s="92">
        <v>135</v>
      </c>
      <c r="B880" s="158" t="s">
        <v>352</v>
      </c>
      <c r="C880" s="92" t="str">
        <f>[1]FORMULACION!C918</f>
        <v>MATERIAL PEDAGÓGICO</v>
      </c>
      <c r="D880" s="92" t="str">
        <f>[1]FORMULACION!E918</f>
        <v>JUEGO DE CONSTRUCCIÓN</v>
      </c>
      <c r="E880" s="145" t="str">
        <f>[1]FORMULACION!F918</f>
        <v>ROMPECABEZAS 2 A 4 PIEZAS</v>
      </c>
      <c r="F880" s="92" t="e">
        <f>[1]FORMULACION!P918</f>
        <v>#REF!</v>
      </c>
      <c r="G880" s="146">
        <v>45000</v>
      </c>
      <c r="H880" s="146" t="e">
        <f t="shared" si="22"/>
        <v>#REF!</v>
      </c>
    </row>
    <row r="881" spans="1:8" hidden="1" x14ac:dyDescent="0.25">
      <c r="A881" s="92">
        <v>136</v>
      </c>
      <c r="B881" s="158" t="s">
        <v>352</v>
      </c>
      <c r="C881" s="92" t="str">
        <f>[1]FORMULACION!C943</f>
        <v>MATERIAL PEDAGÓGICO</v>
      </c>
      <c r="D881" s="92" t="str">
        <f>[1]FORMULACION!E943</f>
        <v>INSTRUMENTOS MUSICALES</v>
      </c>
      <c r="E881" s="145" t="str">
        <f>[1]FORMULACION!F943</f>
        <v xml:space="preserve">PANDERETA </v>
      </c>
      <c r="F881" s="92" t="e">
        <f>[1]FORMULACION!P943</f>
        <v>#REF!</v>
      </c>
      <c r="G881" s="146">
        <v>45000</v>
      </c>
      <c r="H881" s="146" t="e">
        <f t="shared" si="22"/>
        <v>#REF!</v>
      </c>
    </row>
    <row r="882" spans="1:8" hidden="1" x14ac:dyDescent="0.25">
      <c r="A882" s="92">
        <v>137</v>
      </c>
      <c r="B882" s="158" t="s">
        <v>352</v>
      </c>
      <c r="C882" s="92" t="str">
        <f>[1]FORMULACION!C919</f>
        <v>MATERIAL PEDAGÓGICO</v>
      </c>
      <c r="D882" s="92" t="str">
        <f>[1]FORMULACION!E919</f>
        <v>JUEGO DE CONSTRUCCIÓN</v>
      </c>
      <c r="E882" s="145" t="str">
        <f>[1]FORMULACION!F919</f>
        <v>ROMPECABEZAS DE TRES NIVELES PROGRESIVOS</v>
      </c>
      <c r="F882" s="92" t="e">
        <f>[1]FORMULACION!P919</f>
        <v>#REF!</v>
      </c>
      <c r="G882" s="146">
        <v>26900</v>
      </c>
      <c r="H882" s="146" t="e">
        <f t="shared" si="22"/>
        <v>#REF!</v>
      </c>
    </row>
    <row r="883" spans="1:8" hidden="1" x14ac:dyDescent="0.25">
      <c r="A883" s="92">
        <v>138</v>
      </c>
      <c r="B883" s="158" t="s">
        <v>352</v>
      </c>
      <c r="C883" s="92" t="str">
        <f>[1]FORMULACION!C867</f>
        <v>MATERIAL PEDAGÓGICO</v>
      </c>
      <c r="D883" s="92" t="str">
        <f>[1]FORMULACION!E867</f>
        <v>JUEGO SIMBÓLICO Y DE ROLES</v>
      </c>
      <c r="E883" s="145" t="str">
        <f>[1]FORMULACION!F867</f>
        <v>TITERES DE GUANTE - SET ANIMALES DE LA SELVA</v>
      </c>
      <c r="F883" s="92" t="e">
        <f>[1]FORMULACION!P867</f>
        <v>#REF!</v>
      </c>
      <c r="G883" s="146">
        <v>110000</v>
      </c>
      <c r="H883" s="146" t="e">
        <f t="shared" si="22"/>
        <v>#REF!</v>
      </c>
    </row>
    <row r="884" spans="1:8" hidden="1" x14ac:dyDescent="0.25">
      <c r="A884" s="92">
        <v>139</v>
      </c>
      <c r="B884" s="158" t="s">
        <v>352</v>
      </c>
      <c r="C884" s="92" t="e">
        <f>[1]FORMULACION!#REF!</f>
        <v>#REF!</v>
      </c>
      <c r="D884" s="92" t="e">
        <f>[1]FORMULACION!#REF!</f>
        <v>#REF!</v>
      </c>
      <c r="E884" s="145" t="s">
        <v>234</v>
      </c>
      <c r="F884" s="92"/>
      <c r="G884" s="146">
        <v>32000</v>
      </c>
      <c r="H884" s="146">
        <f t="shared" si="22"/>
        <v>0</v>
      </c>
    </row>
    <row r="885" spans="1:8" hidden="1" x14ac:dyDescent="0.25">
      <c r="A885" s="92">
        <v>140</v>
      </c>
      <c r="B885" s="158" t="s">
        <v>352</v>
      </c>
      <c r="C885" s="92" t="str">
        <f>[1]FORMULACION!C888</f>
        <v>MATERIAL PEDAGÓGICO</v>
      </c>
      <c r="D885" s="92" t="str">
        <f>[1]FORMULACION!E888</f>
        <v>INSTRUMENTOS MUSICALES</v>
      </c>
      <c r="E885" s="145" t="s">
        <v>235</v>
      </c>
      <c r="F885" s="92">
        <f>[1]FORMULACION!P888</f>
        <v>0</v>
      </c>
      <c r="G885" s="146">
        <v>12900</v>
      </c>
      <c r="H885" s="146">
        <f t="shared" si="22"/>
        <v>0</v>
      </c>
    </row>
    <row r="886" spans="1:8" hidden="1" x14ac:dyDescent="0.25">
      <c r="A886" s="92">
        <v>141</v>
      </c>
      <c r="B886" s="158" t="s">
        <v>352</v>
      </c>
      <c r="C886" s="92" t="str">
        <f>[1]FORMULACION!C944</f>
        <v>MATERIAL PEDAGÓGICO</v>
      </c>
      <c r="D886" s="92" t="str">
        <f>[1]FORMULACION!E944</f>
        <v>INSTRUMENTOS MUSICALES</v>
      </c>
      <c r="E886" s="145" t="str">
        <f>[1]FORMULACION!F944</f>
        <v>PANDERO</v>
      </c>
      <c r="F886" s="92" t="e">
        <f>[1]FORMULACION!P944</f>
        <v>#REF!</v>
      </c>
      <c r="G886" s="146">
        <v>150000</v>
      </c>
      <c r="H886" s="146" t="e">
        <f t="shared" si="22"/>
        <v>#REF!</v>
      </c>
    </row>
    <row r="887" spans="1:8" hidden="1" x14ac:dyDescent="0.25">
      <c r="A887" s="92">
        <v>142</v>
      </c>
      <c r="B887" s="158" t="s">
        <v>352</v>
      </c>
      <c r="C887" s="92" t="str">
        <f>[1]FORMULACION!C866</f>
        <v>MATERIAL PEDAGÓGICO</v>
      </c>
      <c r="D887" s="92" t="str">
        <f>[1]FORMULACION!E866</f>
        <v>JUEGO SIMBÓLICO Y DE ROLES</v>
      </c>
      <c r="E887" s="145" t="str">
        <f>[1]FORMULACION!F866</f>
        <v>TITERES DE GUANTE - SET ANIMALES DE GRANJA</v>
      </c>
      <c r="F887" s="92" t="e">
        <f>[1]FORMULACION!P866</f>
        <v>#REF!</v>
      </c>
      <c r="G887" s="146">
        <v>45000</v>
      </c>
      <c r="H887" s="146" t="e">
        <f t="shared" si="22"/>
        <v>#REF!</v>
      </c>
    </row>
    <row r="888" spans="1:8" hidden="1" x14ac:dyDescent="0.25">
      <c r="A888" s="92">
        <v>143</v>
      </c>
      <c r="B888" s="158" t="s">
        <v>352</v>
      </c>
      <c r="C888" s="92" t="str">
        <f>[1]FORMULACION!C901</f>
        <v>MATERIAL PEDAGÓGICO</v>
      </c>
      <c r="D888" s="92" t="str">
        <f>[1]FORMULACION!E901</f>
        <v>JUEGO DE CONSTRUCCIÓN</v>
      </c>
      <c r="E888" s="145" t="str">
        <f>[1]FORMULACION!F901</f>
        <v>TORRE DE ENSARTE</v>
      </c>
      <c r="F888" s="92" t="e">
        <f>[1]FORMULACION!P901</f>
        <v>#REF!</v>
      </c>
      <c r="G888" s="146">
        <v>45000</v>
      </c>
      <c r="H888" s="146" t="e">
        <f t="shared" si="22"/>
        <v>#REF!</v>
      </c>
    </row>
    <row r="889" spans="1:8" hidden="1" x14ac:dyDescent="0.25">
      <c r="A889" s="92">
        <v>144</v>
      </c>
      <c r="B889" s="158" t="s">
        <v>352</v>
      </c>
      <c r="C889" s="92" t="str">
        <f>[1]FORMULACION!C945</f>
        <v>MATERIAL PEDAGÓGICO</v>
      </c>
      <c r="D889" s="92" t="str">
        <f>[1]FORMULACION!E945</f>
        <v>INSTRUMENTOS MUSICALES</v>
      </c>
      <c r="E889" s="145" t="s">
        <v>239</v>
      </c>
      <c r="F889" s="92" t="e">
        <f>[1]FORMULACION!P945</f>
        <v>#REF!</v>
      </c>
      <c r="G889" s="146">
        <v>37000</v>
      </c>
      <c r="H889" s="146" t="e">
        <f t="shared" si="22"/>
        <v>#REF!</v>
      </c>
    </row>
    <row r="890" spans="1:8" hidden="1" x14ac:dyDescent="0.25">
      <c r="A890" s="92">
        <v>145</v>
      </c>
      <c r="B890" s="158" t="s">
        <v>352</v>
      </c>
      <c r="C890" s="92" t="str">
        <f>[1]FORMULACION!C889</f>
        <v>MATERIAL PEDAGÓGICO</v>
      </c>
      <c r="D890" s="92" t="str">
        <f>[1]FORMULACION!E889</f>
        <v>INSTRUMENTOS MUSICALES</v>
      </c>
      <c r="E890" s="145" t="str">
        <f>[1]FORMULACION!F889</f>
        <v>PAR DE SONAJEROS CASCABEL</v>
      </c>
      <c r="F890" s="92" t="e">
        <f>[1]FORMULACION!P889</f>
        <v>#REF!</v>
      </c>
      <c r="G890" s="146">
        <v>42900</v>
      </c>
      <c r="H890" s="146" t="e">
        <f t="shared" si="22"/>
        <v>#REF!</v>
      </c>
    </row>
    <row r="891" spans="1:8" hidden="1" x14ac:dyDescent="0.25">
      <c r="A891" s="92">
        <v>146</v>
      </c>
      <c r="B891" s="158" t="s">
        <v>352</v>
      </c>
      <c r="C891" s="92" t="str">
        <f>[1]FORMULACION!C946</f>
        <v>MATERIAL PEDAGÓGICO</v>
      </c>
      <c r="D891" s="92" t="str">
        <f>[1]FORMULACION!E946</f>
        <v>INSTRUMENTOS MUSICALES</v>
      </c>
      <c r="E891" s="145" t="s">
        <v>241</v>
      </c>
      <c r="F891" s="92" t="e">
        <f>[1]FORMULACION!P946</f>
        <v>#REF!</v>
      </c>
      <c r="G891" s="146">
        <v>17000</v>
      </c>
      <c r="H891" s="146" t="e">
        <f t="shared" si="22"/>
        <v>#REF!</v>
      </c>
    </row>
    <row r="892" spans="1:8" hidden="1" x14ac:dyDescent="0.25">
      <c r="A892" s="92">
        <v>147</v>
      </c>
      <c r="B892" s="158" t="s">
        <v>352</v>
      </c>
      <c r="C892" s="92" t="str">
        <f>[1]FORMULACION!C890</f>
        <v>MATERIAL PEDAGÓGICO</v>
      </c>
      <c r="D892" s="92" t="str">
        <f>[1]FORMULACION!E890</f>
        <v>INSTRUMENTOS MUSICALES</v>
      </c>
      <c r="E892" s="145" t="str">
        <f>[1]FORMULACION!F890</f>
        <v>TAMBOR PEQUEÑO</v>
      </c>
      <c r="F892" s="92" t="e">
        <f>[1]FORMULACION!P890</f>
        <v>#REF!</v>
      </c>
      <c r="G892" s="146">
        <v>42900</v>
      </c>
      <c r="H892" s="146" t="e">
        <f t="shared" si="22"/>
        <v>#REF!</v>
      </c>
    </row>
    <row r="893" spans="1:8" hidden="1" x14ac:dyDescent="0.25">
      <c r="A893" s="92">
        <v>148</v>
      </c>
      <c r="B893" s="158" t="s">
        <v>352</v>
      </c>
      <c r="C893" s="92" t="str">
        <f>[1]FORMULACION!C947</f>
        <v>MATERIAL PEDAGÓGICO</v>
      </c>
      <c r="D893" s="92" t="str">
        <f>[1]FORMULACION!E947</f>
        <v>INSTRUMENTOS MUSICALES</v>
      </c>
      <c r="E893" s="145" t="str">
        <f>[1]FORMULACION!F947</f>
        <v xml:space="preserve">XILOFONO </v>
      </c>
      <c r="F893" s="92" t="e">
        <f>[1]FORMULACION!P947</f>
        <v>#REF!</v>
      </c>
      <c r="G893" s="146">
        <v>29900</v>
      </c>
      <c r="H893" s="146" t="e">
        <f t="shared" si="22"/>
        <v>#REF!</v>
      </c>
    </row>
    <row r="894" spans="1:8" hidden="1" x14ac:dyDescent="0.25">
      <c r="A894" s="92">
        <v>149</v>
      </c>
      <c r="B894" s="158" t="s">
        <v>352</v>
      </c>
      <c r="C894" s="92" t="str">
        <f>[1]FORMULACION!C891</f>
        <v>MATERIAL PEDAGÓGICO</v>
      </c>
      <c r="D894" s="92" t="str">
        <f>[1]FORMULACION!E891</f>
        <v>INSTRUMENTOS MUSICALES</v>
      </c>
      <c r="E894" s="145" t="str">
        <f>[1]FORMULACION!F891</f>
        <v>XILOFONO PEQUEÑO</v>
      </c>
      <c r="F894" s="92" t="e">
        <f>[1]FORMULACION!P891</f>
        <v>#REF!</v>
      </c>
      <c r="G894" s="146">
        <v>45000</v>
      </c>
      <c r="H894" s="146" t="e">
        <f t="shared" si="22"/>
        <v>#REF!</v>
      </c>
    </row>
    <row r="895" spans="1:8" hidden="1" x14ac:dyDescent="0.25">
      <c r="A895" s="92">
        <v>150</v>
      </c>
      <c r="B895" s="158" t="s">
        <v>352</v>
      </c>
      <c r="C895" s="92" t="str">
        <f>[1]FORMULACION!C892</f>
        <v>MATERIAL PEDAGÓGICO</v>
      </c>
      <c r="D895" s="92" t="str">
        <f>[1]FORMULACION!E892</f>
        <v>JUEGO SIMBÓLICO Y DE ROLES</v>
      </c>
      <c r="E895" s="145" t="s">
        <v>245</v>
      </c>
      <c r="F895" s="92"/>
      <c r="G895" s="146">
        <v>12900</v>
      </c>
      <c r="H895" s="146">
        <f t="shared" si="22"/>
        <v>0</v>
      </c>
    </row>
    <row r="896" spans="1:8" hidden="1" x14ac:dyDescent="0.25">
      <c r="A896" s="92">
        <v>151</v>
      </c>
      <c r="B896" s="158" t="s">
        <v>352</v>
      </c>
      <c r="C896" s="92" t="str">
        <f>[1]FORMULACION!C948</f>
        <v>MATERIAL PEDAGÓGICO</v>
      </c>
      <c r="D896" s="92" t="str">
        <f>[1]FORMULACION!E948</f>
        <v>JUEGO DE CONSTRUCCIÓN</v>
      </c>
      <c r="E896" s="145" t="s">
        <v>246</v>
      </c>
      <c r="F896" s="92" t="e">
        <f>[1]FORMULACION!P948</f>
        <v>#REF!</v>
      </c>
      <c r="G896" s="146">
        <v>33000</v>
      </c>
      <c r="H896" s="146" t="e">
        <f t="shared" si="22"/>
        <v>#REF!</v>
      </c>
    </row>
    <row r="897" spans="1:8" hidden="1" x14ac:dyDescent="0.25">
      <c r="A897" s="92">
        <v>152</v>
      </c>
      <c r="B897" s="158" t="s">
        <v>352</v>
      </c>
      <c r="C897" s="92" t="str">
        <f>[1]FORMULACION!C893</f>
        <v>MATERIAL PEDAGÓGICO</v>
      </c>
      <c r="D897" s="92" t="str">
        <f>[1]FORMULACION!E893</f>
        <v>JUEGO SIMBÓLICO Y DE ROLES</v>
      </c>
      <c r="E897" s="145" t="str">
        <f>[1]FORMULACION!F893</f>
        <v>PELUCHES</v>
      </c>
      <c r="F897" s="92">
        <f>[1]FORMULACION!P893</f>
        <v>0</v>
      </c>
      <c r="G897" s="146">
        <v>84900</v>
      </c>
      <c r="H897" s="146">
        <f t="shared" si="22"/>
        <v>0</v>
      </c>
    </row>
    <row r="898" spans="1:8" hidden="1" x14ac:dyDescent="0.25">
      <c r="A898" s="92">
        <v>153</v>
      </c>
      <c r="B898" s="158" t="s">
        <v>352</v>
      </c>
      <c r="C898" s="92" t="str">
        <f>[1]FORMULACION!C949</f>
        <v>MATERIAL PEDAGÓGICO</v>
      </c>
      <c r="D898" s="92" t="str">
        <f>[1]FORMULACION!E949</f>
        <v>JUEGO DE CONSTRUCCIÓN</v>
      </c>
      <c r="E898" s="145" t="s">
        <v>347</v>
      </c>
      <c r="F898" s="92" t="e">
        <f>[1]FORMULACION!P949</f>
        <v>#REF!</v>
      </c>
      <c r="G898" s="146">
        <v>15000</v>
      </c>
      <c r="H898" s="146" t="e">
        <f t="shared" si="22"/>
        <v>#REF!</v>
      </c>
    </row>
    <row r="899" spans="1:8" hidden="1" x14ac:dyDescent="0.25">
      <c r="A899" s="92">
        <v>154</v>
      </c>
      <c r="B899" s="158" t="s">
        <v>352</v>
      </c>
      <c r="C899" s="92" t="str">
        <f>[1]FORMULACION!C950</f>
        <v>MATERIAL PEDAGÓGICO</v>
      </c>
      <c r="D899" s="92" t="str">
        <f>[1]FORMULACION!E950</f>
        <v>JUEGO DE CONSTRUCCIÓN</v>
      </c>
      <c r="E899" s="145" t="s">
        <v>249</v>
      </c>
      <c r="F899" s="92" t="e">
        <f>[1]FORMULACION!P950</f>
        <v>#REF!</v>
      </c>
      <c r="G899" s="146">
        <v>45000</v>
      </c>
      <c r="H899" s="146" t="e">
        <f t="shared" si="22"/>
        <v>#REF!</v>
      </c>
    </row>
    <row r="900" spans="1:8" hidden="1" x14ac:dyDescent="0.25">
      <c r="A900" s="92">
        <v>155</v>
      </c>
      <c r="B900" s="158" t="s">
        <v>352</v>
      </c>
      <c r="C900" s="92" t="str">
        <f>[1]FORMULACION!C894</f>
        <v>MATERIAL PEDAGÓGICO</v>
      </c>
      <c r="D900" s="92" t="str">
        <f>[1]FORMULACION!E894</f>
        <v>EXPLORACIÓN CORPORAL</v>
      </c>
      <c r="E900" s="145" t="s">
        <v>250</v>
      </c>
      <c r="F900" s="92" t="e">
        <f>[1]FORMULACION!P894</f>
        <v>#REF!</v>
      </c>
      <c r="G900" s="146">
        <v>84900</v>
      </c>
      <c r="H900" s="146" t="e">
        <f t="shared" si="22"/>
        <v>#REF!</v>
      </c>
    </row>
    <row r="901" spans="1:8" hidden="1" x14ac:dyDescent="0.25">
      <c r="A901" s="92">
        <v>156</v>
      </c>
      <c r="B901" s="158" t="s">
        <v>352</v>
      </c>
      <c r="C901" s="92" t="str">
        <f>[1]FORMULACION!C951</f>
        <v>MATERIAL PEDAGÓGICO</v>
      </c>
      <c r="D901" s="92" t="str">
        <f>[1]FORMULACION!E951</f>
        <v>JUEGO SIMBÓLICO Y DE ROLES</v>
      </c>
      <c r="E901" s="145" t="str">
        <f>[1]FORMULACION!F951</f>
        <v>CABALLITO DE PALO</v>
      </c>
      <c r="F901" s="92" t="e">
        <f>[1]FORMULACION!P951</f>
        <v>#REF!</v>
      </c>
      <c r="G901" s="146">
        <v>22000</v>
      </c>
      <c r="H901" s="146" t="e">
        <f t="shared" si="22"/>
        <v>#REF!</v>
      </c>
    </row>
    <row r="902" spans="1:8" hidden="1" x14ac:dyDescent="0.25">
      <c r="A902" s="92">
        <v>157</v>
      </c>
      <c r="B902" s="158" t="s">
        <v>352</v>
      </c>
      <c r="C902" s="92" t="str">
        <f>[1]FORMULACION!C902</f>
        <v>MATERIAL PEDAGÓGICO</v>
      </c>
      <c r="D902" s="92" t="str">
        <f>[1]FORMULACION!E902</f>
        <v>EXPLORACIÓN CORPORAL</v>
      </c>
      <c r="E902" s="145" t="s">
        <v>348</v>
      </c>
      <c r="F902" s="92" t="e">
        <f>[1]FORMULACION!P902</f>
        <v>#REF!</v>
      </c>
      <c r="G902" s="146">
        <v>85000</v>
      </c>
      <c r="H902" s="146" t="e">
        <f t="shared" si="22"/>
        <v>#REF!</v>
      </c>
    </row>
    <row r="903" spans="1:8" hidden="1" x14ac:dyDescent="0.25">
      <c r="A903" s="92">
        <v>158</v>
      </c>
      <c r="B903" s="158" t="s">
        <v>352</v>
      </c>
      <c r="C903" s="92" t="str">
        <f>[1]FORMULACION!C952</f>
        <v>MATERIAL PEDAGÓGICO</v>
      </c>
      <c r="D903" s="92" t="str">
        <f>[1]FORMULACION!E952</f>
        <v>JUEGO SIMBÓLICO Y DE ROLES</v>
      </c>
      <c r="E903" s="145" t="str">
        <f>[1]FORMULACION!F952</f>
        <v>KIT DEL EXPLORADOR</v>
      </c>
      <c r="F903" s="92" t="e">
        <f>[1]FORMULACION!P952</f>
        <v>#REF!</v>
      </c>
      <c r="G903" s="146">
        <v>23000</v>
      </c>
      <c r="H903" s="146" t="e">
        <f t="shared" si="22"/>
        <v>#REF!</v>
      </c>
    </row>
    <row r="904" spans="1:8" hidden="1" x14ac:dyDescent="0.25">
      <c r="A904" s="92">
        <v>159</v>
      </c>
      <c r="B904" s="158" t="s">
        <v>352</v>
      </c>
      <c r="C904" s="92" t="str">
        <f>[1]FORMULACION!C920</f>
        <v>MATERIAL PEDAGÓGICO</v>
      </c>
      <c r="D904" s="92" t="str">
        <f>[1]FORMULACION!E920</f>
        <v>JUEGO DE CONSTRUCCIÓN</v>
      </c>
      <c r="E904" s="145" t="str">
        <f>[1]FORMULACION!F920</f>
        <v>SET DE ENCADENABLES</v>
      </c>
      <c r="F904" s="92"/>
      <c r="G904" s="146">
        <v>34000</v>
      </c>
      <c r="H904" s="146">
        <f t="shared" si="22"/>
        <v>0</v>
      </c>
    </row>
    <row r="905" spans="1:8" hidden="1" x14ac:dyDescent="0.25">
      <c r="A905" s="92">
        <v>160</v>
      </c>
      <c r="B905" s="158" t="s">
        <v>352</v>
      </c>
      <c r="C905" s="92" t="str">
        <f>[1]FORMULACION!C921</f>
        <v>MATERIAL PEDAGÓGICO</v>
      </c>
      <c r="D905" s="92" t="str">
        <f>[1]FORMULACION!E921</f>
        <v>JUEGO DE CONSTRUCCIÓN</v>
      </c>
      <c r="E905" s="145" t="s">
        <v>255</v>
      </c>
      <c r="F905" s="92" t="e">
        <f>[1]FORMULACION!P921</f>
        <v>#REF!</v>
      </c>
      <c r="G905" s="146">
        <v>14000</v>
      </c>
      <c r="H905" s="146" t="e">
        <f t="shared" si="22"/>
        <v>#REF!</v>
      </c>
    </row>
    <row r="906" spans="1:8" hidden="1" x14ac:dyDescent="0.25">
      <c r="A906" s="92">
        <v>161</v>
      </c>
      <c r="B906" s="158" t="s">
        <v>352</v>
      </c>
      <c r="C906" s="92" t="str">
        <f>[1]FORMULACION!C953</f>
        <v>MATERIAL PEDAGÓGICO</v>
      </c>
      <c r="D906" s="92" t="str">
        <f>[1]FORMULACION!E953</f>
        <v>EXPLORACIÓN SENSORIAL</v>
      </c>
      <c r="E906" s="145" t="s">
        <v>256</v>
      </c>
      <c r="F906" s="92">
        <f>[1]FORMULACION!P953</f>
        <v>0</v>
      </c>
      <c r="G906" s="146">
        <v>14000</v>
      </c>
      <c r="H906" s="146">
        <f t="shared" si="22"/>
        <v>0</v>
      </c>
    </row>
    <row r="907" spans="1:8" hidden="1" x14ac:dyDescent="0.25">
      <c r="A907" s="92">
        <v>162</v>
      </c>
      <c r="B907" s="158" t="s">
        <v>352</v>
      </c>
      <c r="C907" s="92" t="str">
        <f>[1]FORMULACION!C903</f>
        <v>MATERIAL PEDAGÓGICO</v>
      </c>
      <c r="D907" s="92" t="str">
        <f>[1]FORMULACION!E903</f>
        <v>EXPLORACIÓN CORPORAL</v>
      </c>
      <c r="E907" s="145" t="str">
        <f>[1]FORMULACION!F903</f>
        <v>JUEGO DE BALONES CANGURO</v>
      </c>
      <c r="F907" s="92" t="e">
        <f>[1]FORMULACION!P903</f>
        <v>#REF!</v>
      </c>
      <c r="G907" s="146">
        <v>32000</v>
      </c>
      <c r="H907" s="146" t="e">
        <f t="shared" si="22"/>
        <v>#REF!</v>
      </c>
    </row>
    <row r="908" spans="1:8" hidden="1" x14ac:dyDescent="0.25">
      <c r="A908" s="92">
        <v>163</v>
      </c>
      <c r="B908" s="158" t="s">
        <v>352</v>
      </c>
      <c r="C908" s="92" t="str">
        <f>[1]FORMULACION!C922</f>
        <v>MATERIAL PEDAGÓGICO</v>
      </c>
      <c r="D908" s="92" t="str">
        <f>[1]FORMULACION!E922</f>
        <v>JUEGO SIMBÓLICO Y DE ROLES</v>
      </c>
      <c r="E908" s="145" t="str">
        <f>[1]FORMULACION!F922</f>
        <v>ACCESORIOS PARA DISFRACES</v>
      </c>
      <c r="F908" s="92"/>
      <c r="G908" s="146">
        <v>16000</v>
      </c>
      <c r="H908" s="146">
        <f t="shared" si="22"/>
        <v>0</v>
      </c>
    </row>
    <row r="909" spans="1:8" hidden="1" x14ac:dyDescent="0.25">
      <c r="A909" s="92">
        <v>164</v>
      </c>
      <c r="B909" s="158" t="s">
        <v>352</v>
      </c>
      <c r="C909" s="92" t="str">
        <f>[1]FORMULACION!C923</f>
        <v>MATERIAL PEDAGÓGICO</v>
      </c>
      <c r="D909" s="92" t="str">
        <f>[1]FORMULACION!E923</f>
        <v>JUEGO SIMBÓLICO Y DE ROLES</v>
      </c>
      <c r="E909" s="145" t="str">
        <f>[1]FORMULACION!F923</f>
        <v>CINTURON DE HERRAMIENTAS CON CASCO</v>
      </c>
      <c r="F909" s="92" t="e">
        <f>[1]FORMULACION!P923</f>
        <v>#REF!</v>
      </c>
      <c r="G909" s="146">
        <v>45000</v>
      </c>
      <c r="H909" s="146" t="e">
        <f t="shared" si="22"/>
        <v>#REF!</v>
      </c>
    </row>
    <row r="910" spans="1:8" hidden="1" x14ac:dyDescent="0.25">
      <c r="A910" s="92">
        <v>165</v>
      </c>
      <c r="B910" s="158" t="s">
        <v>352</v>
      </c>
      <c r="C910" s="92" t="str">
        <f>[1]FORMULACION!C924</f>
        <v>MATERIAL PEDAGÓGICO</v>
      </c>
      <c r="D910" s="92" t="str">
        <f>[1]FORMULACION!E924</f>
        <v>JUEGO SIMBÓLICO Y DE ROLES</v>
      </c>
      <c r="E910" s="145" t="str">
        <f>[1]FORMULACION!F924</f>
        <v>DISFRACES DE VESTIDO - ANIMALES</v>
      </c>
      <c r="F910" s="92" t="e">
        <f>[1]FORMULACION!P924</f>
        <v>#REF!</v>
      </c>
      <c r="G910" s="146">
        <v>45000</v>
      </c>
      <c r="H910" s="146" t="e">
        <f t="shared" si="22"/>
        <v>#REF!</v>
      </c>
    </row>
    <row r="911" spans="1:8" hidden="1" x14ac:dyDescent="0.25">
      <c r="A911" s="92">
        <v>166</v>
      </c>
      <c r="B911" s="158" t="s">
        <v>352</v>
      </c>
      <c r="C911" s="92" t="str">
        <f>[1]FORMULACION!C904</f>
        <v>MATERIAL PEDAGÓGICO</v>
      </c>
      <c r="D911" s="92" t="str">
        <f>[1]FORMULACION!E904</f>
        <v>EXPLORACIÓN CORPORAL</v>
      </c>
      <c r="E911" s="145" t="str">
        <f>[1]FORMULACION!F904</f>
        <v>BANDEJA DE PRISMAS RECTANGULARES PARA ENCAJAR</v>
      </c>
      <c r="F911" s="92"/>
      <c r="G911" s="146">
        <v>24000</v>
      </c>
      <c r="H911" s="146">
        <f t="shared" si="22"/>
        <v>0</v>
      </c>
    </row>
    <row r="912" spans="1:8" hidden="1" x14ac:dyDescent="0.25">
      <c r="A912" s="92">
        <v>167</v>
      </c>
      <c r="B912" s="158" t="s">
        <v>352</v>
      </c>
      <c r="C912" s="92" t="str">
        <f>[1]FORMULACION!C925</f>
        <v>MATERIAL PEDAGÓGICO</v>
      </c>
      <c r="D912" s="92" t="str">
        <f>[1]FORMULACION!E925</f>
        <v>JUEGO SIMBÓLICO Y DE ROLES</v>
      </c>
      <c r="E912" s="145" t="str">
        <f>[1]FORMULACION!F925</f>
        <v>DISFRACES DE VESTIDO - PROFESIONES</v>
      </c>
      <c r="F912" s="92"/>
      <c r="G912" s="146">
        <v>100000</v>
      </c>
      <c r="H912" s="146">
        <f t="shared" si="22"/>
        <v>0</v>
      </c>
    </row>
    <row r="913" spans="1:8" hidden="1" x14ac:dyDescent="0.25">
      <c r="A913" s="92">
        <v>168</v>
      </c>
      <c r="B913" s="158" t="s">
        <v>352</v>
      </c>
      <c r="C913" s="92" t="str">
        <f>[1]FORMULACION!C954</f>
        <v>MATERIAL PEDAGÓGICO</v>
      </c>
      <c r="D913" s="92" t="str">
        <f>[1]FORMULACION!E954</f>
        <v>EXPLORACIÓN SENSORIAL</v>
      </c>
      <c r="E913" s="145" t="str">
        <f>[1]FORMULACION!F954</f>
        <v>JUEGO DE HABILIDAD 2</v>
      </c>
      <c r="F913" s="92">
        <f>[1]FORMULACION!P954</f>
        <v>0</v>
      </c>
      <c r="G913" s="146">
        <v>11000</v>
      </c>
      <c r="H913" s="146">
        <f t="shared" si="22"/>
        <v>0</v>
      </c>
    </row>
    <row r="914" spans="1:8" hidden="1" x14ac:dyDescent="0.25">
      <c r="A914" s="92">
        <v>169</v>
      </c>
      <c r="B914" s="158" t="s">
        <v>352</v>
      </c>
      <c r="C914" s="92" t="str">
        <f>[1]FORMULACION!C926</f>
        <v>MATERIAL PEDAGÓGICO</v>
      </c>
      <c r="D914" s="92" t="str">
        <f>[1]FORMULACION!E926</f>
        <v>JUEGO SIMBÓLICO Y DE ROLES</v>
      </c>
      <c r="E914" s="145" t="str">
        <f>[1]FORMULACION!F926</f>
        <v>DISFRACES DE VESTIDO-TRAJES TIPICOS</v>
      </c>
      <c r="F914" s="92"/>
      <c r="G914" s="146">
        <v>27000</v>
      </c>
      <c r="H914" s="146">
        <f t="shared" si="22"/>
        <v>0</v>
      </c>
    </row>
    <row r="915" spans="1:8" hidden="1" x14ac:dyDescent="0.25">
      <c r="A915" s="92">
        <v>170</v>
      </c>
      <c r="B915" s="158" t="s">
        <v>352</v>
      </c>
      <c r="C915" s="92" t="str">
        <f>[1]FORMULACION!C895</f>
        <v>MATERIAL PEDAGÓGICO</v>
      </c>
      <c r="D915" s="92" t="str">
        <f>[1]FORMULACION!E895</f>
        <v>EXPLORACIÓN CORPORAL</v>
      </c>
      <c r="E915" s="145" t="str">
        <f>[1]FORMULACION!F895</f>
        <v>JUEGOS DE EMPUJE</v>
      </c>
      <c r="F915" s="92"/>
      <c r="G915" s="146">
        <v>45000</v>
      </c>
      <c r="H915" s="146">
        <f t="shared" si="22"/>
        <v>0</v>
      </c>
    </row>
    <row r="916" spans="1:8" hidden="1" x14ac:dyDescent="0.25">
      <c r="A916" s="92">
        <v>171</v>
      </c>
      <c r="B916" s="158" t="s">
        <v>352</v>
      </c>
      <c r="C916" s="92" t="str">
        <f>[1]FORMULACION!C927</f>
        <v>MATERIAL PEDAGÓGICO</v>
      </c>
      <c r="D916" s="92" t="str">
        <f>[1]FORMULACION!E927</f>
        <v>JUEGO SIMBÓLICO Y DE ROLES</v>
      </c>
      <c r="E916" s="145" t="str">
        <f>[1]FORMULACION!F927</f>
        <v>JUEGO DE COCINA (ESTUFA, LAVAPLATOS Y NEVERA)</v>
      </c>
      <c r="F916" s="92"/>
      <c r="G916" s="146">
        <v>79500</v>
      </c>
      <c r="H916" s="146">
        <f t="shared" ref="H916:H938" si="23">F916*G916</f>
        <v>0</v>
      </c>
    </row>
    <row r="917" spans="1:8" ht="19.5" hidden="1" x14ac:dyDescent="0.25">
      <c r="A917" s="92">
        <v>172</v>
      </c>
      <c r="B917" s="158" t="s">
        <v>352</v>
      </c>
      <c r="C917" s="92" t="str">
        <f>[1]FORMULACION!C928</f>
        <v>MATERIAL PEDAGÓGICO</v>
      </c>
      <c r="D917" s="92" t="str">
        <f>[1]FORMULACION!E928</f>
        <v>JUEGO SIMBÓLICO Y DE ROLES</v>
      </c>
      <c r="E917" s="145" t="str">
        <f>[1]FORMULACION!F928</f>
        <v>JUEGO DE GRANJA (CARRETILLA, BALDE, RASTRILLO, PALA Y REGADERA)</v>
      </c>
      <c r="F917" s="92"/>
      <c r="G917" s="146">
        <v>79500</v>
      </c>
      <c r="H917" s="146">
        <f t="shared" si="23"/>
        <v>0</v>
      </c>
    </row>
    <row r="918" spans="1:8" hidden="1" x14ac:dyDescent="0.25">
      <c r="A918" s="92">
        <v>173</v>
      </c>
      <c r="B918" s="158" t="s">
        <v>352</v>
      </c>
      <c r="C918" s="92" t="str">
        <f>[1]FORMULACION!C930</f>
        <v>MATERIAL PEDAGÓGICO</v>
      </c>
      <c r="D918" s="92" t="str">
        <f>[1]FORMULACION!E930</f>
        <v>JUEGO SIMBÓLICO Y DE ROLES</v>
      </c>
      <c r="E918" s="145" t="str">
        <f>[1]FORMULACION!F930</f>
        <v>JUEGO TIENDA DE MERCADO</v>
      </c>
      <c r="F918" s="92"/>
      <c r="G918" s="146">
        <v>270000</v>
      </c>
      <c r="H918" s="146">
        <f t="shared" si="23"/>
        <v>0</v>
      </c>
    </row>
    <row r="919" spans="1:8" hidden="1" x14ac:dyDescent="0.25">
      <c r="A919" s="92">
        <v>174</v>
      </c>
      <c r="B919" s="158" t="s">
        <v>352</v>
      </c>
      <c r="C919" s="92" t="str">
        <f>[1]FORMULACION!C931</f>
        <v>MATERIAL PEDAGÓGICO</v>
      </c>
      <c r="D919" s="92" t="str">
        <f>[1]FORMULACION!E931</f>
        <v>JUEGO SIMBÓLICO Y DE ROLES</v>
      </c>
      <c r="E919" s="145" t="str">
        <f>[1]FORMULACION!F931</f>
        <v>KIT DE MEDICO</v>
      </c>
      <c r="F919" s="92"/>
      <c r="G919" s="146">
        <v>56000</v>
      </c>
      <c r="H919" s="146">
        <f t="shared" si="23"/>
        <v>0</v>
      </c>
    </row>
    <row r="920" spans="1:8" hidden="1" x14ac:dyDescent="0.25">
      <c r="A920" s="92">
        <v>175</v>
      </c>
      <c r="B920" s="158" t="s">
        <v>352</v>
      </c>
      <c r="C920" s="92" t="str">
        <f>[1]FORMULACION!C932</f>
        <v>MATERIAL PEDAGÓGICO</v>
      </c>
      <c r="D920" s="92" t="str">
        <f>[1]FORMULACION!E932</f>
        <v>JUEGO SIMBÓLICO Y DE ROLES</v>
      </c>
      <c r="E920" s="145" t="str">
        <f>[1]FORMULACION!F932</f>
        <v>MUÑECASS DE TRAPO DE VESTIR</v>
      </c>
      <c r="F920" s="92"/>
      <c r="G920" s="146">
        <v>22000</v>
      </c>
      <c r="H920" s="146">
        <f t="shared" si="23"/>
        <v>0</v>
      </c>
    </row>
    <row r="921" spans="1:8" hidden="1" x14ac:dyDescent="0.25">
      <c r="A921" s="92">
        <v>176</v>
      </c>
      <c r="B921" s="158" t="s">
        <v>352</v>
      </c>
      <c r="C921" s="92" t="str">
        <f>[1]FORMULACION!C933</f>
        <v>MATERIAL PEDAGÓGICO</v>
      </c>
      <c r="D921" s="92" t="str">
        <f>[1]FORMULACION!E933</f>
        <v>JUEGO SIMBÓLICO Y DE ROLES</v>
      </c>
      <c r="E921" s="145" t="str">
        <f>[1]FORMULACION!F933</f>
        <v>SET BARRILES DE FRUTAS Y VERDURAS</v>
      </c>
      <c r="F921" s="92"/>
      <c r="G921" s="146">
        <v>180000</v>
      </c>
      <c r="H921" s="146">
        <f t="shared" si="23"/>
        <v>0</v>
      </c>
    </row>
    <row r="922" spans="1:8" hidden="1" x14ac:dyDescent="0.25">
      <c r="A922" s="92">
        <v>177</v>
      </c>
      <c r="B922" s="158" t="s">
        <v>352</v>
      </c>
      <c r="C922" s="92" t="str">
        <f>[1]FORMULACION!C934</f>
        <v>MATERIAL PEDAGÓGICO</v>
      </c>
      <c r="D922" s="92" t="str">
        <f>[1]FORMULACION!E934</f>
        <v>JUEGO SIMBÓLICO Y DE ROLES</v>
      </c>
      <c r="E922" s="145" t="str">
        <f>[1]FORMULACION!F934</f>
        <v>SET DE EXPERIMENTOS</v>
      </c>
      <c r="F922" s="92"/>
      <c r="G922" s="146">
        <v>29000</v>
      </c>
      <c r="H922" s="146">
        <f t="shared" si="23"/>
        <v>0</v>
      </c>
    </row>
    <row r="923" spans="1:8" hidden="1" x14ac:dyDescent="0.25">
      <c r="A923" s="92">
        <v>178</v>
      </c>
      <c r="B923" s="158" t="s">
        <v>352</v>
      </c>
      <c r="C923" s="92" t="str">
        <f>[1]FORMULACION!C955</f>
        <v>MATERIAL PEDAGÓGICO</v>
      </c>
      <c r="D923" s="92" t="str">
        <f>[1]FORMULACION!E955</f>
        <v>EXPLORACIÓN SENSORIAL</v>
      </c>
      <c r="E923" s="145" t="str">
        <f>[1]FORMULACION!F955</f>
        <v>JUEGO DE HABILIDAD 3</v>
      </c>
      <c r="F923" s="92">
        <f>[1]FORMULACION!P955</f>
        <v>0</v>
      </c>
      <c r="G923" s="146">
        <v>43000</v>
      </c>
      <c r="H923" s="146">
        <f t="shared" si="23"/>
        <v>0</v>
      </c>
    </row>
    <row r="924" spans="1:8" hidden="1" x14ac:dyDescent="0.25">
      <c r="A924" s="92">
        <v>179</v>
      </c>
      <c r="B924" s="158" t="s">
        <v>352</v>
      </c>
      <c r="C924" s="92" t="str">
        <f>[1]FORMULACION!C935</f>
        <v>MATERIAL PEDAGÓGICO</v>
      </c>
      <c r="D924" s="92" t="str">
        <f>[1]FORMULACION!E935</f>
        <v>JUEGO SIMBÓLICO Y DE ROLES</v>
      </c>
      <c r="E924" s="145" t="s">
        <v>349</v>
      </c>
      <c r="F924" s="92" t="e">
        <f>[1]FORMULACION!P935</f>
        <v>#REF!</v>
      </c>
      <c r="G924" s="146">
        <v>20000</v>
      </c>
      <c r="H924" s="146" t="e">
        <f t="shared" si="23"/>
        <v>#REF!</v>
      </c>
    </row>
    <row r="925" spans="1:8" hidden="1" x14ac:dyDescent="0.25">
      <c r="A925" s="92">
        <v>180</v>
      </c>
      <c r="B925" s="158" t="s">
        <v>352</v>
      </c>
      <c r="C925" s="92" t="str">
        <f>[1]FORMULACION!C896</f>
        <v>MATERIAL PEDAGÓGICO</v>
      </c>
      <c r="D925" s="92" t="str">
        <f>[1]FORMULACION!E896</f>
        <v>EXPLORACIÓN CORPORAL</v>
      </c>
      <c r="E925" s="145" t="str">
        <f>[1]FORMULACION!F896</f>
        <v>RECIPIENTE PARA ENCAJAR FIGURAS</v>
      </c>
      <c r="F925" s="92"/>
      <c r="G925" s="146">
        <v>32000</v>
      </c>
      <c r="H925" s="146">
        <f t="shared" si="23"/>
        <v>0</v>
      </c>
    </row>
    <row r="926" spans="1:8" hidden="1" x14ac:dyDescent="0.25">
      <c r="A926" s="92">
        <v>181</v>
      </c>
      <c r="B926" s="158" t="s">
        <v>352</v>
      </c>
      <c r="C926" s="92" t="str">
        <f>[1]FORMULACION!C941</f>
        <v>MATERIAL PEDAGÓGICO</v>
      </c>
      <c r="D926" s="92" t="str">
        <f>[1]FORMULACION!E941</f>
        <v>INSTRUMENTOS MUSICALES</v>
      </c>
      <c r="E926" s="145" t="str">
        <f>[1]FORMULACION!F941</f>
        <v>MARACATAN</v>
      </c>
      <c r="F926" s="92" t="e">
        <f>[1]FORMULACION!P941</f>
        <v>#REF!</v>
      </c>
      <c r="G926" s="146">
        <v>70000</v>
      </c>
      <c r="H926" s="146" t="e">
        <f t="shared" si="23"/>
        <v>#REF!</v>
      </c>
    </row>
    <row r="927" spans="1:8" hidden="1" x14ac:dyDescent="0.25">
      <c r="A927" s="92">
        <v>182</v>
      </c>
      <c r="B927" s="158" t="s">
        <v>352</v>
      </c>
      <c r="C927" s="92" t="str">
        <f>[1]FORMULACION!C936</f>
        <v>MATERIAL PEDAGÓGICO</v>
      </c>
      <c r="D927" s="92" t="str">
        <f>[1]FORMULACION!E936</f>
        <v>EXPLORACIÓN CORPORAL</v>
      </c>
      <c r="E927" s="145" t="str">
        <f>[1]FORMULACION!F936</f>
        <v>ANIMALES PARA ENHEBRAR</v>
      </c>
      <c r="F927" s="92"/>
      <c r="G927" s="146">
        <v>180000</v>
      </c>
      <c r="H927" s="146">
        <f t="shared" si="23"/>
        <v>0</v>
      </c>
    </row>
    <row r="928" spans="1:8" hidden="1" x14ac:dyDescent="0.25">
      <c r="A928" s="92">
        <v>183</v>
      </c>
      <c r="B928" s="158" t="s">
        <v>352</v>
      </c>
      <c r="C928" s="92" t="str">
        <f>[1]FORMULACION!C937</f>
        <v>MATERIAL PEDAGÓGICO</v>
      </c>
      <c r="D928" s="92" t="str">
        <f>[1]FORMULACION!E937</f>
        <v>EXPLORACIÓN CORPORAL</v>
      </c>
      <c r="E928" s="145" t="str">
        <f>[1]FORMULACION!F937</f>
        <v>FIGURAS PARA ENHEBRAR</v>
      </c>
      <c r="F928" s="92"/>
      <c r="G928" s="146">
        <v>32000</v>
      </c>
      <c r="H928" s="146">
        <f t="shared" si="23"/>
        <v>0</v>
      </c>
    </row>
    <row r="929" spans="1:8" hidden="1" x14ac:dyDescent="0.25">
      <c r="A929" s="92">
        <v>184</v>
      </c>
      <c r="B929" s="158" t="s">
        <v>352</v>
      </c>
      <c r="C929" s="92" t="str">
        <f>[1]FORMULACION!C938</f>
        <v>MATERIAL PEDAGÓGICO</v>
      </c>
      <c r="D929" s="92" t="str">
        <f>[1]FORMULACION!E938</f>
        <v>JUEGO SIMBÓLICO Y DE ROLES</v>
      </c>
      <c r="E929" s="145" t="str">
        <f>[1]FORMULACION!F938</f>
        <v>PESEBRERA CABALLITO DE PALO</v>
      </c>
      <c r="F929" s="92"/>
      <c r="G929" s="146">
        <v>27000</v>
      </c>
      <c r="H929" s="146">
        <f t="shared" si="23"/>
        <v>0</v>
      </c>
    </row>
    <row r="930" spans="1:8" hidden="1" x14ac:dyDescent="0.25">
      <c r="A930" s="92">
        <v>185</v>
      </c>
      <c r="B930" s="158" t="s">
        <v>352</v>
      </c>
      <c r="C930" s="92" t="str">
        <f>[1]FORMULACION!C868</f>
        <v>MATERIAL PEDAGÓGICO</v>
      </c>
      <c r="D930" s="92" t="str">
        <f>[1]FORMULACION!E868</f>
        <v>JUEGO SIMBÓLICO Y DE ROLES</v>
      </c>
      <c r="E930" s="145" t="str">
        <f>[1]FORMULACION!F868</f>
        <v>TITERES DE GUANTE - SET FAMILIA</v>
      </c>
      <c r="F930" s="92" t="e">
        <f>[1]FORMULACION!P868</f>
        <v>#REF!</v>
      </c>
      <c r="G930" s="146">
        <v>260000</v>
      </c>
      <c r="H930" s="146" t="e">
        <f t="shared" si="23"/>
        <v>#REF!</v>
      </c>
    </row>
    <row r="931" spans="1:8" hidden="1" x14ac:dyDescent="0.25">
      <c r="A931" s="92">
        <v>186</v>
      </c>
      <c r="B931" s="158" t="s">
        <v>352</v>
      </c>
      <c r="C931" s="92" t="str">
        <f>[1]FORMULACION!C869</f>
        <v>MATERIAL PEDAGÓGICO</v>
      </c>
      <c r="D931" s="92" t="str">
        <f>[1]FORMULACION!E869</f>
        <v>JUEGO SIMBÓLICO Y DE ROLES</v>
      </c>
      <c r="E931" s="145" t="str">
        <f>[1]FORMULACION!F869</f>
        <v>TITERES DE GUANTE - SET DE ETNIAS COLOMBIANAS</v>
      </c>
      <c r="F931" s="92" t="e">
        <f>[1]FORMULACION!P869</f>
        <v>#REF!</v>
      </c>
      <c r="G931" s="146">
        <v>32000</v>
      </c>
      <c r="H931" s="146" t="e">
        <f t="shared" si="23"/>
        <v>#REF!</v>
      </c>
    </row>
    <row r="932" spans="1:8" hidden="1" x14ac:dyDescent="0.25">
      <c r="A932" s="92">
        <v>187</v>
      </c>
      <c r="B932" s="158" t="s">
        <v>352</v>
      </c>
      <c r="C932" s="92" t="str">
        <f>[1]FORMULACION!C870</f>
        <v>MATERIAL PEDAGÓGICO</v>
      </c>
      <c r="D932" s="92" t="str">
        <f>[1]FORMULACION!E870</f>
        <v>JUEGO SIMBÓLICO Y DE ROLES</v>
      </c>
      <c r="E932" s="145" t="str">
        <f>[1]FORMULACION!F870</f>
        <v>TITERES DEDILES - SET PERSONAJES PARA LITERATURA</v>
      </c>
      <c r="F932" s="92" t="e">
        <f>[1]FORMULACION!P870</f>
        <v>#REF!</v>
      </c>
      <c r="G932" s="146">
        <v>48000</v>
      </c>
      <c r="H932" s="146" t="e">
        <f t="shared" si="23"/>
        <v>#REF!</v>
      </c>
    </row>
    <row r="933" spans="1:8" hidden="1" x14ac:dyDescent="0.25">
      <c r="A933" s="92">
        <v>188</v>
      </c>
      <c r="B933" s="158" t="s">
        <v>352</v>
      </c>
      <c r="C933" s="92" t="str">
        <f>[1]FORMULACION!C872</f>
        <v>MATERIAL PEDAGÓGICO</v>
      </c>
      <c r="D933" s="92" t="str">
        <f>[1]FORMULACION!E872</f>
        <v>MATERIAL AUDIO-VISUAL</v>
      </c>
      <c r="E933" s="145" t="str">
        <f>[1]FORMULACION!F872</f>
        <v xml:space="preserve">COMPILADO MUSICAL </v>
      </c>
      <c r="F933" s="92">
        <f>[1]FORMULACION!P872</f>
        <v>1</v>
      </c>
      <c r="G933" s="146">
        <v>62000</v>
      </c>
      <c r="H933" s="146">
        <f t="shared" si="23"/>
        <v>62000</v>
      </c>
    </row>
    <row r="934" spans="1:8" hidden="1" x14ac:dyDescent="0.25">
      <c r="A934" s="92">
        <v>189</v>
      </c>
      <c r="B934" s="158" t="s">
        <v>352</v>
      </c>
      <c r="C934" s="92" t="str">
        <f>[1]FORMULACION!C871</f>
        <v>MATERIAL PEDAGÓGICO</v>
      </c>
      <c r="D934" s="92" t="str">
        <f>[1]FORMULACION!E871</f>
        <v>MATERIAL AUDIO-VISUAL</v>
      </c>
      <c r="E934" s="145" t="str">
        <f>[1]FORMULACION!F871</f>
        <v>COMPILADO DVD MUSICAL</v>
      </c>
      <c r="F934" s="92">
        <f>[1]FORMULACION!P871</f>
        <v>1</v>
      </c>
      <c r="G934" s="146">
        <v>85000</v>
      </c>
      <c r="H934" s="146">
        <f t="shared" si="23"/>
        <v>85000</v>
      </c>
    </row>
    <row r="935" spans="1:8" hidden="1" x14ac:dyDescent="0.25">
      <c r="A935" s="92">
        <v>190</v>
      </c>
      <c r="B935" s="158" t="s">
        <v>352</v>
      </c>
      <c r="C935" s="92" t="str">
        <f>[1]FORMULACION!C873</f>
        <v>MATERIAL PEDAGÓGICO</v>
      </c>
      <c r="D935" s="92" t="str">
        <f>[1]FORMULACION!E873</f>
        <v>EXPLORACIÓN CORPORAL</v>
      </c>
      <c r="E935" s="145" t="str">
        <f>[1]FORMULACION!F873</f>
        <v>JUEGO DE BALONES EN  ESPUMA</v>
      </c>
      <c r="F935" s="92" t="e">
        <f>[1]FORMULACION!P873</f>
        <v>#REF!</v>
      </c>
      <c r="G935" s="146">
        <v>85000</v>
      </c>
      <c r="H935" s="146" t="e">
        <f t="shared" si="23"/>
        <v>#REF!</v>
      </c>
    </row>
    <row r="936" spans="1:8" hidden="1" x14ac:dyDescent="0.25">
      <c r="A936" s="92">
        <v>191</v>
      </c>
      <c r="B936" s="158" t="s">
        <v>352</v>
      </c>
      <c r="C936" s="92" t="str">
        <f>[1]FORMULACION!C929</f>
        <v>MATERIAL PEDAGÓGICO</v>
      </c>
      <c r="D936" s="92" t="str">
        <f>[1]FORMULACION!E929</f>
        <v>JUEGO SIMBÓLICO Y DE ROLES</v>
      </c>
      <c r="E936" s="145" t="str">
        <f>[1]FORMULACION!F929</f>
        <v>JUEGO DE VAJILLA</v>
      </c>
      <c r="F936" s="92"/>
      <c r="G936" s="146">
        <v>79500</v>
      </c>
      <c r="H936" s="146">
        <f t="shared" si="23"/>
        <v>0</v>
      </c>
    </row>
    <row r="937" spans="1:8" hidden="1" x14ac:dyDescent="0.25">
      <c r="A937" s="92">
        <v>192</v>
      </c>
      <c r="B937" s="158" t="s">
        <v>352</v>
      </c>
      <c r="C937" s="92" t="str">
        <f>[1]FORMULACION!C930</f>
        <v>MATERIAL PEDAGÓGICO</v>
      </c>
      <c r="D937" s="92" t="s">
        <v>316</v>
      </c>
      <c r="E937" s="145" t="s">
        <v>308</v>
      </c>
      <c r="F937" s="92"/>
      <c r="G937" s="146">
        <v>400000</v>
      </c>
      <c r="H937" s="146">
        <f t="shared" si="23"/>
        <v>0</v>
      </c>
    </row>
    <row r="938" spans="1:8" hidden="1" x14ac:dyDescent="0.25">
      <c r="A938" s="92">
        <v>193</v>
      </c>
      <c r="B938" s="158" t="s">
        <v>352</v>
      </c>
      <c r="C938" s="92" t="str">
        <f>[1]FORMULACION!C875</f>
        <v>MATERIAL PEDAGÓGICO</v>
      </c>
      <c r="D938" s="92" t="str">
        <f>[1]FORMULACION!E875</f>
        <v>EXPLORACIÓN CORPORAL</v>
      </c>
      <c r="E938" s="145" t="s">
        <v>309</v>
      </c>
      <c r="F938" s="92" t="e">
        <f>[1]FORMULACION!P875</f>
        <v>#REF!</v>
      </c>
      <c r="G938" s="146">
        <v>300000</v>
      </c>
      <c r="H938" s="146" t="e">
        <f t="shared" si="23"/>
        <v>#REF!</v>
      </c>
    </row>
    <row r="939" spans="1:8" hidden="1" x14ac:dyDescent="0.25">
      <c r="A939" s="92">
        <v>194</v>
      </c>
      <c r="B939" s="158" t="s">
        <v>352</v>
      </c>
      <c r="C939" s="92" t="str">
        <f>[1]FORMULACION!C956</f>
        <v>MATERIAL PEDAGÓGICO</v>
      </c>
      <c r="D939" s="154" t="str">
        <f>[1]FORMULACION!E956</f>
        <v>EXPLORACIÓN SENSORIAL</v>
      </c>
      <c r="E939" s="155" t="str">
        <f>[1]FORMULACION!F956</f>
        <v>PLATAFORMA DE CONSTRUCCIÓN</v>
      </c>
      <c r="F939" s="156">
        <f>[1]FORMULACION!P956</f>
        <v>0</v>
      </c>
      <c r="G939" s="146"/>
      <c r="H939" s="146"/>
    </row>
    <row r="940" spans="1:8" hidden="1" x14ac:dyDescent="0.25">
      <c r="A940" s="92">
        <v>195</v>
      </c>
      <c r="B940" s="158" t="s">
        <v>352</v>
      </c>
      <c r="C940" s="92" t="str">
        <f>[1]FORMULACION!C876</f>
        <v>MATERIAL PEDAGÓGICO</v>
      </c>
      <c r="D940" s="154"/>
      <c r="E940" s="155" t="s">
        <v>290</v>
      </c>
      <c r="F940" s="92"/>
      <c r="G940" s="146"/>
      <c r="H940" s="146"/>
    </row>
    <row r="941" spans="1:8" hidden="1" x14ac:dyDescent="0.25">
      <c r="A941" s="92">
        <v>196</v>
      </c>
      <c r="B941" s="158" t="s">
        <v>352</v>
      </c>
      <c r="C941" s="92" t="str">
        <f>[1]FORMULACION!C877</f>
        <v>MATERIAL PEDAGÓGICO</v>
      </c>
      <c r="D941" s="154"/>
      <c r="E941" s="155" t="s">
        <v>291</v>
      </c>
      <c r="F941" s="92"/>
      <c r="G941" s="146"/>
      <c r="H941" s="146"/>
    </row>
    <row r="942" spans="1:8" hidden="1" x14ac:dyDescent="0.25">
      <c r="A942" s="92">
        <v>197</v>
      </c>
      <c r="B942" s="158" t="s">
        <v>352</v>
      </c>
      <c r="C942" s="92" t="str">
        <f>[1]FORMULACION!C878</f>
        <v>MATERIAL PEDAGÓGICO</v>
      </c>
      <c r="D942" s="154"/>
      <c r="E942" s="155" t="s">
        <v>292</v>
      </c>
      <c r="F942" s="92"/>
      <c r="G942" s="146"/>
      <c r="H942" s="146"/>
    </row>
    <row r="943" spans="1:8" hidden="1" x14ac:dyDescent="0.25">
      <c r="A943" s="92">
        <v>198</v>
      </c>
      <c r="B943" s="158" t="s">
        <v>352</v>
      </c>
      <c r="C943" s="92" t="str">
        <f>[1]FORMULACION!C877</f>
        <v>MATERIAL PEDAGÓGICO</v>
      </c>
      <c r="D943" s="154"/>
      <c r="E943" s="155" t="s">
        <v>293</v>
      </c>
      <c r="F943" s="92"/>
      <c r="G943" s="146"/>
      <c r="H943" s="146"/>
    </row>
    <row r="944" spans="1:8" hidden="1" x14ac:dyDescent="0.25">
      <c r="A944" s="92">
        <v>199</v>
      </c>
      <c r="B944" s="158" t="s">
        <v>352</v>
      </c>
      <c r="C944" s="92" t="str">
        <f>[1]FORMULACION!C878</f>
        <v>MATERIAL PEDAGÓGICO</v>
      </c>
      <c r="D944" s="154"/>
      <c r="E944" s="155" t="s">
        <v>327</v>
      </c>
      <c r="F944" s="92"/>
      <c r="G944" s="146"/>
      <c r="H944" s="146"/>
    </row>
    <row r="945" spans="1:8" hidden="1" x14ac:dyDescent="0.25">
      <c r="A945" s="92">
        <v>200</v>
      </c>
      <c r="B945" s="158" t="s">
        <v>352</v>
      </c>
      <c r="C945" s="92" t="str">
        <f>[1]FORMULACION!C879</f>
        <v>MATERIAL PEDAGÓGICO</v>
      </c>
      <c r="D945" s="154"/>
      <c r="E945" s="155" t="s">
        <v>295</v>
      </c>
      <c r="F945" s="92"/>
      <c r="G945" s="146"/>
      <c r="H945" s="146"/>
    </row>
    <row r="946" spans="1:8" hidden="1" x14ac:dyDescent="0.25">
      <c r="A946" s="92">
        <v>201</v>
      </c>
      <c r="B946" s="158" t="s">
        <v>352</v>
      </c>
      <c r="C946" s="92" t="str">
        <f>[1]FORMULACION!C880</f>
        <v>MATERIAL PEDAGÓGICO</v>
      </c>
      <c r="D946" s="154"/>
      <c r="E946" s="155" t="s">
        <v>329</v>
      </c>
      <c r="F946" s="92"/>
      <c r="G946" s="146"/>
      <c r="H946" s="146"/>
    </row>
    <row r="947" spans="1:8" hidden="1" x14ac:dyDescent="0.25">
      <c r="A947" s="92">
        <v>202</v>
      </c>
      <c r="B947" s="158" t="s">
        <v>352</v>
      </c>
      <c r="C947" s="92" t="str">
        <f>[1]FORMULACION!C881</f>
        <v>MATERIAL PEDAGÓGICO</v>
      </c>
      <c r="D947" s="154"/>
      <c r="E947" s="155" t="s">
        <v>331</v>
      </c>
      <c r="F947" s="92"/>
      <c r="G947" s="146"/>
      <c r="H947" s="146"/>
    </row>
    <row r="948" spans="1:8" hidden="1" x14ac:dyDescent="0.25">
      <c r="A948" s="92">
        <v>203</v>
      </c>
      <c r="B948" s="158" t="s">
        <v>352</v>
      </c>
      <c r="C948" s="92" t="str">
        <f>[1]FORMULACION!C824</f>
        <v>MOBILIARIO</v>
      </c>
      <c r="D948" s="92" t="str">
        <f>[1]FORMULACION!D824</f>
        <v>MOBILIARIO COCINA</v>
      </c>
      <c r="E948" s="145" t="str">
        <f>[1]FORMULACION!F824</f>
        <v>MESA DE TRABAJO EN ACERO INOXIDABLE</v>
      </c>
      <c r="F948" s="92" t="e">
        <f>[1]FORMULACION!P824</f>
        <v>#REF!</v>
      </c>
      <c r="G948" s="146">
        <v>15000</v>
      </c>
      <c r="H948" s="146" t="e">
        <f t="shared" ref="H948:H989" si="24">F948*G948</f>
        <v>#REF!</v>
      </c>
    </row>
    <row r="949" spans="1:8" hidden="1" x14ac:dyDescent="0.25">
      <c r="A949" s="92">
        <v>204</v>
      </c>
      <c r="B949" s="158" t="s">
        <v>352</v>
      </c>
      <c r="C949" s="92" t="str">
        <f>[1]FORMULACION!C821</f>
        <v>MOBILIARIO</v>
      </c>
      <c r="D949" s="92" t="str">
        <f>[1]FORMULACION!D821</f>
        <v>MOBILIARIO AREA EDUCATIVA</v>
      </c>
      <c r="E949" s="145" t="str">
        <f>[1]FORMULACION!F821</f>
        <v>BACINILLAS</v>
      </c>
      <c r="F949" s="92">
        <f>[1]FORMULACION!P821</f>
        <v>0</v>
      </c>
      <c r="G949" s="146">
        <v>220000</v>
      </c>
      <c r="H949" s="146">
        <f t="shared" si="24"/>
        <v>0</v>
      </c>
    </row>
    <row r="950" spans="1:8" hidden="1" x14ac:dyDescent="0.25">
      <c r="A950" s="92">
        <v>205</v>
      </c>
      <c r="B950" s="158" t="s">
        <v>352</v>
      </c>
      <c r="C950" s="92" t="str">
        <f>[1]FORMULACION!C825</f>
        <v>MOBILIARIO</v>
      </c>
      <c r="D950" s="92" t="str">
        <f>[1]FORMULACION!D825</f>
        <v>MOBILIARIO COCINA</v>
      </c>
      <c r="E950" s="145" t="str">
        <f>[1]FORMULACION!F825</f>
        <v>JUEGO DE CANASTAS (PLÁSTICAS RECTANGULARES)</v>
      </c>
      <c r="F950" s="92" t="e">
        <f>[1]FORMULACION!P825</f>
        <v>#REF!</v>
      </c>
      <c r="G950" s="146">
        <v>500000</v>
      </c>
      <c r="H950" s="146" t="e">
        <f t="shared" si="24"/>
        <v>#REF!</v>
      </c>
    </row>
    <row r="951" spans="1:8" hidden="1" x14ac:dyDescent="0.25">
      <c r="A951" s="92">
        <v>206</v>
      </c>
      <c r="B951" s="158" t="s">
        <v>352</v>
      </c>
      <c r="C951" s="92" t="str">
        <f>[1]FORMULACION!C817</f>
        <v>MOBILIARIO</v>
      </c>
      <c r="D951" s="92" t="str">
        <f>[1]FORMULACION!D817</f>
        <v>MOBILIARIO AREA EDUCATIVA</v>
      </c>
      <c r="E951" s="145" t="str">
        <f>[1]FORMULACION!F817</f>
        <v>SILLA RECLINABLE PARA BEBE</v>
      </c>
      <c r="F951" s="92">
        <f>[1]FORMULACION!P817</f>
        <v>0</v>
      </c>
      <c r="G951" s="146">
        <v>430000</v>
      </c>
      <c r="H951" s="146">
        <f t="shared" si="24"/>
        <v>0</v>
      </c>
    </row>
    <row r="952" spans="1:8" hidden="1" x14ac:dyDescent="0.25">
      <c r="A952" s="92">
        <v>207</v>
      </c>
      <c r="B952" s="158" t="s">
        <v>352</v>
      </c>
      <c r="C952" s="92" t="str">
        <f>[1]FORMULACION!C818</f>
        <v>LENCERIA</v>
      </c>
      <c r="D952" s="92" t="str">
        <f>[1]FORMULACION!D818</f>
        <v>MOBILIARIO AREA EDUCATIVA</v>
      </c>
      <c r="E952" s="145" t="str">
        <f>[1]FORMULACION!F818</f>
        <v>CAMA APILABLE CICLO INICIAL</v>
      </c>
      <c r="F952" s="92">
        <f>[1]FORMULACION!P818</f>
        <v>0</v>
      </c>
      <c r="G952" s="146">
        <v>320000</v>
      </c>
      <c r="H952" s="146">
        <f t="shared" si="24"/>
        <v>0</v>
      </c>
    </row>
    <row r="953" spans="1:8" hidden="1" x14ac:dyDescent="0.25">
      <c r="A953" s="92">
        <v>208</v>
      </c>
      <c r="B953" s="158" t="s">
        <v>352</v>
      </c>
      <c r="C953" s="92" t="str">
        <f>[1]FORMULACION!C823</f>
        <v>MOBILIARIO</v>
      </c>
      <c r="D953" s="92" t="str">
        <f>[1]FORMULACION!D823</f>
        <v>MOBILIARIO COCINA</v>
      </c>
      <c r="E953" s="145" t="str">
        <f>[1]FORMULACION!F823</f>
        <v>ESTANTERÍA EN ACERO INOXIDABLE PARA ZONAS HÚMEDAS</v>
      </c>
      <c r="F953" s="92" t="e">
        <f>[1]FORMULACION!P823</f>
        <v>#REF!</v>
      </c>
      <c r="G953" s="146">
        <v>420000</v>
      </c>
      <c r="H953" s="146" t="e">
        <f t="shared" si="24"/>
        <v>#REF!</v>
      </c>
    </row>
    <row r="954" spans="1:8" hidden="1" x14ac:dyDescent="0.25">
      <c r="A954" s="92">
        <v>209</v>
      </c>
      <c r="B954" s="158" t="s">
        <v>352</v>
      </c>
      <c r="C954" s="92" t="str">
        <f>[1]FORMULACION!C822</f>
        <v>MOBILIARIO</v>
      </c>
      <c r="D954" s="92" t="str">
        <f>[1]FORMULACION!D822</f>
        <v>MOBILIARIO AREA EDUCATIVA</v>
      </c>
      <c r="E954" s="145" t="str">
        <f>[1]FORMULACION!F822</f>
        <v>CAMBIADOR</v>
      </c>
      <c r="F954" s="92">
        <f>[1]FORMULACION!P822</f>
        <v>0</v>
      </c>
      <c r="G954" s="146">
        <v>87000</v>
      </c>
      <c r="H954" s="146">
        <f t="shared" si="24"/>
        <v>0</v>
      </c>
    </row>
    <row r="955" spans="1:8" hidden="1" x14ac:dyDescent="0.25">
      <c r="A955" s="92">
        <v>210</v>
      </c>
      <c r="B955" s="158" t="s">
        <v>352</v>
      </c>
      <c r="C955" s="92" t="str">
        <f>[1]FORMULACION!C819</f>
        <v>MOBILIARIO</v>
      </c>
      <c r="D955" s="92" t="str">
        <f>[1]FORMULACION!D819</f>
        <v>MOBILIARIO AREA EDUCATIVA</v>
      </c>
      <c r="E955" s="145" t="str">
        <f>[1]FORMULACION!F819</f>
        <v xml:space="preserve">MUEBLE VERTICAL DE ALMACENAMIENTO CON PUERTAS </v>
      </c>
      <c r="F955" s="92"/>
      <c r="G955" s="146">
        <v>430000</v>
      </c>
      <c r="H955" s="146">
        <f t="shared" si="24"/>
        <v>0</v>
      </c>
    </row>
    <row r="956" spans="1:8" hidden="1" x14ac:dyDescent="0.25">
      <c r="A956" s="92">
        <v>211</v>
      </c>
      <c r="B956" s="158" t="s">
        <v>352</v>
      </c>
      <c r="C956" s="92" t="str">
        <f>[1]FORMULACION!C816</f>
        <v>MOBILIARIO</v>
      </c>
      <c r="D956" s="92" t="str">
        <f>[1]FORMULACION!D816</f>
        <v>MOBILIARIO AREA EDUCATIVA</v>
      </c>
      <c r="E956" s="145" t="str">
        <f>[1]FORMULACION!F816</f>
        <v>NIDO</v>
      </c>
      <c r="F956" s="92" t="e">
        <f>[1]FORMULACION!P816</f>
        <v>#REF!</v>
      </c>
      <c r="G956" s="146">
        <v>160000</v>
      </c>
      <c r="H956" s="146" t="e">
        <f t="shared" si="24"/>
        <v>#REF!</v>
      </c>
    </row>
    <row r="957" spans="1:8" hidden="1" x14ac:dyDescent="0.25">
      <c r="A957" s="92">
        <v>212</v>
      </c>
      <c r="B957" s="158" t="s">
        <v>352</v>
      </c>
      <c r="C957" s="92" t="str">
        <f>[1]FORMULACION!C820</f>
        <v>MOBILIARIO</v>
      </c>
      <c r="D957" s="92" t="str">
        <f>[1]FORMULACION!D820</f>
        <v>MOBILIARIO AREA EDUCATIVA</v>
      </c>
      <c r="E957" s="145" t="str">
        <f>[1]FORMULACION!F820</f>
        <v>MUEBLE HORIZONTAL DE ALMACENAMIENTO</v>
      </c>
      <c r="F957" s="92">
        <f>[1]FORMULACION!P820</f>
        <v>0</v>
      </c>
      <c r="G957" s="146">
        <v>75000</v>
      </c>
      <c r="H957" s="146">
        <f t="shared" si="24"/>
        <v>0</v>
      </c>
    </row>
    <row r="958" spans="1:8" hidden="1" x14ac:dyDescent="0.25">
      <c r="A958" s="92">
        <v>213</v>
      </c>
      <c r="B958" s="158" t="s">
        <v>352</v>
      </c>
      <c r="C958" s="92" t="str">
        <f>[1]FORMULACION!C828</f>
        <v>MOBILIARIO</v>
      </c>
      <c r="D958" s="92" t="str">
        <f>[1]FORMULACION!D828</f>
        <v>MOBILIARIO COMEDOR</v>
      </c>
      <c r="E958" s="145" t="s">
        <v>155</v>
      </c>
      <c r="F958" s="92" t="e">
        <f>[1]FORMULACION!P828</f>
        <v>#REF!</v>
      </c>
      <c r="G958" s="146">
        <v>20000</v>
      </c>
      <c r="H958" s="146" t="e">
        <f t="shared" si="24"/>
        <v>#REF!</v>
      </c>
    </row>
    <row r="959" spans="1:8" hidden="1" x14ac:dyDescent="0.25">
      <c r="A959" s="92">
        <v>214</v>
      </c>
      <c r="B959" s="158" t="s">
        <v>352</v>
      </c>
      <c r="C959" s="92" t="str">
        <f>[1]FORMULACION!C826</f>
        <v>MOBILIARIO</v>
      </c>
      <c r="D959" s="92" t="str">
        <f>[1]FORMULACION!D826</f>
        <v>MOBILIARIO COCINA</v>
      </c>
      <c r="E959" s="145" t="str">
        <f>[1]FORMULACION!F826</f>
        <v xml:space="preserve">ESTIBAS PLÁSTICAS </v>
      </c>
      <c r="F959" s="92" t="e">
        <f>[1]FORMULACION!P826</f>
        <v>#REF!</v>
      </c>
      <c r="G959" s="146">
        <v>360000</v>
      </c>
      <c r="H959" s="146" t="e">
        <f t="shared" si="24"/>
        <v>#REF!</v>
      </c>
    </row>
    <row r="960" spans="1:8" hidden="1" x14ac:dyDescent="0.25">
      <c r="A960" s="92">
        <v>215</v>
      </c>
      <c r="B960" s="158" t="s">
        <v>352</v>
      </c>
      <c r="C960" s="92" t="str">
        <f>[1]FORMULACION!C829</f>
        <v>MOBILIARIO</v>
      </c>
      <c r="D960" s="92" t="str">
        <f>[1]FORMULACION!D829</f>
        <v>MOBILIARIO COMEDOR</v>
      </c>
      <c r="E960" s="145" t="str">
        <f>[1]FORMULACION!F829</f>
        <v xml:space="preserve">MESA PLÁSTICA INFANTILES TIPO KÍNDER </v>
      </c>
      <c r="F960" s="92" t="e">
        <f>[1]FORMULACION!P829</f>
        <v>#REF!</v>
      </c>
      <c r="G960" s="146">
        <v>118000</v>
      </c>
      <c r="H960" s="146" t="e">
        <f t="shared" si="24"/>
        <v>#REF!</v>
      </c>
    </row>
    <row r="961" spans="1:8" hidden="1" x14ac:dyDescent="0.25">
      <c r="A961" s="92">
        <v>216</v>
      </c>
      <c r="B961" s="158" t="s">
        <v>352</v>
      </c>
      <c r="C961" s="92" t="str">
        <f>[1]FORMULACION!C827</f>
        <v>MOBILIARIO</v>
      </c>
      <c r="D961" s="92" t="str">
        <f>[1]FORMULACION!D827</f>
        <v>MOBILIARIO COMEDOR</v>
      </c>
      <c r="E961" s="145" t="str">
        <f>[1]FORMULACION!F827</f>
        <v>SILLA COMEDOR PARA BEBÉ</v>
      </c>
      <c r="F961" s="92">
        <f>[1]FORMULACION!P827</f>
        <v>0</v>
      </c>
      <c r="G961" s="146">
        <v>1600000</v>
      </c>
      <c r="H961" s="146">
        <f t="shared" si="24"/>
        <v>0</v>
      </c>
    </row>
    <row r="962" spans="1:8" hidden="1" x14ac:dyDescent="0.25">
      <c r="A962" s="92">
        <v>217</v>
      </c>
      <c r="B962" s="158" t="s">
        <v>352</v>
      </c>
      <c r="C962" s="92" t="str">
        <f>[1]FORMULACION!C831</f>
        <v>MOBILIARIO</v>
      </c>
      <c r="D962" s="92" t="str">
        <f>[1]FORMULACION!D831</f>
        <v>MOBILIARIO ENFERMERIA</v>
      </c>
      <c r="E962" s="145" t="str">
        <f>[1]FORMULACION!F831</f>
        <v>CAMILLA PEDIÁTRICA</v>
      </c>
      <c r="F962" s="92">
        <f>[1]FORMULACION!P831</f>
        <v>1</v>
      </c>
      <c r="G962" s="146">
        <v>50000</v>
      </c>
      <c r="H962" s="146">
        <f t="shared" si="24"/>
        <v>50000</v>
      </c>
    </row>
    <row r="963" spans="1:8" hidden="1" x14ac:dyDescent="0.25">
      <c r="A963" s="92">
        <v>218</v>
      </c>
      <c r="B963" s="158" t="s">
        <v>352</v>
      </c>
      <c r="C963" s="92" t="str">
        <f>[1]FORMULACION!C832</f>
        <v>MOBILIARIO</v>
      </c>
      <c r="D963" s="92" t="str">
        <f>[1]FORMULACION!D832</f>
        <v>MOBILIARIO ENFERMERIA</v>
      </c>
      <c r="E963" s="145" t="str">
        <f>[1]FORMULACION!F832</f>
        <v>MESA AUXILIAR PLÁSTICA</v>
      </c>
      <c r="F963" s="92">
        <f>[1]FORMULACION!P832</f>
        <v>1</v>
      </c>
      <c r="G963" s="146">
        <v>40000</v>
      </c>
      <c r="H963" s="146">
        <f t="shared" si="24"/>
        <v>40000</v>
      </c>
    </row>
    <row r="964" spans="1:8" hidden="1" x14ac:dyDescent="0.25">
      <c r="A964" s="92">
        <v>219</v>
      </c>
      <c r="B964" s="158" t="s">
        <v>352</v>
      </c>
      <c r="C964" s="92" t="str">
        <f>[1]FORMULACION!C830</f>
        <v>MOBILIARIO</v>
      </c>
      <c r="D964" s="92" t="str">
        <f>[1]FORMULACION!D830</f>
        <v>MOBILIARIO COMEDOR</v>
      </c>
      <c r="E964" s="145" t="str">
        <f>[1]FORMULACION!F830</f>
        <v>SILLA INFANTIL DE PLÁSTICO</v>
      </c>
      <c r="F964" s="92" t="e">
        <f>[1]FORMULACION!P830</f>
        <v>#REF!</v>
      </c>
      <c r="G964" s="146">
        <v>430000</v>
      </c>
      <c r="H964" s="146" t="e">
        <f t="shared" si="24"/>
        <v>#REF!</v>
      </c>
    </row>
    <row r="965" spans="1:8" hidden="1" x14ac:dyDescent="0.25">
      <c r="A965" s="92">
        <v>220</v>
      </c>
      <c r="B965" s="158" t="s">
        <v>352</v>
      </c>
      <c r="C965" s="92" t="str">
        <f>[1]FORMULACION!C833</f>
        <v>MOBILIARIO</v>
      </c>
      <c r="D965" s="92" t="str">
        <f>[1]FORMULACION!D833</f>
        <v>MOBILIARIO ENFERMERIA</v>
      </c>
      <c r="E965" s="145" t="str">
        <f>[1]FORMULACION!F833</f>
        <v>GRADA DE DOS PASOS</v>
      </c>
      <c r="F965" s="92">
        <f>[1]FORMULACION!P833</f>
        <v>1</v>
      </c>
      <c r="G965" s="146">
        <v>14000</v>
      </c>
      <c r="H965" s="146">
        <f t="shared" si="24"/>
        <v>14000</v>
      </c>
    </row>
    <row r="966" spans="1:8" hidden="1" x14ac:dyDescent="0.25">
      <c r="A966" s="92">
        <v>221</v>
      </c>
      <c r="B966" s="158" t="s">
        <v>352</v>
      </c>
      <c r="C966" s="92" t="str">
        <f>[1]FORMULACION!C834</f>
        <v>MOBILIARIO</v>
      </c>
      <c r="D966" s="92" t="str">
        <f>[1]FORMULACION!D834</f>
        <v>MOBILIARIO LACTARIO</v>
      </c>
      <c r="E966" s="145" t="str">
        <f>[1]FORMULACION!F834</f>
        <v>SILLA CON BRAZOS PARA ADULTOS</v>
      </c>
      <c r="F966" s="92">
        <f>[1]FORMULACION!P834</f>
        <v>3</v>
      </c>
      <c r="G966" s="146">
        <v>245000</v>
      </c>
      <c r="H966" s="146">
        <f t="shared" si="24"/>
        <v>735000</v>
      </c>
    </row>
    <row r="967" spans="1:8" hidden="1" x14ac:dyDescent="0.25">
      <c r="A967" s="92">
        <v>222</v>
      </c>
      <c r="B967" s="158" t="s">
        <v>352</v>
      </c>
      <c r="C967" s="92" t="str">
        <f>[1]FORMULACION!C836</f>
        <v>MOBILIARIO</v>
      </c>
      <c r="D967" s="92" t="str">
        <f>[1]FORMULACION!D836</f>
        <v>MOBILIARIO LACTARIO</v>
      </c>
      <c r="E967" s="145" t="str">
        <f>[1]FORMULACION!F836</f>
        <v>LEVANTAPIES PARA ZONA DE LACTANCIA</v>
      </c>
      <c r="F967" s="92">
        <f>[1]FORMULACION!P836</f>
        <v>3</v>
      </c>
      <c r="G967" s="146">
        <v>70000</v>
      </c>
      <c r="H967" s="146">
        <f t="shared" si="24"/>
        <v>210000</v>
      </c>
    </row>
    <row r="968" spans="1:8" hidden="1" x14ac:dyDescent="0.25">
      <c r="A968" s="92">
        <v>223</v>
      </c>
      <c r="B968" s="158" t="s">
        <v>352</v>
      </c>
      <c r="C968" s="92" t="str">
        <f>[1]FORMULACION!C835</f>
        <v>MOBILIARIO</v>
      </c>
      <c r="D968" s="92" t="str">
        <f>[1]FORMULACION!D835</f>
        <v>MOBILIARIO OFICINA</v>
      </c>
      <c r="E968" s="145" t="str">
        <f>[1]FORMULACION!F835</f>
        <v>SILLAS SIN BRAZOS PARA ADULTOS</v>
      </c>
      <c r="F968" s="92">
        <f>[1]FORMULACION!P835</f>
        <v>0</v>
      </c>
      <c r="G968" s="146">
        <v>36000</v>
      </c>
      <c r="H968" s="146">
        <f t="shared" si="24"/>
        <v>0</v>
      </c>
    </row>
    <row r="969" spans="1:8" hidden="1" x14ac:dyDescent="0.25">
      <c r="A969" s="92">
        <v>224</v>
      </c>
      <c r="B969" s="158" t="s">
        <v>352</v>
      </c>
      <c r="C969" s="92" t="str">
        <f>[1]FORMULACION!C839</f>
        <v>MOBILIARIO</v>
      </c>
      <c r="D969" s="92" t="str">
        <f>[1]FORMULACION!D839</f>
        <v>MOBILIARIO OFICINA</v>
      </c>
      <c r="E969" s="145" t="s">
        <v>166</v>
      </c>
      <c r="F969" s="92">
        <f>[1]FORMULACION!P839</f>
        <v>2</v>
      </c>
      <c r="G969" s="146">
        <v>8000</v>
      </c>
      <c r="H969" s="146">
        <f t="shared" si="24"/>
        <v>16000</v>
      </c>
    </row>
    <row r="970" spans="1:8" hidden="1" x14ac:dyDescent="0.25">
      <c r="A970" s="92">
        <v>225</v>
      </c>
      <c r="B970" s="158" t="s">
        <v>352</v>
      </c>
      <c r="C970" s="92" t="str">
        <f>[1]FORMULACION!C837</f>
        <v>MOBILIARIO</v>
      </c>
      <c r="D970" s="92" t="str">
        <f>[1]FORMULACION!D837</f>
        <v>MOBILIARIO OFICINA</v>
      </c>
      <c r="E970" s="145" t="str">
        <f>[1]FORMULACION!F837</f>
        <v>CASILLEROS DE TRES CUERPOS CON NUEVE PUERTAS</v>
      </c>
      <c r="F970" s="92" t="e">
        <f>[1]FORMULACION!P837</f>
        <v>#REF!</v>
      </c>
      <c r="G970" s="146">
        <v>25000</v>
      </c>
      <c r="H970" s="146" t="e">
        <f t="shared" si="24"/>
        <v>#REF!</v>
      </c>
    </row>
    <row r="971" spans="1:8" hidden="1" x14ac:dyDescent="0.25">
      <c r="A971" s="92">
        <v>226</v>
      </c>
      <c r="B971" s="158" t="s">
        <v>352</v>
      </c>
      <c r="C971" s="92" t="str">
        <f>[1]FORMULACION!C841</f>
        <v>MOBILIARIO</v>
      </c>
      <c r="D971" s="92" t="str">
        <f>[1]FORMULACION!D841</f>
        <v>MOBILIARIO OFICINA</v>
      </c>
      <c r="E971" s="145" t="str">
        <f>[1]FORMULACION!F841</f>
        <v>SILLA INTERLOCUTOR</v>
      </c>
      <c r="F971" s="92">
        <f>[1]FORMULACION!P841</f>
        <v>4</v>
      </c>
      <c r="G971" s="146">
        <v>490000</v>
      </c>
      <c r="H971" s="146">
        <f t="shared" si="24"/>
        <v>1960000</v>
      </c>
    </row>
    <row r="972" spans="1:8" hidden="1" x14ac:dyDescent="0.25">
      <c r="A972" s="92">
        <v>227</v>
      </c>
      <c r="B972" s="158" t="s">
        <v>352</v>
      </c>
      <c r="C972" s="92" t="str">
        <f>[1]FORMULACION!C842</f>
        <v>RECURSOS PARA LA EMERGENCIA</v>
      </c>
      <c r="D972" s="92" t="str">
        <f>[1]FORMULACION!D842</f>
        <v>CONTRA INCENDIOS</v>
      </c>
      <c r="E972" s="145" t="str">
        <f>[1]FORMULACION!F842</f>
        <v>EXTINTOR DE POLVO QUÍMICO SECO CLASE ABC</v>
      </c>
      <c r="F972" s="92" t="e">
        <f>[1]FORMULACION!P842</f>
        <v>#REF!</v>
      </c>
      <c r="G972" s="146">
        <v>420000</v>
      </c>
      <c r="H972" s="146" t="e">
        <f t="shared" si="24"/>
        <v>#REF!</v>
      </c>
    </row>
    <row r="973" spans="1:8" hidden="1" x14ac:dyDescent="0.25">
      <c r="A973" s="92">
        <v>228</v>
      </c>
      <c r="B973" s="158" t="s">
        <v>352</v>
      </c>
      <c r="C973" s="92" t="str">
        <f>[1]FORMULACION!C840</f>
        <v>MOBILIARIO</v>
      </c>
      <c r="D973" s="92" t="str">
        <f>[1]FORMULACION!D840</f>
        <v>MOBILIARIO OFICINA</v>
      </c>
      <c r="E973" s="145" t="s">
        <v>350</v>
      </c>
      <c r="F973" s="92">
        <f>[1]FORMULACION!P840</f>
        <v>2</v>
      </c>
      <c r="G973" s="146">
        <v>290000</v>
      </c>
      <c r="H973" s="146">
        <f t="shared" si="24"/>
        <v>580000</v>
      </c>
    </row>
    <row r="974" spans="1:8" hidden="1" x14ac:dyDescent="0.25">
      <c r="A974" s="92">
        <v>229</v>
      </c>
      <c r="B974" s="158" t="s">
        <v>352</v>
      </c>
      <c r="C974" s="92" t="str">
        <f>[1]FORMULACION!C843</f>
        <v>RECURSOS PARA LA EMERGENCIA</v>
      </c>
      <c r="D974" s="92" t="str">
        <f>[1]FORMULACION!D843</f>
        <v>CONTRA INCENDIOS</v>
      </c>
      <c r="E974" s="145" t="s">
        <v>171</v>
      </c>
      <c r="F974" s="92">
        <f>[1]FORMULACION!P843</f>
        <v>1</v>
      </c>
      <c r="G974" s="146">
        <v>220000</v>
      </c>
      <c r="H974" s="146">
        <f t="shared" si="24"/>
        <v>220000</v>
      </c>
    </row>
    <row r="975" spans="1:8" hidden="1" x14ac:dyDescent="0.25">
      <c r="A975" s="92">
        <v>230</v>
      </c>
      <c r="B975" s="158" t="s">
        <v>352</v>
      </c>
      <c r="C975" s="92" t="str">
        <f>[1]FORMULACION!C844</f>
        <v>RECURSOS PARA LA EMERGENCIA</v>
      </c>
      <c r="D975" s="92" t="str">
        <f>[1]FORMULACION!D844</f>
        <v>PRIMEROS AUXILIOS</v>
      </c>
      <c r="E975" s="145" t="str">
        <f>[1]FORMULACION!F844</f>
        <v>BOTIQUÍN TIPO A DOTADO CON GABINETE</v>
      </c>
      <c r="F975" s="92">
        <f>[1]FORMULACION!P844</f>
        <v>1</v>
      </c>
      <c r="G975" s="146">
        <v>99000</v>
      </c>
      <c r="H975" s="146">
        <f t="shared" si="24"/>
        <v>99000</v>
      </c>
    </row>
    <row r="976" spans="1:8" hidden="1" x14ac:dyDescent="0.25">
      <c r="A976" s="92">
        <v>231</v>
      </c>
      <c r="B976" s="158" t="s">
        <v>352</v>
      </c>
      <c r="C976" s="92" t="str">
        <f>[1]FORMULACION!C838</f>
        <v>MOBILIARIO</v>
      </c>
      <c r="D976" s="92" t="str">
        <f>[1]FORMULACION!D838</f>
        <v>MOBILIARIO OFICINA</v>
      </c>
      <c r="E976" s="145" t="str">
        <f>[1]FORMULACION!F838</f>
        <v>ARCHIVADOR DE CUATRO GAVETAS</v>
      </c>
      <c r="F976" s="92" t="e">
        <f>[1]FORMULACION!P838</f>
        <v>#REF!</v>
      </c>
      <c r="G976" s="146">
        <v>22000</v>
      </c>
      <c r="H976" s="146" t="e">
        <f t="shared" si="24"/>
        <v>#REF!</v>
      </c>
    </row>
    <row r="977" spans="1:8" hidden="1" x14ac:dyDescent="0.25">
      <c r="A977" s="92">
        <v>232</v>
      </c>
      <c r="B977" s="158" t="s">
        <v>352</v>
      </c>
      <c r="C977" s="92" t="str">
        <f>[1]FORMULACION!C845</f>
        <v>RECURSOS PARA LA EMERGENCIA</v>
      </c>
      <c r="D977" s="92" t="str">
        <f>[1]FORMULACION!D845</f>
        <v>PRIMEROS AUXILIOS</v>
      </c>
      <c r="E977" s="145" t="str">
        <f>[1]FORMULACION!F845</f>
        <v>BOTIQUÍN TIPO B DOTADO CON GABINETE</v>
      </c>
      <c r="F977" s="92">
        <f>[1]FORMULACION!P845</f>
        <v>0</v>
      </c>
      <c r="G977" s="146">
        <v>60000</v>
      </c>
      <c r="H977" s="146">
        <f t="shared" si="24"/>
        <v>0</v>
      </c>
    </row>
    <row r="978" spans="1:8" hidden="1" x14ac:dyDescent="0.25">
      <c r="A978" s="92">
        <v>233</v>
      </c>
      <c r="B978" s="158" t="s">
        <v>352</v>
      </c>
      <c r="C978" s="92" t="str">
        <f>[1]FORMULACION!C846</f>
        <v>RECURSOS PARA LA EMERGENCIA</v>
      </c>
      <c r="D978" s="92" t="str">
        <f>[1]FORMULACION!D846</f>
        <v>PRIMEROS AUXILIOS</v>
      </c>
      <c r="E978" s="145" t="str">
        <f>[1]FORMULACION!F846</f>
        <v>BOTIQUIN  PORTATIL</v>
      </c>
      <c r="F978" s="92">
        <f>[1]FORMULACION!P846</f>
        <v>1</v>
      </c>
      <c r="G978" s="146">
        <v>225000</v>
      </c>
      <c r="H978" s="146">
        <f t="shared" si="24"/>
        <v>225000</v>
      </c>
    </row>
    <row r="979" spans="1:8" hidden="1" x14ac:dyDescent="0.25">
      <c r="A979" s="92">
        <v>234</v>
      </c>
      <c r="B979" s="158" t="s">
        <v>352</v>
      </c>
      <c r="C979" s="92" t="str">
        <f>[1]FORMULACION!C847</f>
        <v>RECURSOS PARA LA EMERGENCIA</v>
      </c>
      <c r="D979" s="92" t="str">
        <f>[1]FORMULACION!D847</f>
        <v>PRIMEROS AUXILIOS</v>
      </c>
      <c r="E979" s="145" t="str">
        <f>[1]FORMULACION!F847</f>
        <v>MEGAFONO</v>
      </c>
      <c r="F979" s="92">
        <f>[1]FORMULACION!P847</f>
        <v>1</v>
      </c>
      <c r="G979" s="146">
        <v>150000</v>
      </c>
      <c r="H979" s="146">
        <f t="shared" si="24"/>
        <v>150000</v>
      </c>
    </row>
    <row r="980" spans="1:8" hidden="1" x14ac:dyDescent="0.25">
      <c r="A980" s="92">
        <v>235</v>
      </c>
      <c r="B980" s="158" t="s">
        <v>352</v>
      </c>
      <c r="C980" s="92" t="str">
        <f>[1]FORMULACION!C849</f>
        <v>RECURSOS PARA LA EMERGENCIA</v>
      </c>
      <c r="D980" s="92" t="str">
        <f>[1]FORMULACION!D849</f>
        <v>PRIMEROS AUXILIOS</v>
      </c>
      <c r="E980" s="145" t="s">
        <v>351</v>
      </c>
      <c r="F980" s="92" t="e">
        <f>[1]FORMULACION!P849</f>
        <v>#REF!</v>
      </c>
      <c r="G980" s="146">
        <v>100000</v>
      </c>
      <c r="H980" s="146" t="e">
        <f t="shared" si="24"/>
        <v>#REF!</v>
      </c>
    </row>
    <row r="981" spans="1:8" hidden="1" x14ac:dyDescent="0.25">
      <c r="A981" s="92">
        <v>236</v>
      </c>
      <c r="B981" s="158" t="s">
        <v>352</v>
      </c>
      <c r="C981" s="92" t="str">
        <f>[1]FORMULACION!C848</f>
        <v>RECURSOS PARA LA EMERGENCIA</v>
      </c>
      <c r="D981" s="92" t="str">
        <f>[1]FORMULACION!D848</f>
        <v>PRIMEROS AUXILIOS</v>
      </c>
      <c r="E981" s="145" t="str">
        <f>[1]FORMULACION!F848</f>
        <v>TABLA ESPINAL PARA EMERGENCIAS</v>
      </c>
      <c r="F981" s="92" t="e">
        <f>[1]FORMULACION!P848</f>
        <v>#REF!</v>
      </c>
      <c r="G981" s="146">
        <v>300000</v>
      </c>
      <c r="H981" s="146" t="e">
        <f t="shared" si="24"/>
        <v>#REF!</v>
      </c>
    </row>
    <row r="982" spans="1:8" hidden="1" x14ac:dyDescent="0.25">
      <c r="A982" s="92">
        <v>237</v>
      </c>
      <c r="B982" s="158" t="s">
        <v>352</v>
      </c>
      <c r="C982" s="92" t="str">
        <f>[1]FORMULACION!C853</f>
        <v>MATERIAL PEDAGÓGICO</v>
      </c>
      <c r="D982" s="92" t="str">
        <f>[1]FORMULACION!D853</f>
        <v>GRUPO DE EDAD ADULTOS</v>
      </c>
      <c r="E982" s="145" t="str">
        <f>[1]FORMULACION!F853</f>
        <v>BOMBA  PARA INFLAR</v>
      </c>
      <c r="F982" s="92" t="e">
        <f>[1]FORMULACION!P853</f>
        <v>#REF!</v>
      </c>
      <c r="G982" s="146">
        <v>15000</v>
      </c>
      <c r="H982" s="146" t="e">
        <f t="shared" si="24"/>
        <v>#REF!</v>
      </c>
    </row>
    <row r="983" spans="1:8" hidden="1" x14ac:dyDescent="0.25">
      <c r="A983" s="92">
        <v>238</v>
      </c>
      <c r="B983" s="158" t="s">
        <v>352</v>
      </c>
      <c r="C983" s="92" t="str">
        <f>[1]FORMULACION!C854</f>
        <v>MATERIAL PEDAGÓGICO</v>
      </c>
      <c r="D983" s="92" t="str">
        <f>[1]FORMULACION!D854</f>
        <v>GRUPO DE EDAD 0 - 6 AÑOS</v>
      </c>
      <c r="E983" s="145" t="str">
        <f>[1]FORMULACION!F854</f>
        <v>KIT DE TELAS</v>
      </c>
      <c r="F983" s="92" t="e">
        <f>[1]FORMULACION!P854</f>
        <v>#REF!</v>
      </c>
      <c r="G983" s="146">
        <v>25000</v>
      </c>
      <c r="H983" s="146" t="e">
        <f t="shared" si="24"/>
        <v>#REF!</v>
      </c>
    </row>
    <row r="984" spans="1:8" hidden="1" x14ac:dyDescent="0.25">
      <c r="A984" s="92">
        <v>239</v>
      </c>
      <c r="B984" s="158" t="s">
        <v>352</v>
      </c>
      <c r="C984" s="92" t="str">
        <f>[1]FORMULACION!C852</f>
        <v>MATERIAL PEDAGÓGICO</v>
      </c>
      <c r="D984" s="92" t="str">
        <f>[1]FORMULACION!D852</f>
        <v>GRUPO DE EDAD 0 - 6 AÑOS</v>
      </c>
      <c r="E984" s="145" t="str">
        <f>[1]FORMULACION!F852</f>
        <v>PELOTA O BALÓN ORTOPÉDICO</v>
      </c>
      <c r="F984" s="92" t="e">
        <f>[1]FORMULACION!P852</f>
        <v>#REF!</v>
      </c>
      <c r="G984" s="146">
        <v>40000</v>
      </c>
      <c r="H984" s="146" t="e">
        <f t="shared" si="24"/>
        <v>#REF!</v>
      </c>
    </row>
    <row r="985" spans="1:8" hidden="1" x14ac:dyDescent="0.25">
      <c r="A985" s="92">
        <v>240</v>
      </c>
      <c r="B985" s="158" t="s">
        <v>352</v>
      </c>
      <c r="C985" s="92" t="str">
        <f>[1]FORMULACION!C850</f>
        <v>RECURSOS PARA LA EMERGENCIA</v>
      </c>
      <c r="D985" s="92" t="str">
        <f>[1]FORMULACION!D850</f>
        <v>PRIMEROS AUXILIOS</v>
      </c>
      <c r="E985" s="145" t="str">
        <f>[1]FORMULACION!F850</f>
        <v>CUERDA DE EVACUACIÓN</v>
      </c>
      <c r="F985" s="92">
        <f>[1]FORMULACION!P850</f>
        <v>0</v>
      </c>
      <c r="G985" s="146">
        <v>300000</v>
      </c>
      <c r="H985" s="146">
        <f t="shared" si="24"/>
        <v>0</v>
      </c>
    </row>
    <row r="986" spans="1:8" hidden="1" x14ac:dyDescent="0.25">
      <c r="A986" s="92">
        <v>241</v>
      </c>
      <c r="B986" s="158" t="s">
        <v>352</v>
      </c>
      <c r="C986" s="92" t="str">
        <f>[1]FORMULACION!C851</f>
        <v>RECURSOS PARA LA EMERGENCIA</v>
      </c>
      <c r="D986" s="92" t="str">
        <f>[1]FORMULACION!D851</f>
        <v>PRIMEROS AUXILIOS</v>
      </c>
      <c r="E986" s="145" t="str">
        <f>[1]FORMULACION!F851</f>
        <v>JUEGO DE TARROS EN ACERO INOXIDABLE (ENFERMERÍA)</v>
      </c>
      <c r="F986" s="92">
        <f>[1]FORMULACION!P851</f>
        <v>1</v>
      </c>
      <c r="G986" s="146">
        <v>150000</v>
      </c>
      <c r="H986" s="146">
        <f t="shared" si="24"/>
        <v>150000</v>
      </c>
    </row>
    <row r="987" spans="1:8" hidden="1" x14ac:dyDescent="0.25">
      <c r="A987" s="92">
        <v>1</v>
      </c>
      <c r="B987" s="159" t="s">
        <v>353</v>
      </c>
      <c r="C987" s="92" t="str">
        <f>[1]FORMULACION!C965</f>
        <v>ASEO</v>
      </c>
      <c r="D987" s="92" t="str">
        <f>[1]FORMULACION!D965</f>
        <v>LIMPIEZA Y DESINFECCION</v>
      </c>
      <c r="E987" s="145" t="str">
        <f>[1]FORMULACION!F965</f>
        <v>CANECA PLÁSTICA CON TAPA DE 120 LITROS</v>
      </c>
      <c r="F987" s="92">
        <v>1</v>
      </c>
      <c r="G987" s="146">
        <v>19000</v>
      </c>
      <c r="H987" s="146">
        <f t="shared" si="24"/>
        <v>19000</v>
      </c>
    </row>
    <row r="988" spans="1:8" hidden="1" x14ac:dyDescent="0.25">
      <c r="A988" s="92">
        <v>2</v>
      </c>
      <c r="B988" s="159" t="s">
        <v>353</v>
      </c>
      <c r="C988" s="92" t="str">
        <f>[1]FORMULACION!C966</f>
        <v>ASEO</v>
      </c>
      <c r="D988" s="92" t="str">
        <f>[1]FORMULACION!D966</f>
        <v>MANEJO DE RESIDUOS</v>
      </c>
      <c r="E988" s="145" t="str">
        <f>[1]FORMULACION!F966</f>
        <v>PAPELERA PARA SANITARIO</v>
      </c>
      <c r="F988" s="92">
        <f>[1]FORMULACION!P966</f>
        <v>1</v>
      </c>
      <c r="G988" s="146">
        <v>23000</v>
      </c>
      <c r="H988" s="146">
        <f t="shared" si="24"/>
        <v>23000</v>
      </c>
    </row>
    <row r="989" spans="1:8" hidden="1" x14ac:dyDescent="0.25">
      <c r="A989" s="92">
        <v>3</v>
      </c>
      <c r="B989" s="159" t="s">
        <v>353</v>
      </c>
      <c r="C989" s="92" t="str">
        <f>[1]FORMULACION!C967</f>
        <v>ASEO</v>
      </c>
      <c r="D989" s="92" t="str">
        <f>[1]FORMULACION!D967</f>
        <v>MANEJO DE RESIDUOS</v>
      </c>
      <c r="E989" s="145" t="str">
        <f>[1]FORMULACION!F967</f>
        <v xml:space="preserve">SET DE 3 PAPALERAS PLÁSTICAS PARA RESIDUOS  CON TAPA </v>
      </c>
      <c r="F989" s="92">
        <f>[1]FORMULACION!P967</f>
        <v>0</v>
      </c>
      <c r="G989" s="146">
        <v>15000</v>
      </c>
      <c r="H989" s="146">
        <f t="shared" si="24"/>
        <v>0</v>
      </c>
    </row>
    <row r="990" spans="1:8" hidden="1" x14ac:dyDescent="0.25">
      <c r="A990" s="92">
        <v>4</v>
      </c>
      <c r="B990" s="159" t="s">
        <v>353</v>
      </c>
      <c r="C990" s="92" t="s">
        <v>47</v>
      </c>
      <c r="D990" s="92" t="s">
        <v>300</v>
      </c>
      <c r="E990" s="145" t="s">
        <v>332</v>
      </c>
      <c r="F990" s="147"/>
      <c r="G990" s="146"/>
      <c r="H990" s="146"/>
    </row>
    <row r="991" spans="1:8" hidden="1" x14ac:dyDescent="0.25">
      <c r="A991" s="92">
        <v>5</v>
      </c>
      <c r="B991" s="159" t="s">
        <v>353</v>
      </c>
      <c r="C991" s="92" t="str">
        <f>[1]FORMULACION!C969</f>
        <v>ASEO</v>
      </c>
      <c r="D991" s="92" t="str">
        <f>[1]FORMULACION!D969</f>
        <v>MANEJO DE RESIDUOS</v>
      </c>
      <c r="E991" s="145" t="str">
        <f>[1]FORMULACION!F969</f>
        <v>SET PUNTO ECOLÓGICO DE 3 PAPELERAS</v>
      </c>
      <c r="F991" s="92" t="e">
        <f>[1]FORMULACION!P969</f>
        <v>#REF!</v>
      </c>
      <c r="G991" s="146">
        <v>55000</v>
      </c>
      <c r="H991" s="146" t="e">
        <f t="shared" ref="H991:H1007" si="25">F991*G991</f>
        <v>#REF!</v>
      </c>
    </row>
    <row r="992" spans="1:8" hidden="1" x14ac:dyDescent="0.25">
      <c r="A992" s="92">
        <v>6</v>
      </c>
      <c r="B992" s="159" t="s">
        <v>353</v>
      </c>
      <c r="C992" s="92" t="str">
        <f>[1]FORMULACION!C971</f>
        <v>COCINA</v>
      </c>
      <c r="D992" s="92" t="str">
        <f>[1]FORMULACION!D971</f>
        <v>EQUIPOS</v>
      </c>
      <c r="E992" s="148" t="s">
        <v>55</v>
      </c>
      <c r="F992" s="147">
        <v>1</v>
      </c>
      <c r="G992" s="146">
        <v>50000</v>
      </c>
      <c r="H992" s="146">
        <f t="shared" si="25"/>
        <v>50000</v>
      </c>
    </row>
    <row r="993" spans="1:8" hidden="1" x14ac:dyDescent="0.25">
      <c r="A993" s="92">
        <v>7</v>
      </c>
      <c r="B993" s="159" t="s">
        <v>353</v>
      </c>
      <c r="C993" s="92" t="str">
        <f>[1]FORMULACION!C970</f>
        <v>COCINA</v>
      </c>
      <c r="D993" s="92" t="str">
        <f>[1]FORMULACION!D970</f>
        <v>EQUIPOS</v>
      </c>
      <c r="E993" s="145" t="str">
        <f>[1]FORMULACION!F970</f>
        <v xml:space="preserve">ESTUFA INDUSTRIAL 6 PUESTO, PLANCHA Y HORNO A GAS </v>
      </c>
      <c r="F993" s="92" t="e">
        <f>[1]FORMULACION!P970</f>
        <v>#REF!</v>
      </c>
      <c r="G993" s="146">
        <v>17000</v>
      </c>
      <c r="H993" s="146" t="e">
        <f t="shared" si="25"/>
        <v>#REF!</v>
      </c>
    </row>
    <row r="994" spans="1:8" hidden="1" x14ac:dyDescent="0.25">
      <c r="A994" s="92">
        <v>8</v>
      </c>
      <c r="B994" s="159" t="s">
        <v>353</v>
      </c>
      <c r="C994" s="92" t="str">
        <f>[1]FORMULACION!C972</f>
        <v>COCINA</v>
      </c>
      <c r="D994" s="92" t="str">
        <f>[1]FORMULACION!D972</f>
        <v>EQUIPOS</v>
      </c>
      <c r="E994" s="145" t="str">
        <f>[1]FORMULACION!F972</f>
        <v>ESTUFA ENANA 1 PUESTO</v>
      </c>
      <c r="F994" s="92">
        <f>[1]FORMULACION!P972</f>
        <v>1</v>
      </c>
      <c r="G994" s="146">
        <v>46000</v>
      </c>
      <c r="H994" s="146">
        <f t="shared" si="25"/>
        <v>46000</v>
      </c>
    </row>
    <row r="995" spans="1:8" hidden="1" x14ac:dyDescent="0.25">
      <c r="A995" s="92">
        <v>9</v>
      </c>
      <c r="B995" s="159" t="s">
        <v>353</v>
      </c>
      <c r="C995" s="92" t="str">
        <f>[1]FORMULACION!C973</f>
        <v>COCINA</v>
      </c>
      <c r="D995" s="92" t="str">
        <f>[1]FORMULACION!D973</f>
        <v>EQUIPOS</v>
      </c>
      <c r="E995" s="145" t="str">
        <f>[1]FORMULACION!F973</f>
        <v>EQUIPO DE REFRIGERACIÓN MIXTO</v>
      </c>
      <c r="F995" s="92" t="e">
        <f>[1]FORMULACION!P973</f>
        <v>#REF!</v>
      </c>
      <c r="G995" s="146">
        <v>450000</v>
      </c>
      <c r="H995" s="146" t="e">
        <f t="shared" si="25"/>
        <v>#REF!</v>
      </c>
    </row>
    <row r="996" spans="1:8" hidden="1" x14ac:dyDescent="0.25">
      <c r="A996" s="92">
        <v>10</v>
      </c>
      <c r="B996" s="159" t="s">
        <v>353</v>
      </c>
      <c r="C996" s="92" t="str">
        <f>[1]FORMULACION!C999</f>
        <v>COCINA</v>
      </c>
      <c r="D996" s="92" t="str">
        <f>[1]FORMULACION!E999</f>
        <v>CUBERTERIA</v>
      </c>
      <c r="E996" s="145" t="str">
        <f>[1]FORMULACION!F999</f>
        <v>CUCHARA  SILICONA PARA BEBE</v>
      </c>
      <c r="F996" s="92">
        <f>[1]FORMULACION!P999</f>
        <v>0</v>
      </c>
      <c r="G996" s="146">
        <v>130000</v>
      </c>
      <c r="H996" s="146">
        <f t="shared" si="25"/>
        <v>0</v>
      </c>
    </row>
    <row r="997" spans="1:8" hidden="1" x14ac:dyDescent="0.25">
      <c r="A997" s="92">
        <v>11</v>
      </c>
      <c r="B997" s="159" t="s">
        <v>353</v>
      </c>
      <c r="C997" s="92" t="str">
        <f>[1]FORMULACION!C990</f>
        <v>COCINA</v>
      </c>
      <c r="D997" s="92" t="str">
        <f>[1]FORMULACION!E990</f>
        <v>BATERIA DE COCINA</v>
      </c>
      <c r="E997" s="145" t="str">
        <f>[1]FORMULACION!F990</f>
        <v>OLLAS # 50 EN ALUMINIO</v>
      </c>
      <c r="F997" s="92" t="e">
        <f>[1]FORMULACION!P990</f>
        <v>#REF!</v>
      </c>
      <c r="G997" s="146">
        <v>32000</v>
      </c>
      <c r="H997" s="146" t="e">
        <f t="shared" si="25"/>
        <v>#REF!</v>
      </c>
    </row>
    <row r="998" spans="1:8" hidden="1" x14ac:dyDescent="0.25">
      <c r="A998" s="92">
        <v>12</v>
      </c>
      <c r="B998" s="159" t="s">
        <v>353</v>
      </c>
      <c r="C998" s="92" t="str">
        <f>[1]FORMULACION!C989</f>
        <v>COCINA</v>
      </c>
      <c r="D998" s="92" t="str">
        <f>[1]FORMULACION!E989</f>
        <v>BATERIA DE COCINA</v>
      </c>
      <c r="E998" s="145" t="str">
        <f>[1]FORMULACION!F989</f>
        <v>OLLAS # 36 EN ALUMINIO</v>
      </c>
      <c r="F998" s="92" t="e">
        <f>[1]FORMULACION!P989</f>
        <v>#REF!</v>
      </c>
      <c r="G998" s="146">
        <v>200000</v>
      </c>
      <c r="H998" s="146" t="e">
        <f t="shared" si="25"/>
        <v>#REF!</v>
      </c>
    </row>
    <row r="999" spans="1:8" hidden="1" x14ac:dyDescent="0.25">
      <c r="A999" s="92">
        <v>13</v>
      </c>
      <c r="B999" s="159" t="s">
        <v>353</v>
      </c>
      <c r="C999" s="92" t="str">
        <f>[1]FORMULACION!C995</f>
        <v>COCINA</v>
      </c>
      <c r="D999" s="92" t="str">
        <f>[1]FORMULACION!E995</f>
        <v>BATERIA DE COCINA</v>
      </c>
      <c r="E999" s="145" t="str">
        <f>[1]FORMULACION!F995</f>
        <v>CALDERO</v>
      </c>
      <c r="F999" s="92" t="e">
        <f>[1]FORMULACION!P995</f>
        <v>#REF!</v>
      </c>
      <c r="G999" s="146">
        <v>80000</v>
      </c>
      <c r="H999" s="146" t="e">
        <f t="shared" si="25"/>
        <v>#REF!</v>
      </c>
    </row>
    <row r="1000" spans="1:8" hidden="1" x14ac:dyDescent="0.25">
      <c r="A1000" s="92">
        <v>14</v>
      </c>
      <c r="B1000" s="159" t="s">
        <v>353</v>
      </c>
      <c r="C1000" s="92" t="str">
        <f>[1]FORMULACION!C991</f>
        <v>COCINA</v>
      </c>
      <c r="D1000" s="92" t="str">
        <f>[1]FORMULACION!E991</f>
        <v>BATERIA DE COCINA</v>
      </c>
      <c r="E1000" s="145" t="str">
        <f>[1]FORMULACION!F991</f>
        <v>OLLA PARA ZONA DE LACTANCIA</v>
      </c>
      <c r="F1000" s="92">
        <f>[1]FORMULACION!P991</f>
        <v>1</v>
      </c>
      <c r="G1000" s="146">
        <v>42000</v>
      </c>
      <c r="H1000" s="146">
        <f t="shared" si="25"/>
        <v>42000</v>
      </c>
    </row>
    <row r="1001" spans="1:8" hidden="1" x14ac:dyDescent="0.25">
      <c r="A1001" s="92">
        <v>15</v>
      </c>
      <c r="B1001" s="159" t="s">
        <v>353</v>
      </c>
      <c r="C1001" s="92" t="str">
        <f>[1]FORMULACION!C992</f>
        <v>COCINA</v>
      </c>
      <c r="D1001" s="92" t="str">
        <f>[1]FORMULACION!E992</f>
        <v>BATERIA DE COCINA</v>
      </c>
      <c r="E1001" s="145" t="str">
        <f>[1]FORMULACION!F992</f>
        <v xml:space="preserve">OLLETA EN ALUMINIO GRANDE </v>
      </c>
      <c r="F1001" s="92" t="e">
        <f>[1]FORMULACION!P992</f>
        <v>#REF!</v>
      </c>
      <c r="G1001" s="146">
        <v>58000</v>
      </c>
      <c r="H1001" s="146" t="e">
        <f t="shared" si="25"/>
        <v>#REF!</v>
      </c>
    </row>
    <row r="1002" spans="1:8" hidden="1" x14ac:dyDescent="0.25">
      <c r="A1002" s="92">
        <v>16</v>
      </c>
      <c r="B1002" s="159" t="s">
        <v>353</v>
      </c>
      <c r="C1002" s="92" t="str">
        <f>[1]FORMULACION!C993</f>
        <v>COCINA</v>
      </c>
      <c r="D1002" s="92" t="str">
        <f>[1]FORMULACION!E993</f>
        <v>BATERIA DE COCINA</v>
      </c>
      <c r="E1002" s="145" t="str">
        <f>[1]FORMULACION!F993</f>
        <v>PAILA EN ALUMINIO</v>
      </c>
      <c r="F1002" s="92" t="e">
        <f>[1]FORMULACION!P993</f>
        <v>#REF!</v>
      </c>
      <c r="G1002" s="146">
        <v>95000</v>
      </c>
      <c r="H1002" s="146" t="e">
        <f t="shared" si="25"/>
        <v>#REF!</v>
      </c>
    </row>
    <row r="1003" spans="1:8" hidden="1" x14ac:dyDescent="0.25">
      <c r="A1003" s="92">
        <v>17</v>
      </c>
      <c r="B1003" s="159" t="s">
        <v>353</v>
      </c>
      <c r="C1003" s="92" t="str">
        <f>[1]FORMULACION!C994</f>
        <v>COCINA</v>
      </c>
      <c r="D1003" s="92" t="str">
        <f>[1]FORMULACION!E994</f>
        <v>BATERIA DE COCINA</v>
      </c>
      <c r="E1003" s="145" t="str">
        <f>[1]FORMULACION!F994</f>
        <v>SET SARTENES</v>
      </c>
      <c r="F1003" s="92" t="e">
        <f>[1]FORMULACION!P994</f>
        <v>#REF!</v>
      </c>
      <c r="G1003" s="146">
        <v>153000</v>
      </c>
      <c r="H1003" s="146" t="e">
        <f t="shared" si="25"/>
        <v>#REF!</v>
      </c>
    </row>
    <row r="1004" spans="1:8" hidden="1" x14ac:dyDescent="0.25">
      <c r="A1004" s="92">
        <v>18</v>
      </c>
      <c r="B1004" s="159" t="s">
        <v>353</v>
      </c>
      <c r="C1004" s="92" t="str">
        <f>[1]FORMULACION!C996</f>
        <v>COCINA</v>
      </c>
      <c r="D1004" s="92" t="str">
        <f>[1]FORMULACION!E996</f>
        <v>CUBERTERIA</v>
      </c>
      <c r="E1004" s="145" t="str">
        <f>[1]FORMULACION!F996</f>
        <v>JUEGO DE CUBIERTOS PARA MESA</v>
      </c>
      <c r="F1004" s="92">
        <f>[1]FORMULACION!P996</f>
        <v>0</v>
      </c>
      <c r="G1004" s="146">
        <v>53000</v>
      </c>
      <c r="H1004" s="146">
        <f t="shared" si="25"/>
        <v>0</v>
      </c>
    </row>
    <row r="1005" spans="1:8" hidden="1" x14ac:dyDescent="0.25">
      <c r="A1005" s="92">
        <v>19</v>
      </c>
      <c r="B1005" s="159" t="s">
        <v>353</v>
      </c>
      <c r="C1005" s="92" t="str">
        <f>[1]FORMULACION!C997</f>
        <v>COCINA</v>
      </c>
      <c r="D1005" s="92" t="str">
        <f>[1]FORMULACION!E997</f>
        <v>CUBERTERIA</v>
      </c>
      <c r="E1005" s="148" t="s">
        <v>68</v>
      </c>
      <c r="F1005" s="147">
        <f>[1]FORMULACION!P997</f>
        <v>0</v>
      </c>
      <c r="G1005" s="146">
        <v>37000</v>
      </c>
      <c r="H1005" s="146">
        <f t="shared" si="25"/>
        <v>0</v>
      </c>
    </row>
    <row r="1006" spans="1:8" hidden="1" x14ac:dyDescent="0.25">
      <c r="A1006" s="92">
        <v>20</v>
      </c>
      <c r="B1006" s="159" t="s">
        <v>353</v>
      </c>
      <c r="C1006" s="92" t="str">
        <f>[1]FORMULACION!C998</f>
        <v>COCINA</v>
      </c>
      <c r="D1006" s="92" t="str">
        <f>[1]FORMULACION!E998</f>
        <v>CUBERTERIA</v>
      </c>
      <c r="E1006" s="145" t="s">
        <v>69</v>
      </c>
      <c r="F1006" s="92">
        <f>[1]FORMULACION!P998</f>
        <v>0</v>
      </c>
      <c r="G1006" s="146">
        <v>67000</v>
      </c>
      <c r="H1006" s="146">
        <f t="shared" si="25"/>
        <v>0</v>
      </c>
    </row>
    <row r="1007" spans="1:8" hidden="1" x14ac:dyDescent="0.25">
      <c r="A1007" s="92">
        <v>21</v>
      </c>
      <c r="B1007" s="159" t="s">
        <v>353</v>
      </c>
      <c r="C1007" s="92" t="str">
        <f>[1]FORMULACION!C1001</f>
        <v>COCINA</v>
      </c>
      <c r="D1007" s="92" t="str">
        <f>[1]FORMULACION!E1001</f>
        <v>RECIPIENTES</v>
      </c>
      <c r="E1007" s="145" t="s">
        <v>333</v>
      </c>
      <c r="F1007" s="92" t="e">
        <f>[1]FORMULACION!P1001</f>
        <v>#REF!</v>
      </c>
      <c r="G1007" s="146">
        <v>6000</v>
      </c>
      <c r="H1007" s="146" t="e">
        <f t="shared" si="25"/>
        <v>#REF!</v>
      </c>
    </row>
    <row r="1008" spans="1:8" hidden="1" x14ac:dyDescent="0.25">
      <c r="A1008" s="92">
        <v>22</v>
      </c>
      <c r="B1008" s="159" t="s">
        <v>353</v>
      </c>
      <c r="C1008" s="92" t="str">
        <f>[1]FORMULACION!C1003</f>
        <v>COCINA</v>
      </c>
      <c r="D1008" s="92" t="s">
        <v>302</v>
      </c>
      <c r="E1008" s="149" t="s">
        <v>71</v>
      </c>
      <c r="F1008" s="147">
        <v>1</v>
      </c>
      <c r="G1008" s="146"/>
      <c r="H1008" s="146"/>
    </row>
    <row r="1009" spans="1:8" hidden="1" x14ac:dyDescent="0.25">
      <c r="A1009" s="92">
        <v>23</v>
      </c>
      <c r="B1009" s="159" t="s">
        <v>353</v>
      </c>
      <c r="C1009" s="92" t="str">
        <f>[1]FORMULACION!C1003</f>
        <v>COCINA</v>
      </c>
      <c r="D1009" s="92" t="str">
        <f>[1]FORMULACION!E1003</f>
        <v>RECIPIENTES</v>
      </c>
      <c r="E1009" s="150" t="s">
        <v>334</v>
      </c>
      <c r="F1009" s="92">
        <f>[1]FORMULACION!P1003</f>
        <v>2</v>
      </c>
      <c r="G1009" s="146">
        <v>10000</v>
      </c>
      <c r="H1009" s="146">
        <f t="shared" ref="H1009:H1066" si="26">F1009*G1009</f>
        <v>20000</v>
      </c>
    </row>
    <row r="1010" spans="1:8" hidden="1" x14ac:dyDescent="0.25">
      <c r="A1010" s="92">
        <v>24</v>
      </c>
      <c r="B1010" s="159" t="s">
        <v>353</v>
      </c>
      <c r="C1010" s="92" t="str">
        <f>[1]FORMULACION!C1000</f>
        <v>COCINA</v>
      </c>
      <c r="D1010" s="92" t="str">
        <f>[1]FORMULACION!E1000</f>
        <v>RECIPIENTES</v>
      </c>
      <c r="E1010" s="145" t="str">
        <f>[1]FORMULACION!F1000</f>
        <v>RECIPIENTE ALMACENADOR 7 LITROS</v>
      </c>
      <c r="F1010" s="92" t="e">
        <f>[1]FORMULACION!P1000</f>
        <v>#REF!</v>
      </c>
      <c r="G1010" s="146">
        <v>12000</v>
      </c>
      <c r="H1010" s="146" t="e">
        <f t="shared" si="26"/>
        <v>#REF!</v>
      </c>
    </row>
    <row r="1011" spans="1:8" hidden="1" x14ac:dyDescent="0.25">
      <c r="A1011" s="92">
        <v>25</v>
      </c>
      <c r="B1011" s="159" t="s">
        <v>353</v>
      </c>
      <c r="C1011" s="92" t="str">
        <f>[1]FORMULACION!C976</f>
        <v>COCINA</v>
      </c>
      <c r="D1011" s="92" t="str">
        <f>[1]FORMULACION!E976</f>
        <v>EQUIPOS DE CONSERVACION</v>
      </c>
      <c r="E1011" s="145" t="str">
        <f>[1]FORMULACION!F976</f>
        <v>NEVERA TIPO BAR (ZONA DE LACTANCIA)</v>
      </c>
      <c r="F1011" s="92">
        <f>[1]FORMULACION!P976</f>
        <v>1</v>
      </c>
      <c r="G1011" s="146">
        <v>950000</v>
      </c>
      <c r="H1011" s="146">
        <f t="shared" si="26"/>
        <v>950000</v>
      </c>
    </row>
    <row r="1012" spans="1:8" hidden="1" x14ac:dyDescent="0.25">
      <c r="A1012" s="92">
        <v>26</v>
      </c>
      <c r="B1012" s="159" t="s">
        <v>353</v>
      </c>
      <c r="C1012" s="92" t="s">
        <v>58</v>
      </c>
      <c r="D1012" s="92" t="s">
        <v>303</v>
      </c>
      <c r="E1012" s="145" t="s">
        <v>335</v>
      </c>
      <c r="F1012" s="92">
        <v>0</v>
      </c>
      <c r="G1012" s="146">
        <v>40000</v>
      </c>
      <c r="H1012" s="146">
        <f t="shared" si="26"/>
        <v>0</v>
      </c>
    </row>
    <row r="1013" spans="1:8" hidden="1" x14ac:dyDescent="0.25">
      <c r="A1013" s="92">
        <v>27</v>
      </c>
      <c r="B1013" s="159" t="s">
        <v>353</v>
      </c>
      <c r="C1013" s="92" t="str">
        <f>[1]FORMULACION!C975</f>
        <v>COCINA</v>
      </c>
      <c r="D1013" s="92" t="str">
        <f>[1]FORMULACION!E975</f>
        <v>EQUIPOS DE CONSERVACION</v>
      </c>
      <c r="E1013" s="145" t="str">
        <f>[1]FORMULACION!F975</f>
        <v xml:space="preserve">NEVERA VERTICAL </v>
      </c>
      <c r="F1013" s="92" t="e">
        <f>[1]FORMULACION!P975</f>
        <v>#REF!</v>
      </c>
      <c r="G1013" s="146">
        <v>5300000</v>
      </c>
      <c r="H1013" s="146" t="e">
        <f t="shared" si="26"/>
        <v>#REF!</v>
      </c>
    </row>
    <row r="1014" spans="1:8" hidden="1" x14ac:dyDescent="0.25">
      <c r="A1014" s="92">
        <v>28</v>
      </c>
      <c r="B1014" s="159" t="s">
        <v>353</v>
      </c>
      <c r="C1014" s="92" t="str">
        <f>[1]FORMULACION!C974</f>
        <v>COCINA</v>
      </c>
      <c r="D1014" s="92" t="str">
        <f>[1]FORMULACION!E974</f>
        <v>EQUIPOS DE CONSERVACION</v>
      </c>
      <c r="E1014" s="145" t="str">
        <f>[1]FORMULACION!F974</f>
        <v>CONGELADOR VERTICAL</v>
      </c>
      <c r="F1014" s="92" t="e">
        <f>[1]FORMULACION!P974</f>
        <v>#REF!</v>
      </c>
      <c r="G1014" s="146">
        <v>8000000</v>
      </c>
      <c r="H1014" s="146" t="e">
        <f t="shared" si="26"/>
        <v>#REF!</v>
      </c>
    </row>
    <row r="1015" spans="1:8" hidden="1" x14ac:dyDescent="0.25">
      <c r="A1015" s="92">
        <v>29</v>
      </c>
      <c r="B1015" s="159" t="s">
        <v>353</v>
      </c>
      <c r="C1015" s="92" t="str">
        <f>[1]FORMULACION!C978</f>
        <v>COCINA</v>
      </c>
      <c r="D1015" s="92" t="str">
        <f>[1]FORMULACION!E978</f>
        <v>EQUIPOS DE MEDICION</v>
      </c>
      <c r="E1015" s="145" t="s">
        <v>78</v>
      </c>
      <c r="F1015" s="92">
        <f>[1]FORMULACION!P978</f>
        <v>1</v>
      </c>
      <c r="G1015" s="146">
        <v>2300000</v>
      </c>
      <c r="H1015" s="146">
        <f t="shared" si="26"/>
        <v>2300000</v>
      </c>
    </row>
    <row r="1016" spans="1:8" hidden="1" x14ac:dyDescent="0.25">
      <c r="A1016" s="92">
        <v>30</v>
      </c>
      <c r="B1016" s="159" t="s">
        <v>353</v>
      </c>
      <c r="C1016" s="92" t="str">
        <f>[1]FORMULACION!C977</f>
        <v>COCINA</v>
      </c>
      <c r="D1016" s="92" t="str">
        <f>[1]FORMULACION!E977</f>
        <v>EQUIPOS DE MEDICION</v>
      </c>
      <c r="E1016" s="145" t="str">
        <f>[1]FORMULACION!F977</f>
        <v>TERMÓMETRO PARA ALIMENTOS</v>
      </c>
      <c r="F1016" s="92">
        <f>[1]FORMULACION!P977</f>
        <v>2</v>
      </c>
      <c r="G1016" s="146">
        <v>10200000</v>
      </c>
      <c r="H1016" s="146">
        <f t="shared" si="26"/>
        <v>20400000</v>
      </c>
    </row>
    <row r="1017" spans="1:8" hidden="1" x14ac:dyDescent="0.25">
      <c r="A1017" s="92">
        <v>31</v>
      </c>
      <c r="B1017" s="159" t="s">
        <v>353</v>
      </c>
      <c r="C1017" s="92" t="str">
        <f>[1]FORMULACION!C980</f>
        <v>COCINA</v>
      </c>
      <c r="D1017" s="92" t="str">
        <f>[1]FORMULACION!E980</f>
        <v>EQUIPOS DE PROCESAMIENTO</v>
      </c>
      <c r="E1017" s="145" t="str">
        <f>[1]FORMULACION!F980</f>
        <v>LICUADORA PEQUEÑA 1,5 LITROS</v>
      </c>
      <c r="F1017" s="92">
        <f>[1]FORMULACION!P980</f>
        <v>1</v>
      </c>
      <c r="G1017" s="146">
        <v>470000</v>
      </c>
      <c r="H1017" s="146">
        <f t="shared" si="26"/>
        <v>470000</v>
      </c>
    </row>
    <row r="1018" spans="1:8" hidden="1" x14ac:dyDescent="0.25">
      <c r="A1018" s="92">
        <v>32</v>
      </c>
      <c r="B1018" s="159" t="s">
        <v>353</v>
      </c>
      <c r="C1018" s="92" t="str">
        <f>[1]FORMULACION!C979</f>
        <v>COCINA</v>
      </c>
      <c r="D1018" s="92" t="str">
        <f>[1]FORMULACION!E979</f>
        <v>EQUIPOS DE MEDICION</v>
      </c>
      <c r="E1018" s="145" t="s">
        <v>336</v>
      </c>
      <c r="F1018" s="92">
        <f>[1]FORMULACION!P979</f>
        <v>1</v>
      </c>
      <c r="G1018" s="146">
        <v>6380000</v>
      </c>
      <c r="H1018" s="146">
        <f t="shared" si="26"/>
        <v>6380000</v>
      </c>
    </row>
    <row r="1019" spans="1:8" hidden="1" x14ac:dyDescent="0.25">
      <c r="A1019" s="92">
        <v>33</v>
      </c>
      <c r="B1019" s="159" t="s">
        <v>353</v>
      </c>
      <c r="C1019" s="92" t="str">
        <f>[1]FORMULACION!C982</f>
        <v>COCINA</v>
      </c>
      <c r="D1019" s="92" t="str">
        <f>[1]FORMULACION!E982</f>
        <v>EQUIPOS DE PROCESAMIENTO</v>
      </c>
      <c r="E1019" s="145" t="str">
        <f>[1]FORMULACION!F982</f>
        <v>LICUADORA INDUSTRIAL GRANDE</v>
      </c>
      <c r="F1019" s="92" t="e">
        <f>[1]FORMULACION!P982</f>
        <v>#REF!</v>
      </c>
      <c r="G1019" s="146">
        <v>110000</v>
      </c>
      <c r="H1019" s="146" t="e">
        <f t="shared" si="26"/>
        <v>#REF!</v>
      </c>
    </row>
    <row r="1020" spans="1:8" hidden="1" x14ac:dyDescent="0.25">
      <c r="A1020" s="92">
        <v>34</v>
      </c>
      <c r="B1020" s="159" t="s">
        <v>353</v>
      </c>
      <c r="C1020" s="92" t="str">
        <f>[1]FORMULACION!C983</f>
        <v>COCINA</v>
      </c>
      <c r="D1020" s="92" t="str">
        <f>[1]FORMULACION!E983</f>
        <v>EQUIPOS DE PROCESAMIENTO</v>
      </c>
      <c r="E1020" s="145" t="s">
        <v>84</v>
      </c>
      <c r="F1020" s="92">
        <f>[1]FORMULACION!P983</f>
        <v>1</v>
      </c>
      <c r="G1020" s="146">
        <v>280000</v>
      </c>
      <c r="H1020" s="146">
        <f t="shared" si="26"/>
        <v>280000</v>
      </c>
    </row>
    <row r="1021" spans="1:8" hidden="1" x14ac:dyDescent="0.25">
      <c r="A1021" s="92">
        <v>35</v>
      </c>
      <c r="B1021" s="159" t="s">
        <v>353</v>
      </c>
      <c r="C1021" s="92" t="str">
        <f>[1]FORMULACION!C981</f>
        <v>COCINA</v>
      </c>
      <c r="D1021" s="92" t="str">
        <f>[1]FORMULACION!E981</f>
        <v>EQUIPOS DE PROCESAMIENTO</v>
      </c>
      <c r="E1021" s="145" t="str">
        <f>[1]FORMULACION!F981</f>
        <v>LICUADORA INDUSTRIAL MEDIANA</v>
      </c>
      <c r="F1021" s="92">
        <f>[1]FORMULACION!P981</f>
        <v>1</v>
      </c>
      <c r="G1021" s="146">
        <v>80000</v>
      </c>
      <c r="H1021" s="146">
        <f t="shared" si="26"/>
        <v>80000</v>
      </c>
    </row>
    <row r="1022" spans="1:8" hidden="1" x14ac:dyDescent="0.25">
      <c r="A1022" s="92">
        <v>36</v>
      </c>
      <c r="B1022" s="159" t="s">
        <v>353</v>
      </c>
      <c r="C1022" s="92" t="str">
        <f>[1]FORMULACION!C986</f>
        <v>COCINA</v>
      </c>
      <c r="D1022" s="92" t="str">
        <f>[1]FORMULACION!E986</f>
        <v>BATERIA DE COCINA</v>
      </c>
      <c r="E1022" s="145" t="str">
        <f>[1]FORMULACION!F986</f>
        <v>OLLA # 20 EN ALUMINIO</v>
      </c>
      <c r="F1022" s="92" t="e">
        <f>[1]FORMULACION!P986</f>
        <v>#REF!</v>
      </c>
      <c r="G1022" s="146">
        <v>3000000</v>
      </c>
      <c r="H1022" s="146" t="e">
        <f t="shared" si="26"/>
        <v>#REF!</v>
      </c>
    </row>
    <row r="1023" spans="1:8" hidden="1" x14ac:dyDescent="0.25">
      <c r="A1023" s="92">
        <v>37</v>
      </c>
      <c r="B1023" s="159" t="s">
        <v>353</v>
      </c>
      <c r="C1023" s="92" t="str">
        <f>[1]FORMULACION!C985</f>
        <v>COCINA</v>
      </c>
      <c r="D1023" s="92" t="str">
        <f>[1]FORMULACION!E985</f>
        <v>BATERIA DE COCINA</v>
      </c>
      <c r="E1023" s="145" t="str">
        <f>[1]FORMULACION!F985</f>
        <v>OLLA A PRESIÓN DE 10 LITROS</v>
      </c>
      <c r="F1023" s="92" t="e">
        <f>[1]FORMULACION!P985</f>
        <v>#REF!</v>
      </c>
      <c r="G1023" s="146">
        <v>1600000</v>
      </c>
      <c r="H1023" s="146" t="e">
        <f t="shared" si="26"/>
        <v>#REF!</v>
      </c>
    </row>
    <row r="1024" spans="1:8" hidden="1" x14ac:dyDescent="0.25">
      <c r="A1024" s="92">
        <v>38</v>
      </c>
      <c r="B1024" s="159" t="s">
        <v>353</v>
      </c>
      <c r="C1024" s="92" t="str">
        <f>[1]FORMULACION!C984</f>
        <v>COCINA</v>
      </c>
      <c r="D1024" s="92" t="str">
        <f>[1]FORMULACION!E984</f>
        <v>EQUIPOS DE PROCESAMIENTO</v>
      </c>
      <c r="E1024" s="145" t="s">
        <v>337</v>
      </c>
      <c r="F1024" s="92">
        <f>[1]FORMULACION!P984</f>
        <v>1</v>
      </c>
      <c r="G1024" s="146">
        <v>230000</v>
      </c>
      <c r="H1024" s="146">
        <f t="shared" si="26"/>
        <v>230000</v>
      </c>
    </row>
    <row r="1025" spans="1:8" hidden="1" x14ac:dyDescent="0.25">
      <c r="A1025" s="92">
        <v>39</v>
      </c>
      <c r="B1025" s="159" t="s">
        <v>353</v>
      </c>
      <c r="C1025" s="92" t="str">
        <f>[1]FORMULACION!C987</f>
        <v>COCINA</v>
      </c>
      <c r="D1025" s="92" t="str">
        <f>[1]FORMULACION!E987</f>
        <v>BATERIA DE COCINA</v>
      </c>
      <c r="E1025" s="145" t="str">
        <f>[1]FORMULACION!F987</f>
        <v xml:space="preserve">OLLAS # 24 EN ALUMINIO </v>
      </c>
      <c r="F1025" s="92" t="e">
        <f>[1]FORMULACION!P987</f>
        <v>#REF!</v>
      </c>
      <c r="G1025" s="146">
        <v>315000</v>
      </c>
      <c r="H1025" s="146" t="e">
        <f t="shared" si="26"/>
        <v>#REF!</v>
      </c>
    </row>
    <row r="1026" spans="1:8" hidden="1" x14ac:dyDescent="0.25">
      <c r="A1026" s="92">
        <v>40</v>
      </c>
      <c r="B1026" s="159" t="s">
        <v>353</v>
      </c>
      <c r="C1026" s="92" t="str">
        <f>[1]FORMULACION!C1008</f>
        <v>COCINA</v>
      </c>
      <c r="D1026" s="92" t="str">
        <f>[1]FORMULACION!E1008</f>
        <v>UTENSILIOS</v>
      </c>
      <c r="E1026" s="145" t="s">
        <v>91</v>
      </c>
      <c r="F1026" s="92">
        <f>[1]FORMULACION!P1008</f>
        <v>15</v>
      </c>
      <c r="G1026" s="146">
        <v>24000</v>
      </c>
      <c r="H1026" s="146">
        <f t="shared" si="26"/>
        <v>360000</v>
      </c>
    </row>
    <row r="1027" spans="1:8" hidden="1" x14ac:dyDescent="0.25">
      <c r="A1027" s="92">
        <v>41</v>
      </c>
      <c r="B1027" s="159" t="s">
        <v>353</v>
      </c>
      <c r="C1027" s="92" t="str">
        <f>[1]FORMULACION!C1009</f>
        <v>COCINA</v>
      </c>
      <c r="D1027" s="92" t="str">
        <f>[1]FORMULACION!E1009</f>
        <v>UTENSILIOS</v>
      </c>
      <c r="E1027" s="145" t="str">
        <f>[1]FORMULACION!F1009</f>
        <v>SET DE CUCHILLOS PARA COCINA</v>
      </c>
      <c r="F1027" s="92" t="e">
        <f>[1]FORMULACION!P1009</f>
        <v>#REF!</v>
      </c>
      <c r="G1027" s="146">
        <v>42000</v>
      </c>
      <c r="H1027" s="146" t="e">
        <f t="shared" si="26"/>
        <v>#REF!</v>
      </c>
    </row>
    <row r="1028" spans="1:8" hidden="1" x14ac:dyDescent="0.25">
      <c r="A1028" s="92">
        <v>42</v>
      </c>
      <c r="B1028" s="159" t="s">
        <v>353</v>
      </c>
      <c r="C1028" s="92" t="str">
        <f>[1]FORMULACION!C1006</f>
        <v>COCINA</v>
      </c>
      <c r="D1028" s="92" t="str">
        <f>[1]FORMULACION!E1006</f>
        <v>RECIPIENTES</v>
      </c>
      <c r="E1028" s="145" t="str">
        <f>[1]FORMULACION!F1006</f>
        <v>PONCHERA COCINA</v>
      </c>
      <c r="F1028" s="92" t="e">
        <f>[1]FORMULACION!P1006</f>
        <v>#REF!</v>
      </c>
      <c r="G1028" s="146">
        <v>9000</v>
      </c>
      <c r="H1028" s="146" t="e">
        <f t="shared" si="26"/>
        <v>#REF!</v>
      </c>
    </row>
    <row r="1029" spans="1:8" hidden="1" x14ac:dyDescent="0.25">
      <c r="A1029" s="92">
        <v>43</v>
      </c>
      <c r="B1029" s="159" t="s">
        <v>353</v>
      </c>
      <c r="C1029" s="92" t="str">
        <f>[1]FORMULACION!C1007</f>
        <v>COCINA</v>
      </c>
      <c r="D1029" s="92" t="str">
        <f>[1]FORMULACION!E1007</f>
        <v>UTENSILIOS</v>
      </c>
      <c r="E1029" s="145" t="str">
        <f>[1]FORMULACION!F1007</f>
        <v>JUEGO DE TABLAS PARA PICAR</v>
      </c>
      <c r="F1029" s="92" t="e">
        <f>[1]FORMULACION!P1007</f>
        <v>#REF!</v>
      </c>
      <c r="G1029" s="146">
        <v>20000</v>
      </c>
      <c r="H1029" s="146" t="e">
        <f t="shared" si="26"/>
        <v>#REF!</v>
      </c>
    </row>
    <row r="1030" spans="1:8" hidden="1" x14ac:dyDescent="0.25">
      <c r="A1030" s="92">
        <v>44</v>
      </c>
      <c r="B1030" s="159" t="s">
        <v>353</v>
      </c>
      <c r="C1030" s="92" t="str">
        <f>[1]FORMULACION!C1010</f>
        <v>COCINA</v>
      </c>
      <c r="D1030" s="92" t="str">
        <f>[1]FORMULACION!E1010</f>
        <v>UTENSILIOS</v>
      </c>
      <c r="E1030" s="145" t="str">
        <f>[1]FORMULACION!F1010</f>
        <v>CUCHARA PARA SERVIR</v>
      </c>
      <c r="F1030" s="92" t="e">
        <f>[1]FORMULACION!P1010</f>
        <v>#REF!</v>
      </c>
      <c r="G1030" s="146">
        <v>12000</v>
      </c>
      <c r="H1030" s="146" t="e">
        <f t="shared" si="26"/>
        <v>#REF!</v>
      </c>
    </row>
    <row r="1031" spans="1:8" hidden="1" x14ac:dyDescent="0.25">
      <c r="A1031" s="92">
        <v>45</v>
      </c>
      <c r="B1031" s="159" t="s">
        <v>353</v>
      </c>
      <c r="C1031" s="92" t="str">
        <f>[1]FORMULACION!C1004</f>
        <v>COCINA</v>
      </c>
      <c r="D1031" s="92" t="str">
        <f>[1]FORMULACION!E1004</f>
        <v>RECIPIENTES</v>
      </c>
      <c r="E1031" s="145" t="str">
        <f>[1]FORMULACION!F1004</f>
        <v>CANECA PLÁSTICA CON TAPA 20 LITROS</v>
      </c>
      <c r="F1031" s="92">
        <f>[1]FORMULACION!P1004</f>
        <v>3</v>
      </c>
      <c r="G1031" s="146">
        <v>13000</v>
      </c>
      <c r="H1031" s="146">
        <f t="shared" si="26"/>
        <v>39000</v>
      </c>
    </row>
    <row r="1032" spans="1:8" hidden="1" x14ac:dyDescent="0.25">
      <c r="A1032" s="92">
        <v>46</v>
      </c>
      <c r="B1032" s="159" t="s">
        <v>353</v>
      </c>
      <c r="C1032" s="92" t="str">
        <f>[1]FORMULACION!C1005</f>
        <v>COCINA</v>
      </c>
      <c r="D1032" s="92" t="str">
        <f>[1]FORMULACION!E1005</f>
        <v>RECIPIENTES</v>
      </c>
      <c r="E1032" s="145" t="str">
        <f>[1]FORMULACION!F1005</f>
        <v>CANECA PLÁSTICA CON TAPA 60 LITROS</v>
      </c>
      <c r="F1032" s="92" t="e">
        <f>[1]FORMULACION!P1005</f>
        <v>#REF!</v>
      </c>
      <c r="G1032" s="146">
        <v>16000</v>
      </c>
      <c r="H1032" s="146" t="e">
        <f t="shared" si="26"/>
        <v>#REF!</v>
      </c>
    </row>
    <row r="1033" spans="1:8" hidden="1" x14ac:dyDescent="0.25">
      <c r="A1033" s="92">
        <v>47</v>
      </c>
      <c r="B1033" s="159" t="s">
        <v>353</v>
      </c>
      <c r="C1033" s="92" t="str">
        <f>[1]FORMULACION!C1030</f>
        <v>EQUIPO ANTROPOMETRICO</v>
      </c>
      <c r="D1033" s="92" t="str">
        <f>[1]FORMULACION!E1030</f>
        <v>EQUIPO ANTROPOMETRICO</v>
      </c>
      <c r="E1033" s="145" t="str">
        <f>[1]FORMULACION!F1030</f>
        <v>BALANZA PARA NIÑOS MAYORES DE DOS AÑOS</v>
      </c>
      <c r="F1033" s="92">
        <f>[1]FORMULACION!P1030</f>
        <v>1</v>
      </c>
      <c r="G1033" s="146">
        <v>17000</v>
      </c>
      <c r="H1033" s="146">
        <f t="shared" si="26"/>
        <v>17000</v>
      </c>
    </row>
    <row r="1034" spans="1:8" hidden="1" x14ac:dyDescent="0.25">
      <c r="A1034" s="92">
        <v>48</v>
      </c>
      <c r="B1034" s="159" t="s">
        <v>353</v>
      </c>
      <c r="C1034" s="92" t="str">
        <f>[1]FORMULACION!C1012</f>
        <v>COCINA</v>
      </c>
      <c r="D1034" s="92" t="str">
        <f>[1]FORMULACION!E1012</f>
        <v>UTENSILIOS</v>
      </c>
      <c r="E1034" s="145" t="str">
        <f>[1]FORMULACION!F1012</f>
        <v>MACERADOR DE CARNES</v>
      </c>
      <c r="F1034" s="92" t="e">
        <f>[1]FORMULACION!P1012</f>
        <v>#REF!</v>
      </c>
      <c r="G1034" s="146">
        <v>82000</v>
      </c>
      <c r="H1034" s="146" t="e">
        <f t="shared" si="26"/>
        <v>#REF!</v>
      </c>
    </row>
    <row r="1035" spans="1:8" hidden="1" x14ac:dyDescent="0.25">
      <c r="A1035" s="92">
        <v>49</v>
      </c>
      <c r="B1035" s="159" t="s">
        <v>353</v>
      </c>
      <c r="C1035" s="92" t="str">
        <f>[1]FORMULACION!C1014</f>
        <v>COCINA</v>
      </c>
      <c r="D1035" s="92" t="str">
        <f>[1]FORMULACION!E1014</f>
        <v>UTENSILIOS</v>
      </c>
      <c r="E1035" s="145" t="s">
        <v>99</v>
      </c>
      <c r="F1035" s="92" t="e">
        <f>[1]FORMULACION!P1014</f>
        <v>#REF!</v>
      </c>
      <c r="G1035" s="146">
        <v>10000</v>
      </c>
      <c r="H1035" s="146" t="e">
        <f t="shared" si="26"/>
        <v>#REF!</v>
      </c>
    </row>
    <row r="1036" spans="1:8" hidden="1" x14ac:dyDescent="0.25">
      <c r="A1036" s="92">
        <v>50</v>
      </c>
      <c r="B1036" s="159" t="s">
        <v>353</v>
      </c>
      <c r="C1036" s="92" t="str">
        <f>[1]FORMULACION!C1021</f>
        <v>COCINA</v>
      </c>
      <c r="D1036" s="92" t="str">
        <f>[1]FORMULACION!E1021</f>
        <v>UTENSILIOS</v>
      </c>
      <c r="E1036" s="145" t="str">
        <f>[1]FORMULACION!F1021</f>
        <v>RALLADOR</v>
      </c>
      <c r="F1036" s="92" t="e">
        <f>[1]FORMULACION!P1021</f>
        <v>#REF!</v>
      </c>
      <c r="G1036" s="146">
        <v>13000</v>
      </c>
      <c r="H1036" s="146" t="e">
        <f t="shared" si="26"/>
        <v>#REF!</v>
      </c>
    </row>
    <row r="1037" spans="1:8" hidden="1" x14ac:dyDescent="0.25">
      <c r="A1037" s="92">
        <v>51</v>
      </c>
      <c r="B1037" s="159" t="s">
        <v>353</v>
      </c>
      <c r="C1037" s="92" t="str">
        <f>[1]FORMULACION!C1023</f>
        <v>COCINA</v>
      </c>
      <c r="D1037" s="92" t="str">
        <f>[1]FORMULACION!E1023</f>
        <v>UTENSILIOS</v>
      </c>
      <c r="E1037" s="145" t="str">
        <f>[1]FORMULACION!F1023</f>
        <v>JUEGO DE MOLDES PARA HORNEAR</v>
      </c>
      <c r="F1037" s="92" t="e">
        <f>[1]FORMULACION!P1023</f>
        <v>#REF!</v>
      </c>
      <c r="G1037" s="146">
        <v>33000</v>
      </c>
      <c r="H1037" s="146" t="e">
        <f t="shared" si="26"/>
        <v>#REF!</v>
      </c>
    </row>
    <row r="1038" spans="1:8" hidden="1" x14ac:dyDescent="0.25">
      <c r="A1038" s="92">
        <v>52</v>
      </c>
      <c r="B1038" s="159" t="s">
        <v>353</v>
      </c>
      <c r="C1038" s="92" t="str">
        <f>[1]FORMULACION!C1022</f>
        <v>COCINA</v>
      </c>
      <c r="D1038" s="92" t="str">
        <f>[1]FORMULACION!E1022</f>
        <v>UTENSILIOS</v>
      </c>
      <c r="E1038" s="145" t="str">
        <f>[1]FORMULACION!F1022</f>
        <v>JUEGO DE CUCHARONES EN ACERO INOXIDABLE</v>
      </c>
      <c r="F1038" s="92" t="e">
        <f>[1]FORMULACION!P1022</f>
        <v>#REF!</v>
      </c>
      <c r="G1038" s="146">
        <v>13000</v>
      </c>
      <c r="H1038" s="146" t="e">
        <f t="shared" si="26"/>
        <v>#REF!</v>
      </c>
    </row>
    <row r="1039" spans="1:8" hidden="1" x14ac:dyDescent="0.25">
      <c r="A1039" s="92">
        <v>53</v>
      </c>
      <c r="B1039" s="159" t="s">
        <v>353</v>
      </c>
      <c r="C1039" s="92" t="str">
        <f>[1]FORMULACION!C1024</f>
        <v>COCINA</v>
      </c>
      <c r="D1039" s="92" t="str">
        <f>[1]FORMULACION!E1024</f>
        <v>UTENSILIOS</v>
      </c>
      <c r="E1039" s="145" t="str">
        <f>[1]FORMULACION!F1024</f>
        <v>JUEGO DE TAZONES</v>
      </c>
      <c r="F1039" s="92">
        <f>[1]FORMULACION!P1024</f>
        <v>1</v>
      </c>
      <c r="G1039" s="146">
        <v>54000</v>
      </c>
      <c r="H1039" s="146">
        <f t="shared" si="26"/>
        <v>54000</v>
      </c>
    </row>
    <row r="1040" spans="1:8" hidden="1" x14ac:dyDescent="0.25">
      <c r="A1040" s="92">
        <v>54</v>
      </c>
      <c r="B1040" s="159" t="s">
        <v>353</v>
      </c>
      <c r="C1040" s="92" t="str">
        <f>[1]FORMULACION!C1020</f>
        <v>COCINA</v>
      </c>
      <c r="D1040" s="92" t="str">
        <f>[1]FORMULACION!E1020</f>
        <v>UTENSILIOS</v>
      </c>
      <c r="E1040" s="148" t="s">
        <v>338</v>
      </c>
      <c r="F1040" s="92" t="e">
        <f>[1]FORMULACION!P1020</f>
        <v>#REF!</v>
      </c>
      <c r="G1040" s="146">
        <v>42000</v>
      </c>
      <c r="H1040" s="146" t="e">
        <f t="shared" si="26"/>
        <v>#REF!</v>
      </c>
    </row>
    <row r="1041" spans="1:8" hidden="1" x14ac:dyDescent="0.25">
      <c r="A1041" s="92">
        <v>55</v>
      </c>
      <c r="B1041" s="159" t="s">
        <v>353</v>
      </c>
      <c r="C1041" s="92" t="str">
        <f>[1]FORMULACION!C1019</f>
        <v>COCINA</v>
      </c>
      <c r="D1041" s="92" t="str">
        <f>[1]FORMULACION!E1019</f>
        <v>UTENSILIOS</v>
      </c>
      <c r="E1041" s="145" t="str">
        <f>[1]FORMULACION!F1019</f>
        <v>ESPUMADERA TIPO HOGAR</v>
      </c>
      <c r="F1041" s="92" t="e">
        <f>[1]FORMULACION!P1019</f>
        <v>#REF!</v>
      </c>
      <c r="G1041" s="146">
        <v>14000</v>
      </c>
      <c r="H1041" s="146" t="e">
        <f t="shared" si="26"/>
        <v>#REF!</v>
      </c>
    </row>
    <row r="1042" spans="1:8" hidden="1" x14ac:dyDescent="0.25">
      <c r="A1042" s="92">
        <v>56</v>
      </c>
      <c r="B1042" s="159" t="s">
        <v>353</v>
      </c>
      <c r="C1042" s="92" t="str">
        <f>[1]FORMULACION!C1026</f>
        <v>COCINA</v>
      </c>
      <c r="D1042" s="92" t="str">
        <f>[1]FORMULACION!E1026</f>
        <v>UTENSILIOS</v>
      </c>
      <c r="E1042" s="145" t="str">
        <f>[1]FORMULACION!F1026</f>
        <v>BANDEJA PARA ZONA DE LACTANCIA</v>
      </c>
      <c r="F1042" s="92">
        <f>[1]FORMULACION!P1026</f>
        <v>1</v>
      </c>
      <c r="G1042" s="146">
        <v>59000</v>
      </c>
      <c r="H1042" s="146">
        <f t="shared" si="26"/>
        <v>59000</v>
      </c>
    </row>
    <row r="1043" spans="1:8" hidden="1" x14ac:dyDescent="0.25">
      <c r="A1043" s="92">
        <v>57</v>
      </c>
      <c r="B1043" s="159" t="s">
        <v>353</v>
      </c>
      <c r="C1043" s="92" t="str">
        <f>[1]FORMULACION!C1013</f>
        <v>COCINA</v>
      </c>
      <c r="D1043" s="92" t="str">
        <f>[1]FORMULACION!E1013</f>
        <v>UTENSILIOS</v>
      </c>
      <c r="E1043" s="148" t="s">
        <v>339</v>
      </c>
      <c r="F1043" s="92" t="e">
        <f>[1]FORMULACION!P1013</f>
        <v>#REF!</v>
      </c>
      <c r="G1043" s="151">
        <v>27000</v>
      </c>
      <c r="H1043" s="146" t="e">
        <f t="shared" si="26"/>
        <v>#REF!</v>
      </c>
    </row>
    <row r="1044" spans="1:8" hidden="1" x14ac:dyDescent="0.25">
      <c r="A1044" s="92">
        <v>58</v>
      </c>
      <c r="B1044" s="159" t="s">
        <v>353</v>
      </c>
      <c r="C1044" s="92" t="str">
        <f>[1]FORMULACION!C1011</f>
        <v>COCINA</v>
      </c>
      <c r="D1044" s="92" t="str">
        <f>[1]FORMULACION!E1011</f>
        <v>UTENSILIOS</v>
      </c>
      <c r="E1044" s="145" t="str">
        <f>[1]FORMULACION!F1011</f>
        <v>PINZA DE ALIMENTOS</v>
      </c>
      <c r="F1044" s="92" t="e">
        <f>[1]FORMULACION!P1011</f>
        <v>#REF!</v>
      </c>
      <c r="G1044" s="146">
        <v>220000</v>
      </c>
      <c r="H1044" s="146" t="e">
        <f t="shared" si="26"/>
        <v>#REF!</v>
      </c>
    </row>
    <row r="1045" spans="1:8" hidden="1" x14ac:dyDescent="0.25">
      <c r="A1045" s="92">
        <v>58</v>
      </c>
      <c r="B1045" s="159" t="s">
        <v>353</v>
      </c>
      <c r="C1045" s="92" t="str">
        <f>[1]FORMULACION!C1028</f>
        <v>COCINA</v>
      </c>
      <c r="D1045" s="92" t="str">
        <f>[1]FORMULACION!E1028</f>
        <v>VAJILLA</v>
      </c>
      <c r="E1045" s="145" t="str">
        <f>[1]FORMULACION!F1028</f>
        <v>VAJILLA PLASTICA PARA NIÑOS</v>
      </c>
      <c r="F1045" s="92">
        <f>[1]FORMULACION!P1028</f>
        <v>41</v>
      </c>
      <c r="G1045" s="146">
        <v>19000</v>
      </c>
      <c r="H1045" s="146">
        <f t="shared" si="26"/>
        <v>779000</v>
      </c>
    </row>
    <row r="1046" spans="1:8" hidden="1" x14ac:dyDescent="0.25">
      <c r="A1046" s="92">
        <v>60</v>
      </c>
      <c r="B1046" s="159" t="s">
        <v>353</v>
      </c>
      <c r="C1046" s="92" t="str">
        <f>[1]FORMULACION!C1016</f>
        <v>COCINA</v>
      </c>
      <c r="D1046" s="92" t="str">
        <f>[1]FORMULACION!E1016</f>
        <v>UTENSILIOS</v>
      </c>
      <c r="E1046" s="145" t="str">
        <f>[1]FORMULACION!F1016</f>
        <v xml:space="preserve">JUEGO DE TAZAS DOSIFICADORAS </v>
      </c>
      <c r="F1046" s="92">
        <f>[1]FORMULACION!P1016</f>
        <v>2</v>
      </c>
      <c r="G1046" s="146">
        <v>27000</v>
      </c>
      <c r="H1046" s="146">
        <f t="shared" si="26"/>
        <v>54000</v>
      </c>
    </row>
    <row r="1047" spans="1:8" hidden="1" x14ac:dyDescent="0.25">
      <c r="A1047" s="92">
        <v>61</v>
      </c>
      <c r="B1047" s="159" t="s">
        <v>353</v>
      </c>
      <c r="C1047" s="92" t="str">
        <f>[1]FORMULACION!C1027</f>
        <v>COCINA</v>
      </c>
      <c r="D1047" s="92" t="str">
        <f>[1]FORMULACION!E1027</f>
        <v>UTENSILIOS</v>
      </c>
      <c r="E1047" s="145" t="s">
        <v>111</v>
      </c>
      <c r="F1047" s="92">
        <f>[1]FORMULACION!P1027</f>
        <v>1</v>
      </c>
      <c r="G1047" s="146">
        <v>18000</v>
      </c>
      <c r="H1047" s="146">
        <f t="shared" si="26"/>
        <v>18000</v>
      </c>
    </row>
    <row r="1048" spans="1:8" hidden="1" x14ac:dyDescent="0.25">
      <c r="A1048" s="92">
        <v>62</v>
      </c>
      <c r="B1048" s="159" t="s">
        <v>353</v>
      </c>
      <c r="C1048" s="92" t="str">
        <f>[1]FORMULACION!C1029</f>
        <v>COCINA</v>
      </c>
      <c r="D1048" s="92" t="str">
        <f>[1]FORMULACION!E1029</f>
        <v>VAJILLA</v>
      </c>
      <c r="E1048" s="145" t="str">
        <f>[1]FORMULACION!F1029</f>
        <v>VAJILLA DE 4 PUESTOS CERAMICA</v>
      </c>
      <c r="F1048" s="92">
        <f>[1]FORMULACION!P1029</f>
        <v>0</v>
      </c>
      <c r="G1048" s="146">
        <v>15000</v>
      </c>
      <c r="H1048" s="146">
        <f t="shared" si="26"/>
        <v>0</v>
      </c>
    </row>
    <row r="1049" spans="1:8" hidden="1" x14ac:dyDescent="0.25">
      <c r="A1049" s="92">
        <v>63</v>
      </c>
      <c r="B1049" s="159" t="s">
        <v>353</v>
      </c>
      <c r="C1049" s="92" t="str">
        <f>[1]FORMULACION!C1018</f>
        <v>COCINA</v>
      </c>
      <c r="D1049" s="92" t="str">
        <f>[1]FORMULACION!E1018</f>
        <v>UTENSILIOS</v>
      </c>
      <c r="E1049" s="145" t="str">
        <f>[1]FORMULACION!F1018</f>
        <v>ESPUMADERA TIPO INDUSTRIAL</v>
      </c>
      <c r="F1049" s="92" t="e">
        <f>[1]FORMULACION!P1018</f>
        <v>#REF!</v>
      </c>
      <c r="G1049" s="146">
        <v>10000</v>
      </c>
      <c r="H1049" s="146" t="e">
        <f t="shared" si="26"/>
        <v>#REF!</v>
      </c>
    </row>
    <row r="1050" spans="1:8" hidden="1" x14ac:dyDescent="0.25">
      <c r="A1050" s="92">
        <v>64</v>
      </c>
      <c r="B1050" s="159" t="s">
        <v>353</v>
      </c>
      <c r="C1050" s="92" t="str">
        <f>[1]FORMULACION!C1015</f>
        <v>COCINA</v>
      </c>
      <c r="D1050" s="92" t="str">
        <f>[1]FORMULACION!E1015</f>
        <v>UTENSILIOS</v>
      </c>
      <c r="E1050" s="145" t="str">
        <f>[1]FORMULACION!F1015</f>
        <v>JUEGO DE CUCHARAS MEDIDORAS</v>
      </c>
      <c r="F1050" s="92">
        <f>[1]FORMULACION!P1015</f>
        <v>2</v>
      </c>
      <c r="G1050" s="146">
        <v>12000</v>
      </c>
      <c r="H1050" s="146">
        <f t="shared" si="26"/>
        <v>24000</v>
      </c>
    </row>
    <row r="1051" spans="1:8" hidden="1" x14ac:dyDescent="0.25">
      <c r="A1051" s="92">
        <v>65</v>
      </c>
      <c r="B1051" s="159" t="s">
        <v>353</v>
      </c>
      <c r="C1051" s="92" t="str">
        <f>[1]FORMULACION!C1025</f>
        <v>COCINA</v>
      </c>
      <c r="D1051" s="92" t="str">
        <f>[1]FORMULACION!E1025</f>
        <v>UTENSILIOS</v>
      </c>
      <c r="E1051" s="145" t="str">
        <f>[1]FORMULACION!F1025</f>
        <v>MOLINILLO DE PLASTICO</v>
      </c>
      <c r="F1051" s="92" t="e">
        <f>[1]FORMULACION!P1025</f>
        <v>#REF!</v>
      </c>
      <c r="G1051" s="146">
        <v>17000</v>
      </c>
      <c r="H1051" s="146" t="e">
        <f t="shared" si="26"/>
        <v>#REF!</v>
      </c>
    </row>
    <row r="1052" spans="1:8" hidden="1" x14ac:dyDescent="0.25">
      <c r="A1052" s="92">
        <v>66</v>
      </c>
      <c r="B1052" s="159" t="s">
        <v>353</v>
      </c>
      <c r="C1052" s="92" t="str">
        <f>[1]FORMULACION!C1017</f>
        <v>COCINA</v>
      </c>
      <c r="D1052" s="92" t="str">
        <f>[1]FORMULACION!E1017</f>
        <v>UTENSILIOS</v>
      </c>
      <c r="E1052" s="145" t="s">
        <v>116</v>
      </c>
      <c r="F1052" s="92" t="e">
        <f>[1]FORMULACION!P1017</f>
        <v>#REF!</v>
      </c>
      <c r="G1052" s="146">
        <v>17000</v>
      </c>
      <c r="H1052" s="146" t="e">
        <f t="shared" si="26"/>
        <v>#REF!</v>
      </c>
    </row>
    <row r="1053" spans="1:8" hidden="1" x14ac:dyDescent="0.25">
      <c r="A1053" s="92">
        <v>67</v>
      </c>
      <c r="B1053" s="159" t="s">
        <v>353</v>
      </c>
      <c r="C1053" s="92" t="str">
        <f>[1]FORMULACION!C1031</f>
        <v>EQUIPO ANTROPOMETRICO</v>
      </c>
      <c r="D1053" s="92" t="str">
        <f>[1]FORMULACION!E1031</f>
        <v>EQUIPO ANTROPOMETRICO</v>
      </c>
      <c r="E1053" s="145" t="str">
        <f>[1]FORMULACION!F1031</f>
        <v>BALANZA PARA NIÑOS MENORES DE DOS AÑOS</v>
      </c>
      <c r="F1053" s="92">
        <f>[1]FORMULACION!P1031</f>
        <v>1</v>
      </c>
      <c r="G1053" s="146">
        <v>10000</v>
      </c>
      <c r="H1053" s="146">
        <f t="shared" si="26"/>
        <v>10000</v>
      </c>
    </row>
    <row r="1054" spans="1:8" hidden="1" x14ac:dyDescent="0.25">
      <c r="A1054" s="92">
        <v>68</v>
      </c>
      <c r="B1054" s="159" t="s">
        <v>353</v>
      </c>
      <c r="C1054" s="92" t="str">
        <f>[1]FORMULACION!C1033</f>
        <v>EQUIPO ANTROPOMETRICO</v>
      </c>
      <c r="D1054" s="92" t="str">
        <f>[1]FORMULACION!E1033</f>
        <v>EQUIPO ANTROPOMETRICO</v>
      </c>
      <c r="E1054" s="145" t="str">
        <f>[1]FORMULACION!F1033</f>
        <v>TALLÍMETRO</v>
      </c>
      <c r="F1054" s="92">
        <f>[1]FORMULACION!P1033</f>
        <v>1</v>
      </c>
      <c r="G1054" s="146">
        <v>64000</v>
      </c>
      <c r="H1054" s="146">
        <f t="shared" si="26"/>
        <v>64000</v>
      </c>
    </row>
    <row r="1055" spans="1:8" hidden="1" x14ac:dyDescent="0.25">
      <c r="A1055" s="92">
        <v>69</v>
      </c>
      <c r="B1055" s="159" t="s">
        <v>353</v>
      </c>
      <c r="C1055" s="92" t="str">
        <f>[1]FORMULACION!C1032</f>
        <v>EQUIPO ANTROPOMETRICO</v>
      </c>
      <c r="D1055" s="92" t="str">
        <f>[1]FORMULACION!E1032</f>
        <v>EQUIPO ANTROPOMETRICO</v>
      </c>
      <c r="E1055" s="145" t="str">
        <f>[1]FORMULACION!F1032</f>
        <v>INFANTÓMETRO</v>
      </c>
      <c r="F1055" s="92">
        <f>[1]FORMULACION!P1032</f>
        <v>1</v>
      </c>
      <c r="G1055" s="146">
        <v>25000</v>
      </c>
      <c r="H1055" s="146">
        <f t="shared" si="26"/>
        <v>25000</v>
      </c>
    </row>
    <row r="1056" spans="1:8" hidden="1" x14ac:dyDescent="0.25">
      <c r="A1056" s="92">
        <v>70</v>
      </c>
      <c r="B1056" s="159" t="s">
        <v>353</v>
      </c>
      <c r="C1056" s="92" t="str">
        <f>[1]FORMULACION!C1034</f>
        <v>EQUIPOS DE APOYO</v>
      </c>
      <c r="D1056" s="92" t="str">
        <f>[1]FORMULACION!D1034</f>
        <v>APOYO AUDIO - VISUAL</v>
      </c>
      <c r="E1056" s="145" t="str">
        <f>[1]FORMULACION!F1034</f>
        <v>REPRODUCTOR DE VIDEO</v>
      </c>
      <c r="F1056" s="92" t="e">
        <f>[1]FORMULACION!P1034</f>
        <v>#REF!</v>
      </c>
      <c r="G1056" s="146">
        <v>60000</v>
      </c>
      <c r="H1056" s="146" t="e">
        <f t="shared" si="26"/>
        <v>#REF!</v>
      </c>
    </row>
    <row r="1057" spans="1:8" hidden="1" x14ac:dyDescent="0.25">
      <c r="A1057" s="92">
        <v>71</v>
      </c>
      <c r="B1057" s="159" t="s">
        <v>353</v>
      </c>
      <c r="C1057" s="92" t="str">
        <f>[1]FORMULACION!C1035</f>
        <v>EQUIPOS DE APOYO</v>
      </c>
      <c r="D1057" s="92" t="str">
        <f>[1]FORMULACION!D1035</f>
        <v>APOYO AUDIO - VISUAL</v>
      </c>
      <c r="E1057" s="145" t="str">
        <f>[1]FORMULACION!F1035</f>
        <v>REPRODUCTOR DE AUDIO</v>
      </c>
      <c r="F1057" s="92">
        <f>[1]FORMULACION!P1035</f>
        <v>0</v>
      </c>
      <c r="G1057" s="146">
        <v>160000</v>
      </c>
      <c r="H1057" s="146">
        <f t="shared" si="26"/>
        <v>0</v>
      </c>
    </row>
    <row r="1058" spans="1:8" hidden="1" x14ac:dyDescent="0.25">
      <c r="A1058" s="92">
        <v>72</v>
      </c>
      <c r="B1058" s="159" t="s">
        <v>353</v>
      </c>
      <c r="C1058" s="92" t="str">
        <f>[1]FORMULACION!C1036</f>
        <v>EQUIPOS DE APOYO</v>
      </c>
      <c r="D1058" s="92" t="str">
        <f>[1]FORMULACION!D1036</f>
        <v>APOYO AUDIO - VISUAL</v>
      </c>
      <c r="E1058" s="145" t="str">
        <f>[1]FORMULACION!F1036</f>
        <v xml:space="preserve">TELEVISOR </v>
      </c>
      <c r="F1058" s="92" t="e">
        <f>[1]FORMULACION!P1036</f>
        <v>#REF!</v>
      </c>
      <c r="G1058" s="146">
        <v>120000</v>
      </c>
      <c r="H1058" s="146" t="e">
        <f t="shared" si="26"/>
        <v>#REF!</v>
      </c>
    </row>
    <row r="1059" spans="1:8" hidden="1" x14ac:dyDescent="0.25">
      <c r="A1059" s="92">
        <v>73</v>
      </c>
      <c r="B1059" s="159" t="s">
        <v>353</v>
      </c>
      <c r="C1059" s="92" t="str">
        <f>[1]FORMULACION!C1037</f>
        <v>EQUIPOS DE APOYO</v>
      </c>
      <c r="D1059" s="92" t="str">
        <f>[1]FORMULACION!D1037</f>
        <v>APOYO AUDIO - VISUAL</v>
      </c>
      <c r="E1059" s="145" t="str">
        <f>[1]FORMULACION!F1037</f>
        <v>SOPORTE PARA TV Y RESPRODUCTOR DE VIDEO</v>
      </c>
      <c r="F1059" s="92" t="e">
        <f>[1]FORMULACION!P1037</f>
        <v>#REF!</v>
      </c>
      <c r="G1059" s="146">
        <v>180000</v>
      </c>
      <c r="H1059" s="146" t="e">
        <f t="shared" si="26"/>
        <v>#REF!</v>
      </c>
    </row>
    <row r="1060" spans="1:8" hidden="1" x14ac:dyDescent="0.25">
      <c r="A1060" s="92">
        <v>74</v>
      </c>
      <c r="B1060" s="159" t="s">
        <v>353</v>
      </c>
      <c r="C1060" s="92" t="str">
        <f>[1]FORMULACION!C1039</f>
        <v>EQUIPOS DE APOYO</v>
      </c>
      <c r="D1060" s="92" t="str">
        <f>[1]FORMULACION!D1039</f>
        <v>APOYO EN LAVADO</v>
      </c>
      <c r="E1060" s="145" t="s">
        <v>126</v>
      </c>
      <c r="F1060" s="92">
        <f>[1]FORMULACION!P1039</f>
        <v>1</v>
      </c>
      <c r="G1060" s="146">
        <v>250000</v>
      </c>
      <c r="H1060" s="146">
        <f t="shared" si="26"/>
        <v>250000</v>
      </c>
    </row>
    <row r="1061" spans="1:8" hidden="1" x14ac:dyDescent="0.25">
      <c r="A1061" s="92">
        <v>75</v>
      </c>
      <c r="B1061" s="159" t="s">
        <v>353</v>
      </c>
      <c r="C1061" s="92" t="str">
        <f>[1]FORMULACION!C1038</f>
        <v>EQUIPOS DE APOYO</v>
      </c>
      <c r="D1061" s="92" t="str">
        <f>[1]FORMULACION!D1038</f>
        <v>APOYO CONFORT TERMICO</v>
      </c>
      <c r="E1061" s="145" t="s">
        <v>127</v>
      </c>
      <c r="F1061" s="92">
        <f>[1]FORMULACION!P1038</f>
        <v>0</v>
      </c>
      <c r="G1061" s="146">
        <v>150000</v>
      </c>
      <c r="H1061" s="146">
        <f t="shared" si="26"/>
        <v>0</v>
      </c>
    </row>
    <row r="1062" spans="1:8" hidden="1" x14ac:dyDescent="0.25">
      <c r="A1062" s="92">
        <v>76</v>
      </c>
      <c r="B1062" s="159" t="s">
        <v>353</v>
      </c>
      <c r="C1062" s="92" t="str">
        <f>[1]FORMULACION!C1040</f>
        <v>LENCERIA</v>
      </c>
      <c r="D1062" s="92" t="str">
        <f>[1]FORMULACION!D1040</f>
        <v>COLCHONES - COLCHONETAS</v>
      </c>
      <c r="E1062" s="145" t="s">
        <v>340</v>
      </c>
      <c r="F1062" s="92">
        <f>[1]FORMULACION!P1040</f>
        <v>0</v>
      </c>
      <c r="G1062" s="146">
        <v>1600000</v>
      </c>
      <c r="H1062" s="146">
        <f t="shared" si="26"/>
        <v>0</v>
      </c>
    </row>
    <row r="1063" spans="1:8" hidden="1" x14ac:dyDescent="0.25">
      <c r="A1063" s="92">
        <v>77</v>
      </c>
      <c r="B1063" s="159" t="s">
        <v>353</v>
      </c>
      <c r="C1063" s="92" t="str">
        <f>[1]FORMULACION!C1041</f>
        <v>LENCERIA</v>
      </c>
      <c r="D1063" s="92" t="str">
        <f>[1]FORMULACION!D1041</f>
        <v>COLCHONES - COLCHONETAS</v>
      </c>
      <c r="E1063" s="145" t="s">
        <v>128</v>
      </c>
      <c r="F1063" s="92">
        <f>[1]FORMULACION!P1041</f>
        <v>0</v>
      </c>
      <c r="G1063" s="146" t="e">
        <f>[1]FORMULACION!#REF!</f>
        <v>#REF!</v>
      </c>
      <c r="H1063" s="146" t="e">
        <f t="shared" si="26"/>
        <v>#REF!</v>
      </c>
    </row>
    <row r="1064" spans="1:8" hidden="1" x14ac:dyDescent="0.25">
      <c r="A1064" s="92">
        <v>78</v>
      </c>
      <c r="B1064" s="159" t="s">
        <v>353</v>
      </c>
      <c r="C1064" s="92" t="str">
        <f>[1]FORMULACION!C1042</f>
        <v>LENCERIA</v>
      </c>
      <c r="D1064" s="92" t="str">
        <f>[1]FORMULACION!D1042</f>
        <v>COLCHONES - COLCHONETAS</v>
      </c>
      <c r="E1064" s="145" t="s">
        <v>341</v>
      </c>
      <c r="F1064" s="92">
        <f>[1]FORMULACION!P1042</f>
        <v>3</v>
      </c>
      <c r="G1064" s="146">
        <v>180000</v>
      </c>
      <c r="H1064" s="146">
        <f t="shared" si="26"/>
        <v>540000</v>
      </c>
    </row>
    <row r="1065" spans="1:8" hidden="1" x14ac:dyDescent="0.25">
      <c r="A1065" s="92">
        <v>79</v>
      </c>
      <c r="B1065" s="159" t="s">
        <v>353</v>
      </c>
      <c r="C1065" s="92" t="str">
        <f>[1]FORMULACION!C1043</f>
        <v>LENCERIA</v>
      </c>
      <c r="D1065" s="92" t="str">
        <f>[1]FORMULACION!D1043</f>
        <v>LENCERIA DE BAÑO</v>
      </c>
      <c r="E1065" s="145" t="str">
        <f>[1]FORMULACION!F1043</f>
        <v>TOALLA PARA BEBÉ</v>
      </c>
      <c r="F1065" s="92">
        <f>[1]FORMULACION!P1043</f>
        <v>0</v>
      </c>
      <c r="G1065" s="146">
        <v>3300000</v>
      </c>
      <c r="H1065" s="146">
        <f t="shared" si="26"/>
        <v>0</v>
      </c>
    </row>
    <row r="1066" spans="1:8" hidden="1" x14ac:dyDescent="0.25">
      <c r="A1066" s="92">
        <v>80</v>
      </c>
      <c r="B1066" s="159" t="s">
        <v>353</v>
      </c>
      <c r="C1066" s="92" t="str">
        <f>[1]FORMULACION!C1044</f>
        <v>LENCERIA</v>
      </c>
      <c r="D1066" s="92" t="str">
        <f>[1]FORMULACION!D1044</f>
        <v>LENCERIA DE CAMA</v>
      </c>
      <c r="E1066" s="145" t="str">
        <f>[1]FORMULACION!F1044</f>
        <v>COBIJA TÉRMICA PARA CAMA APILABLE</v>
      </c>
      <c r="F1066" s="92">
        <f>[1]FORMULACION!P1044</f>
        <v>0</v>
      </c>
      <c r="G1066" s="146">
        <v>72000</v>
      </c>
      <c r="H1066" s="146">
        <f t="shared" si="26"/>
        <v>0</v>
      </c>
    </row>
    <row r="1067" spans="1:8" hidden="1" x14ac:dyDescent="0.25">
      <c r="A1067" s="92">
        <v>81</v>
      </c>
      <c r="B1067" s="159" t="s">
        <v>353</v>
      </c>
      <c r="C1067" s="92" t="str">
        <f>[1]FORMULACION!C1045</f>
        <v>LENCERIA</v>
      </c>
      <c r="D1067" s="92" t="str">
        <f>[1]FORMULACION!D1045</f>
        <v>LENCERIA DE CAMA</v>
      </c>
      <c r="E1067" s="152" t="s">
        <v>134</v>
      </c>
      <c r="F1067" s="92"/>
      <c r="G1067" s="151"/>
      <c r="H1067" s="146"/>
    </row>
    <row r="1068" spans="1:8" hidden="1" x14ac:dyDescent="0.25">
      <c r="A1068" s="92">
        <v>82</v>
      </c>
      <c r="B1068" s="159" t="s">
        <v>353</v>
      </c>
      <c r="C1068" s="92" t="str">
        <f>[1]FORMULACION!C1046</f>
        <v>LENCERIA</v>
      </c>
      <c r="D1068" s="92" t="str">
        <f>[1]FORMULACION!D1046</f>
        <v>LENCERIA DE CAMA</v>
      </c>
      <c r="E1068" s="145" t="str">
        <f>[1]FORMULACION!F1046</f>
        <v>SÁBANAS PARA CUNAS</v>
      </c>
      <c r="F1068" s="92">
        <f>[1]FORMULACION!P1046</f>
        <v>10</v>
      </c>
      <c r="G1068" s="146">
        <v>42000</v>
      </c>
      <c r="H1068" s="146">
        <f t="shared" ref="H1068:H1089" si="27">F1068*G1068</f>
        <v>420000</v>
      </c>
    </row>
    <row r="1069" spans="1:8" hidden="1" x14ac:dyDescent="0.25">
      <c r="A1069" s="92">
        <v>83</v>
      </c>
      <c r="B1069" s="159" t="s">
        <v>353</v>
      </c>
      <c r="C1069" s="92" t="str">
        <f>[1]FORMULACION!C1054</f>
        <v>MOBILIARIO</v>
      </c>
      <c r="D1069" s="92" t="str">
        <f>[1]FORMULACION!D1054</f>
        <v>MOBILIARIO AREA EDUCATIVA</v>
      </c>
      <c r="E1069" s="145" t="str">
        <f>[1]FORMULACION!F1054</f>
        <v>NIDO</v>
      </c>
      <c r="F1069" s="92" t="e">
        <f>[1]FORMULACION!P1054</f>
        <v>#REF!</v>
      </c>
      <c r="G1069" s="146">
        <v>60000</v>
      </c>
      <c r="H1069" s="146" t="e">
        <f t="shared" si="27"/>
        <v>#REF!</v>
      </c>
    </row>
    <row r="1070" spans="1:8" hidden="1" x14ac:dyDescent="0.25">
      <c r="A1070" s="92">
        <v>84</v>
      </c>
      <c r="B1070" s="159" t="s">
        <v>353</v>
      </c>
      <c r="C1070" s="92" t="str">
        <f>[1]FORMULACION!C1053</f>
        <v>MOBILIARIO</v>
      </c>
      <c r="D1070" s="92" t="str">
        <f>[1]FORMULACION!D1053</f>
        <v>MOBILIARIO AREA EDUCATIVA</v>
      </c>
      <c r="E1070" s="145" t="str">
        <f>[1]FORMULACION!F1053</f>
        <v>ESTANTE PARA LIBROS</v>
      </c>
      <c r="F1070" s="92">
        <f>[1]FORMULACION!P1053</f>
        <v>0</v>
      </c>
      <c r="G1070" s="146">
        <v>180000</v>
      </c>
      <c r="H1070" s="146">
        <f t="shared" si="27"/>
        <v>0</v>
      </c>
    </row>
    <row r="1071" spans="1:8" hidden="1" x14ac:dyDescent="0.25">
      <c r="A1071" s="92">
        <v>85</v>
      </c>
      <c r="B1071" s="159" t="s">
        <v>353</v>
      </c>
      <c r="C1071" s="92" t="str">
        <f>[1]FORMULACION!C1047</f>
        <v>LENCERIA</v>
      </c>
      <c r="D1071" s="92" t="str">
        <f>[1]FORMULACION!D1047</f>
        <v>LENCERIA DE CAMA</v>
      </c>
      <c r="E1071" s="145" t="str">
        <f>[1]FORMULACION!F1047</f>
        <v>SÁBANAS PARA CAMA APILABLES</v>
      </c>
      <c r="F1071" s="92">
        <f>[1]FORMULACION!P1047</f>
        <v>10</v>
      </c>
      <c r="G1071" s="146">
        <v>9000</v>
      </c>
      <c r="H1071" s="146">
        <f t="shared" si="27"/>
        <v>90000</v>
      </c>
    </row>
    <row r="1072" spans="1:8" hidden="1" x14ac:dyDescent="0.25">
      <c r="A1072" s="92">
        <v>86</v>
      </c>
      <c r="B1072" s="159" t="s">
        <v>353</v>
      </c>
      <c r="C1072" s="92" t="str">
        <f>[1]FORMULACION!C1052</f>
        <v>MOBILIARIO</v>
      </c>
      <c r="D1072" s="92" t="str">
        <f>[1]FORMULACION!D1052</f>
        <v>MOBILIARIO AREA EDUCATIVA</v>
      </c>
      <c r="E1072" s="145" t="str">
        <f>[1]FORMULACION!F1052</f>
        <v>CUNA DE MADERA</v>
      </c>
      <c r="F1072" s="92">
        <f>[1]FORMULACION!P1052</f>
        <v>0</v>
      </c>
      <c r="G1072" s="146">
        <v>45000</v>
      </c>
      <c r="H1072" s="146">
        <f t="shared" si="27"/>
        <v>0</v>
      </c>
    </row>
    <row r="1073" spans="1:8" hidden="1" x14ac:dyDescent="0.25">
      <c r="A1073" s="92">
        <v>87</v>
      </c>
      <c r="B1073" s="159" t="s">
        <v>353</v>
      </c>
      <c r="C1073" s="92" t="str">
        <f>[1]FORMULACION!C1048</f>
        <v>LENCERIA</v>
      </c>
      <c r="D1073" s="92" t="str">
        <f>[1]FORMULACION!D1048</f>
        <v>LENCERIA DE CAMA</v>
      </c>
      <c r="E1073" s="145" t="str">
        <f>[1]FORMULACION!F1048</f>
        <v>BORDE CUNA</v>
      </c>
      <c r="F1073" s="92">
        <f>[1]FORMULACION!P1048</f>
        <v>0</v>
      </c>
      <c r="G1073" s="146">
        <v>32000</v>
      </c>
      <c r="H1073" s="146">
        <f t="shared" si="27"/>
        <v>0</v>
      </c>
    </row>
    <row r="1074" spans="1:8" hidden="1" x14ac:dyDescent="0.25">
      <c r="A1074" s="92">
        <v>88</v>
      </c>
      <c r="B1074" s="159" t="s">
        <v>353</v>
      </c>
      <c r="C1074" s="92" t="str">
        <f>[1]FORMULACION!C1049</f>
        <v>LENCERIA</v>
      </c>
      <c r="D1074" s="92" t="str">
        <f>[1]FORMULACION!D1049</f>
        <v>LENCERIA</v>
      </c>
      <c r="E1074" s="145" t="s">
        <v>342</v>
      </c>
      <c r="F1074" s="92">
        <v>0</v>
      </c>
      <c r="G1074" s="151">
        <v>32000</v>
      </c>
      <c r="H1074" s="146">
        <f t="shared" si="27"/>
        <v>0</v>
      </c>
    </row>
    <row r="1075" spans="1:8" hidden="1" x14ac:dyDescent="0.25">
      <c r="A1075" s="92">
        <v>89</v>
      </c>
      <c r="B1075" s="159" t="s">
        <v>353</v>
      </c>
      <c r="C1075" s="92" t="str">
        <f>[1]FORMULACION!C1051</f>
        <v>MOBILIARIO</v>
      </c>
      <c r="D1075" s="92" t="str">
        <f>[1]FORMULACION!D1051</f>
        <v>MOBILIARIO AREA EDUCATIVA</v>
      </c>
      <c r="E1075" s="145" t="str">
        <f>[1]FORMULACION!F1051</f>
        <v>PERCHERO</v>
      </c>
      <c r="F1075" s="92">
        <f>[1]FORMULACION!P1051</f>
        <v>0</v>
      </c>
      <c r="G1075" s="146">
        <v>40000</v>
      </c>
      <c r="H1075" s="146">
        <f t="shared" si="27"/>
        <v>0</v>
      </c>
    </row>
    <row r="1076" spans="1:8" hidden="1" x14ac:dyDescent="0.25">
      <c r="A1076" s="92">
        <v>90</v>
      </c>
      <c r="B1076" s="159" t="s">
        <v>353</v>
      </c>
      <c r="C1076" s="92" t="str">
        <f>[1]FORMULACION!C1050</f>
        <v>LENCERIA</v>
      </c>
      <c r="D1076" s="92" t="str">
        <f>[1]FORMULACION!D1050</f>
        <v>LENCERIA</v>
      </c>
      <c r="E1076" s="145" t="str">
        <f>[1]FORMULACION!F1050</f>
        <v>COJIN DE LACTANCIA MATERNA</v>
      </c>
      <c r="F1076" s="92">
        <f>[1]FORMULACION!P1050</f>
        <v>3</v>
      </c>
      <c r="G1076" s="146">
        <v>32000</v>
      </c>
      <c r="H1076" s="146">
        <f t="shared" si="27"/>
        <v>96000</v>
      </c>
    </row>
    <row r="1077" spans="1:8" hidden="1" x14ac:dyDescent="0.25">
      <c r="A1077" s="92">
        <v>91</v>
      </c>
      <c r="B1077" s="159" t="s">
        <v>353</v>
      </c>
      <c r="C1077" s="92" t="str">
        <f>[1]FORMULACION!C1178</f>
        <v>MATERIAL PEDAGÓGICO</v>
      </c>
      <c r="D1077" s="92" t="str">
        <f>[1]FORMULACION!E1178</f>
        <v>INSTRUMENTOS MUSICALES</v>
      </c>
      <c r="E1077" s="145" t="str">
        <f>[1]FORMULACION!F1178</f>
        <v>GALLINA</v>
      </c>
      <c r="F1077" s="92">
        <f>[1]FORMULACION!P1178</f>
        <v>0</v>
      </c>
      <c r="G1077" s="146">
        <v>35000</v>
      </c>
      <c r="H1077" s="146">
        <f t="shared" si="27"/>
        <v>0</v>
      </c>
    </row>
    <row r="1078" spans="1:8" hidden="1" x14ac:dyDescent="0.25">
      <c r="A1078" s="92">
        <v>92</v>
      </c>
      <c r="B1078" s="159" t="s">
        <v>353</v>
      </c>
      <c r="C1078" s="92" t="str">
        <f>[1]FORMULACION!C1144</f>
        <v>MATERIAL PEDAGÓGICO</v>
      </c>
      <c r="D1078" s="92" t="str">
        <f>[1]FORMULACION!E1144</f>
        <v>EXPLORACIÓN CORPORAL</v>
      </c>
      <c r="E1078" s="145" t="s">
        <v>343</v>
      </c>
      <c r="F1078" s="92">
        <f>[1]FORMULACION!P1144</f>
        <v>1</v>
      </c>
      <c r="G1078" s="146">
        <v>2500</v>
      </c>
      <c r="H1078" s="146">
        <f t="shared" si="27"/>
        <v>2500</v>
      </c>
    </row>
    <row r="1079" spans="1:8" hidden="1" x14ac:dyDescent="0.25">
      <c r="A1079" s="92">
        <v>93</v>
      </c>
      <c r="B1079" s="159" t="s">
        <v>353</v>
      </c>
      <c r="C1079" s="92" t="str">
        <f>[1]FORMULACION!C1145</f>
        <v>MATERIAL PEDAGÓGICO</v>
      </c>
      <c r="D1079" s="92" t="str">
        <f>[1]FORMULACION!E1145</f>
        <v>EXPLORACIÓN CORPORAL</v>
      </c>
      <c r="E1079" s="145" t="s">
        <v>188</v>
      </c>
      <c r="F1079" s="92">
        <v>0</v>
      </c>
      <c r="G1079" s="151">
        <v>55000</v>
      </c>
      <c r="H1079" s="146">
        <f t="shared" si="27"/>
        <v>0</v>
      </c>
    </row>
    <row r="1080" spans="1:8" hidden="1" x14ac:dyDescent="0.25">
      <c r="A1080" s="92">
        <v>94</v>
      </c>
      <c r="B1080" s="159" t="s">
        <v>353</v>
      </c>
      <c r="C1080" s="92" t="e">
        <f>[1]FORMULACION!#REF!</f>
        <v>#REF!</v>
      </c>
      <c r="D1080" s="92" t="e">
        <f>[1]FORMULACION!#REF!</f>
        <v>#REF!</v>
      </c>
      <c r="E1080" s="145" t="s">
        <v>344</v>
      </c>
      <c r="F1080" s="92">
        <v>0</v>
      </c>
      <c r="G1080" s="151">
        <v>30000</v>
      </c>
      <c r="H1080" s="146">
        <f t="shared" si="27"/>
        <v>0</v>
      </c>
    </row>
    <row r="1081" spans="1:8" hidden="1" x14ac:dyDescent="0.25">
      <c r="A1081" s="92">
        <v>95</v>
      </c>
      <c r="B1081" s="159" t="s">
        <v>353</v>
      </c>
      <c r="C1081" s="92" t="str">
        <f>[1]FORMULACION!C1146</f>
        <v>MATERIAL PEDAGÓGICO</v>
      </c>
      <c r="D1081" s="92" t="str">
        <f>[1]FORMULACION!E1146</f>
        <v>EXPLORACIÓN CORPORAL</v>
      </c>
      <c r="E1081" s="148" t="str">
        <f>[1]FORMULACION!F1146</f>
        <v>JUEGO DE PESOS</v>
      </c>
      <c r="F1081" s="92"/>
      <c r="G1081" s="146">
        <v>38000</v>
      </c>
      <c r="H1081" s="146">
        <f t="shared" si="27"/>
        <v>0</v>
      </c>
    </row>
    <row r="1082" spans="1:8" hidden="1" x14ac:dyDescent="0.25">
      <c r="A1082" s="92">
        <v>96</v>
      </c>
      <c r="B1082" s="159" t="s">
        <v>353</v>
      </c>
      <c r="C1082" s="92" t="str">
        <f>[1]FORMULACION!C1095</f>
        <v>MATERIAL PEDAGÓGICO</v>
      </c>
      <c r="D1082" s="92" t="str">
        <f>[1]FORMULACION!E1095</f>
        <v>EXPLORACIÓN CORPORAL</v>
      </c>
      <c r="E1082" s="145" t="s">
        <v>191</v>
      </c>
      <c r="F1082" s="92" t="e">
        <f>[1]FORMULACION!P1095</f>
        <v>#REF!</v>
      </c>
      <c r="G1082" s="146">
        <v>15000</v>
      </c>
      <c r="H1082" s="146" t="e">
        <f t="shared" si="27"/>
        <v>#REF!</v>
      </c>
    </row>
    <row r="1083" spans="1:8" hidden="1" x14ac:dyDescent="0.25">
      <c r="A1083" s="92">
        <v>97</v>
      </c>
      <c r="B1083" s="159" t="s">
        <v>353</v>
      </c>
      <c r="C1083" s="92" t="str">
        <f>[1]FORMULACION!C1116</f>
        <v>MATERIAL PEDAGÓGICO</v>
      </c>
      <c r="D1083" s="92" t="str">
        <f>[1]FORMULACION!E1116</f>
        <v>EXPLORACIÓN CORPORAL</v>
      </c>
      <c r="E1083" s="145" t="str">
        <f>[1]FORMULACION!F1116</f>
        <v>GUANTE DE TEXTURAS Y ACTIVIDADES</v>
      </c>
      <c r="F1083" s="92"/>
      <c r="G1083" s="146">
        <v>8000</v>
      </c>
      <c r="H1083" s="146">
        <f t="shared" si="27"/>
        <v>0</v>
      </c>
    </row>
    <row r="1084" spans="1:8" hidden="1" x14ac:dyDescent="0.25">
      <c r="A1084" s="92">
        <v>98</v>
      </c>
      <c r="B1084" s="159" t="s">
        <v>353</v>
      </c>
      <c r="C1084" s="92" t="str">
        <f>[1]FORMULACION!C1104</f>
        <v>MATERIAL PEDAGÓGICO</v>
      </c>
      <c r="D1084" s="92" t="str">
        <f>[1]FORMULACION!E1104</f>
        <v>JUEGO SIMBÓLICO Y DE ROLES</v>
      </c>
      <c r="E1084" s="145" t="str">
        <f>[1]FORMULACION!F1104</f>
        <v>TITERES DE GUANTE - SET ANIMALES DE GRANJA</v>
      </c>
      <c r="F1084" s="92" t="e">
        <f>[1]FORMULACION!P1104</f>
        <v>#REF!</v>
      </c>
      <c r="G1084" s="146">
        <v>60000</v>
      </c>
      <c r="H1084" s="146" t="e">
        <f t="shared" si="27"/>
        <v>#REF!</v>
      </c>
    </row>
    <row r="1085" spans="1:8" hidden="1" x14ac:dyDescent="0.25">
      <c r="A1085" s="92">
        <v>99</v>
      </c>
      <c r="B1085" s="159" t="s">
        <v>353</v>
      </c>
      <c r="C1085" s="92" t="str">
        <f>[1]FORMULACION!C1179</f>
        <v>MATERIAL PEDAGÓGICO</v>
      </c>
      <c r="D1085" s="92" t="str">
        <f>[1]FORMULACION!E1179</f>
        <v>INSTRUMENTOS MUSICALES</v>
      </c>
      <c r="E1085" s="145" t="s">
        <v>194</v>
      </c>
      <c r="F1085" s="92" t="e">
        <f>[1]FORMULACION!P1179</f>
        <v>#REF!</v>
      </c>
      <c r="G1085" s="146">
        <v>35000</v>
      </c>
      <c r="H1085" s="146" t="e">
        <f t="shared" si="27"/>
        <v>#REF!</v>
      </c>
    </row>
    <row r="1086" spans="1:8" hidden="1" x14ac:dyDescent="0.25">
      <c r="A1086" s="92">
        <v>100</v>
      </c>
      <c r="B1086" s="159" t="s">
        <v>353</v>
      </c>
      <c r="C1086" s="92" t="str">
        <f>[1]FORMULACION!C1117</f>
        <v>MATERIAL PEDAGÓGICO</v>
      </c>
      <c r="D1086" s="92" t="str">
        <f>[1]FORMULACION!E1117</f>
        <v>EXPLORACIÓN CORPORAL</v>
      </c>
      <c r="E1086" s="145" t="str">
        <f>[1]FORMULACION!F1117</f>
        <v>KIT DE PERCEPCION PEQUEÑO</v>
      </c>
      <c r="F1086" s="92">
        <f>[1]FORMULACION!P1117</f>
        <v>0</v>
      </c>
      <c r="G1086" s="146">
        <v>27000</v>
      </c>
      <c r="H1086" s="146">
        <f t="shared" si="27"/>
        <v>0</v>
      </c>
    </row>
    <row r="1087" spans="1:8" hidden="1" x14ac:dyDescent="0.25">
      <c r="A1087" s="92">
        <v>101</v>
      </c>
      <c r="B1087" s="159" t="s">
        <v>353</v>
      </c>
      <c r="C1087" s="92" t="str">
        <f>[1]FORMULACION!C1118</f>
        <v>MATERIAL PEDAGÓGICO</v>
      </c>
      <c r="D1087" s="92" t="str">
        <f>[1]FORMULACION!E1118</f>
        <v>EXPLORACIÓN CORPORAL</v>
      </c>
      <c r="E1087" s="145" t="s">
        <v>345</v>
      </c>
      <c r="F1087" s="92">
        <f>[1]FORMULACION!P1118</f>
        <v>0</v>
      </c>
      <c r="G1087" s="146">
        <v>190000</v>
      </c>
      <c r="H1087" s="146">
        <f t="shared" si="27"/>
        <v>0</v>
      </c>
    </row>
    <row r="1088" spans="1:8" hidden="1" x14ac:dyDescent="0.25">
      <c r="A1088" s="92">
        <v>102</v>
      </c>
      <c r="B1088" s="159" t="s">
        <v>353</v>
      </c>
      <c r="C1088" s="92" t="str">
        <f>[1]FORMULACION!C1147</f>
        <v>MATERIAL PEDAGÓGICO</v>
      </c>
      <c r="D1088" s="92" t="str">
        <f>[1]FORMULACION!E1147</f>
        <v>EXPLORACIÓN CORPORAL</v>
      </c>
      <c r="E1088" s="145" t="str">
        <f>[1]FORMULACION!F1147</f>
        <v>JUEGO DE PELOTAS</v>
      </c>
      <c r="F1088" s="92"/>
      <c r="G1088" s="146">
        <v>90000</v>
      </c>
      <c r="H1088" s="146">
        <f t="shared" si="27"/>
        <v>0</v>
      </c>
    </row>
    <row r="1089" spans="1:8" hidden="1" x14ac:dyDescent="0.25">
      <c r="A1089" s="92">
        <v>103</v>
      </c>
      <c r="B1089" s="159" t="s">
        <v>353</v>
      </c>
      <c r="C1089" s="92" t="str">
        <f>[1]FORMULACION!C1148</f>
        <v>MATERIAL PEDAGÓGICO</v>
      </c>
      <c r="D1089" s="92" t="str">
        <f>[1]FORMULACION!E1148</f>
        <v>EXPLORACIÓN CORPORAL</v>
      </c>
      <c r="E1089" s="145" t="str">
        <f>[1]FORMULACION!F1148</f>
        <v>JUEGO DE PELOTAS PEQUEÑAS TIPO ERIZO</v>
      </c>
      <c r="F1089" s="92"/>
      <c r="G1089" s="146">
        <v>270000</v>
      </c>
      <c r="H1089" s="146">
        <f t="shared" si="27"/>
        <v>0</v>
      </c>
    </row>
    <row r="1090" spans="1:8" hidden="1" x14ac:dyDescent="0.25">
      <c r="A1090" s="92">
        <v>104</v>
      </c>
      <c r="B1090" s="159" t="s">
        <v>353</v>
      </c>
      <c r="C1090" s="92" t="str">
        <f>[1]FORMULACION!C1149</f>
        <v>MATERIAL PEDAGÓGICO</v>
      </c>
      <c r="D1090" s="92" t="str">
        <f>[1]FORMULACION!E1149</f>
        <v>EXPLORACIÓN CORPORAL</v>
      </c>
      <c r="E1090" s="145" t="s">
        <v>199</v>
      </c>
      <c r="F1090" s="92"/>
      <c r="G1090" s="153"/>
      <c r="H1090" s="146"/>
    </row>
    <row r="1091" spans="1:8" hidden="1" x14ac:dyDescent="0.25">
      <c r="A1091" s="92">
        <v>105</v>
      </c>
      <c r="B1091" s="159" t="s">
        <v>353</v>
      </c>
      <c r="C1091" s="92" t="str">
        <f>[1]FORMULACION!C1097</f>
        <v>MATERIAL PEDAGÓGICO</v>
      </c>
      <c r="D1091" s="92" t="str">
        <f>[1]FORMULACION!E1097</f>
        <v>EXPLORACIÓN CORPORAL</v>
      </c>
      <c r="E1091" s="145" t="str">
        <f>[1]FORMULACION!F1097</f>
        <v>PARQUE INFANTIL TIPO B</v>
      </c>
      <c r="F1091" s="92" t="e">
        <f>[1]FORMULACION!P1097</f>
        <v>#REF!</v>
      </c>
      <c r="G1091" s="146">
        <v>720000</v>
      </c>
      <c r="H1091" s="146" t="e">
        <f t="shared" ref="H1091:H1154" si="28">F1091*G1091</f>
        <v>#REF!</v>
      </c>
    </row>
    <row r="1092" spans="1:8" hidden="1" x14ac:dyDescent="0.25">
      <c r="A1092" s="92">
        <v>106</v>
      </c>
      <c r="B1092" s="159" t="s">
        <v>353</v>
      </c>
      <c r="C1092" s="92" t="str">
        <f>[1]FORMULACION!C1119</f>
        <v>MATERIAL PEDAGÓGICO</v>
      </c>
      <c r="D1092" s="92" t="str">
        <f>[1]FORMULACION!E1119</f>
        <v>EXPLORACIÓN CORPORAL</v>
      </c>
      <c r="E1092" s="145" t="str">
        <f>[1]FORMULACION!F1119</f>
        <v>JUEGO DE PELOTAS GRANDES TIPO ERIZO</v>
      </c>
      <c r="F1092" s="92"/>
      <c r="G1092" s="146">
        <v>150000</v>
      </c>
      <c r="H1092" s="146">
        <f t="shared" si="28"/>
        <v>0</v>
      </c>
    </row>
    <row r="1093" spans="1:8" hidden="1" x14ac:dyDescent="0.25">
      <c r="A1093" s="92">
        <v>107</v>
      </c>
      <c r="B1093" s="159" t="s">
        <v>353</v>
      </c>
      <c r="C1093" s="92" t="str">
        <f>[1]FORMULACION!C1098</f>
        <v>MATERIAL PEDAGÓGICO</v>
      </c>
      <c r="D1093" s="92" t="str">
        <f>[1]FORMULACION!E1098</f>
        <v>EXPLORACIÓN CORPORAL</v>
      </c>
      <c r="E1093" s="145" t="str">
        <f>[1]FORMULACION!F1098</f>
        <v>MESA DE LUZ</v>
      </c>
      <c r="F1093" s="92" t="e">
        <f>[1]FORMULACION!P1098</f>
        <v>#REF!</v>
      </c>
      <c r="G1093" s="146">
        <v>3250000</v>
      </c>
      <c r="H1093" s="146" t="e">
        <f t="shared" si="28"/>
        <v>#REF!</v>
      </c>
    </row>
    <row r="1094" spans="1:8" hidden="1" x14ac:dyDescent="0.25">
      <c r="A1094" s="92">
        <v>108</v>
      </c>
      <c r="B1094" s="159" t="s">
        <v>353</v>
      </c>
      <c r="C1094" s="92" t="str">
        <f>[1]FORMULACION!C1099</f>
        <v>MATERIAL PEDAGÓGICO</v>
      </c>
      <c r="D1094" s="92" t="str">
        <f>[1]FORMULACION!E1099</f>
        <v>EXPLORACIÓN CORPORAL</v>
      </c>
      <c r="E1094" s="145" t="str">
        <f>[1]FORMULACION!F1099</f>
        <v>MESA DE AGUA Y ARENA</v>
      </c>
      <c r="F1094" s="92" t="e">
        <f>[1]FORMULACION!P1099</f>
        <v>#REF!</v>
      </c>
      <c r="G1094" s="146">
        <v>1650000</v>
      </c>
      <c r="H1094" s="146" t="e">
        <f t="shared" si="28"/>
        <v>#REF!</v>
      </c>
    </row>
    <row r="1095" spans="1:8" hidden="1" x14ac:dyDescent="0.25">
      <c r="A1095" s="92">
        <v>109</v>
      </c>
      <c r="B1095" s="159" t="s">
        <v>353</v>
      </c>
      <c r="C1095" s="92" t="str">
        <f>[1]FORMULACION!C1120</f>
        <v>MATERIAL PEDAGÓGICO</v>
      </c>
      <c r="D1095" s="92" t="str">
        <f>[1]FORMULACION!E1120</f>
        <v>EXPLORACIÓN CORPORAL</v>
      </c>
      <c r="E1095" s="145" t="str">
        <f>[1]FORMULACION!F1120</f>
        <v>RODILLO GRANDE EN ESPUMA</v>
      </c>
      <c r="F1095" s="92" t="e">
        <f>[1]FORMULACION!P1120</f>
        <v>#REF!</v>
      </c>
      <c r="G1095" s="146">
        <v>32000</v>
      </c>
      <c r="H1095" s="146" t="e">
        <f t="shared" si="28"/>
        <v>#REF!</v>
      </c>
    </row>
    <row r="1096" spans="1:8" hidden="1" x14ac:dyDescent="0.25">
      <c r="A1096" s="92">
        <v>110</v>
      </c>
      <c r="B1096" s="159" t="s">
        <v>353</v>
      </c>
      <c r="C1096" s="92" t="str">
        <f>[1]FORMULACION!C1150</f>
        <v>MATERIAL PEDAGÓGICO</v>
      </c>
      <c r="D1096" s="92" t="str">
        <f>[1]FORMULACION!E1150</f>
        <v>EXPLORACIÓN CORPORAL</v>
      </c>
      <c r="E1096" s="145" t="str">
        <f>[1]FORMULACION!F1150</f>
        <v>SALTARIN PEQUEÑO</v>
      </c>
      <c r="F1096" s="92"/>
      <c r="G1096" s="146">
        <v>23000</v>
      </c>
      <c r="H1096" s="146">
        <f t="shared" si="28"/>
        <v>0</v>
      </c>
    </row>
    <row r="1097" spans="1:8" hidden="1" x14ac:dyDescent="0.25">
      <c r="A1097" s="92">
        <v>111</v>
      </c>
      <c r="B1097" s="159" t="s">
        <v>353</v>
      </c>
      <c r="C1097" s="92" t="str">
        <f>[1]FORMULACION!C1136</f>
        <v>MATERIAL PEDAGÓGICO</v>
      </c>
      <c r="D1097" s="92" t="str">
        <f>[1]FORMULACION!E1136</f>
        <v>INSTRUMENTOS MUSICALES</v>
      </c>
      <c r="E1097" s="145" t="str">
        <f>[1]FORMULACION!F1136</f>
        <v>PAJARO CARPINTERO</v>
      </c>
      <c r="F1097" s="92"/>
      <c r="G1097" s="146">
        <v>42000</v>
      </c>
      <c r="H1097" s="146">
        <f t="shared" si="28"/>
        <v>0</v>
      </c>
    </row>
    <row r="1098" spans="1:8" hidden="1" x14ac:dyDescent="0.25">
      <c r="A1098" s="92">
        <v>112</v>
      </c>
      <c r="B1098" s="159" t="s">
        <v>353</v>
      </c>
      <c r="C1098" s="92" t="str">
        <f>[1]FORMULACION!C1137</f>
        <v>MATERIAL PEDAGÓGICO</v>
      </c>
      <c r="D1098" s="92" t="str">
        <f>[1]FORMULACION!E1137</f>
        <v>JUEGO DE CONSTRUCCIÓN</v>
      </c>
      <c r="E1098" s="145" t="str">
        <f>[1]FORMULACION!F1137</f>
        <v xml:space="preserve">BLOQUES GRANDES  DE CONSTRUCCION </v>
      </c>
      <c r="F1098" s="92"/>
      <c r="G1098" s="146">
        <v>42000</v>
      </c>
      <c r="H1098" s="146">
        <f t="shared" si="28"/>
        <v>0</v>
      </c>
    </row>
    <row r="1099" spans="1:8" hidden="1" x14ac:dyDescent="0.25">
      <c r="A1099" s="92">
        <v>113</v>
      </c>
      <c r="B1099" s="159" t="s">
        <v>353</v>
      </c>
      <c r="C1099" s="92" t="str">
        <f>[1]FORMULACION!C1121</f>
        <v>MATERIAL PEDAGÓGICO</v>
      </c>
      <c r="D1099" s="92" t="str">
        <f>[1]FORMULACION!E1121</f>
        <v>EXPLORACIÓN CORPORAL</v>
      </c>
      <c r="E1099" s="145" t="str">
        <f>[1]FORMULACION!F1121</f>
        <v>RODILLO MEDIANO EN ESPUMA</v>
      </c>
      <c r="F1099" s="92"/>
      <c r="G1099" s="146">
        <v>65800</v>
      </c>
      <c r="H1099" s="146">
        <f t="shared" si="28"/>
        <v>0</v>
      </c>
    </row>
    <row r="1100" spans="1:8" hidden="1" x14ac:dyDescent="0.25">
      <c r="A1100" s="92">
        <v>114</v>
      </c>
      <c r="B1100" s="159" t="s">
        <v>353</v>
      </c>
      <c r="C1100" s="92" t="str">
        <f>[1]FORMULACION!C1096</f>
        <v>MATERIAL PEDAGÓGICO</v>
      </c>
      <c r="D1100" s="92" t="str">
        <f>[1]FORMULACION!E1096</f>
        <v>EXPLORACIÓN CORPORAL</v>
      </c>
      <c r="E1100" s="145" t="str">
        <f>[1]FORMULACION!F1096</f>
        <v>PARQUE INFANTIL TIPO A</v>
      </c>
      <c r="F1100" s="92" t="e">
        <f>[1]FORMULACION!P1096</f>
        <v>#REF!</v>
      </c>
      <c r="G1100" s="146">
        <v>50000</v>
      </c>
      <c r="H1100" s="146" t="e">
        <f t="shared" si="28"/>
        <v>#REF!</v>
      </c>
    </row>
    <row r="1101" spans="1:8" hidden="1" x14ac:dyDescent="0.25">
      <c r="A1101" s="92">
        <v>115</v>
      </c>
      <c r="B1101" s="159" t="s">
        <v>353</v>
      </c>
      <c r="C1101" s="92" t="str">
        <f>[1]FORMULACION!C1103</f>
        <v>MATERIAL PEDAGÓGICO</v>
      </c>
      <c r="D1101" s="92" t="str">
        <f>[1]FORMULACION!E1103</f>
        <v>JUEGO SIMBÓLICO Y DE ROLES</v>
      </c>
      <c r="E1101" s="145" t="str">
        <f>[1]FORMULACION!F1103</f>
        <v>TEATRINO MODULAR DE PISO</v>
      </c>
      <c r="F1101" s="92" t="e">
        <f>[1]FORMULACION!P1103</f>
        <v>#REF!</v>
      </c>
      <c r="G1101" s="146">
        <v>250000</v>
      </c>
      <c r="H1101" s="146" t="e">
        <f t="shared" si="28"/>
        <v>#REF!</v>
      </c>
    </row>
    <row r="1102" spans="1:8" hidden="1" x14ac:dyDescent="0.25">
      <c r="A1102" s="92">
        <v>116</v>
      </c>
      <c r="B1102" s="159" t="s">
        <v>353</v>
      </c>
      <c r="C1102" s="92" t="str">
        <f>[1]FORMULACION!C1102</f>
        <v>MATERIAL PEDAGÓGICO</v>
      </c>
      <c r="D1102" s="92" t="str">
        <f>[1]FORMULACION!E1102</f>
        <v>INSTRUMENTOS MUSICALES</v>
      </c>
      <c r="E1102" s="145" t="str">
        <f>[1]FORMULACION!F1102</f>
        <v>JUEGO DE CAMPANAS AFINADAS</v>
      </c>
      <c r="F1102" s="92">
        <f>[1]FORMULACION!P1102</f>
        <v>1</v>
      </c>
      <c r="G1102" s="146">
        <v>560000</v>
      </c>
      <c r="H1102" s="146">
        <f t="shared" si="28"/>
        <v>560000</v>
      </c>
    </row>
    <row r="1103" spans="1:8" hidden="1" x14ac:dyDescent="0.25">
      <c r="A1103" s="92">
        <v>117</v>
      </c>
      <c r="B1103" s="159" t="s">
        <v>353</v>
      </c>
      <c r="C1103" s="92" t="str">
        <f>[1]FORMULACION!C1122:D1122</f>
        <v>MATERIAL PEDAGÓGICO</v>
      </c>
      <c r="D1103" s="92" t="str">
        <f>[1]FORMULACION!E1122</f>
        <v>EXPLORACIÓN CORPORAL</v>
      </c>
      <c r="E1103" s="145" t="str">
        <f>[1]FORMULACION!F1122</f>
        <v>TAPETE DE TEXTURAS</v>
      </c>
      <c r="F1103" s="92">
        <f>[1]FORMULACION!P1122</f>
        <v>0</v>
      </c>
      <c r="G1103" s="146">
        <v>25000</v>
      </c>
      <c r="H1103" s="146">
        <f t="shared" si="28"/>
        <v>0</v>
      </c>
    </row>
    <row r="1104" spans="1:8" hidden="1" x14ac:dyDescent="0.25">
      <c r="A1104" s="92">
        <v>118</v>
      </c>
      <c r="B1104" s="159" t="s">
        <v>353</v>
      </c>
      <c r="C1104" s="92" t="str">
        <f>[1]FORMULACION!C1100</f>
        <v>MATERIAL PEDAGÓGICO</v>
      </c>
      <c r="D1104" s="92" t="str">
        <f>[1]FORMULACION!E1100</f>
        <v>EXPLORACIÓN CORPORAL</v>
      </c>
      <c r="E1104" s="145" t="str">
        <f>[1]FORMULACION!F1100</f>
        <v>CARPA DE PLASTICO PLEGABLE</v>
      </c>
      <c r="F1104" s="92" t="e">
        <f>[1]FORMULACION!P1100</f>
        <v>#REF!</v>
      </c>
      <c r="G1104" s="146">
        <v>8600000</v>
      </c>
      <c r="H1104" s="146" t="e">
        <f t="shared" si="28"/>
        <v>#REF!</v>
      </c>
    </row>
    <row r="1105" spans="1:8" hidden="1" x14ac:dyDescent="0.25">
      <c r="A1105" s="92">
        <v>119</v>
      </c>
      <c r="B1105" s="159" t="s">
        <v>353</v>
      </c>
      <c r="C1105" s="92" t="str">
        <f>[1]FORMULACION!C1101</f>
        <v>MATERIAL PEDAGÓGICO</v>
      </c>
      <c r="D1105" s="92" t="str">
        <f>[1]FORMULACION!E1101</f>
        <v>INSTRUMENTOS MUSICALES</v>
      </c>
      <c r="E1105" s="145" t="str">
        <f>[1]FORMULACION!F1101</f>
        <v>OCEANO</v>
      </c>
      <c r="F1105" s="92">
        <f>[1]FORMULACION!P1101</f>
        <v>2</v>
      </c>
      <c r="G1105" s="146">
        <v>3000000</v>
      </c>
      <c r="H1105" s="146">
        <f t="shared" si="28"/>
        <v>6000000</v>
      </c>
    </row>
    <row r="1106" spans="1:8" hidden="1" x14ac:dyDescent="0.25">
      <c r="A1106" s="92">
        <v>120</v>
      </c>
      <c r="B1106" s="159" t="s">
        <v>353</v>
      </c>
      <c r="C1106" s="92" t="str">
        <f>[1]FORMULACION!C1094</f>
        <v>MATERIAL PEDAGÓGICO</v>
      </c>
      <c r="D1106" s="92" t="str">
        <f>[1]FORMULACION!E1094</f>
        <v>EXPLORACIÓN CORPORAL</v>
      </c>
      <c r="E1106" s="145" t="s">
        <v>216</v>
      </c>
      <c r="F1106" s="92" t="e">
        <f>[1]FORMULACION!P1094</f>
        <v>#REF!</v>
      </c>
      <c r="G1106" s="146">
        <v>56000</v>
      </c>
      <c r="H1106" s="146" t="e">
        <f t="shared" si="28"/>
        <v>#REF!</v>
      </c>
    </row>
    <row r="1107" spans="1:8" hidden="1" x14ac:dyDescent="0.25">
      <c r="A1107" s="92">
        <v>121</v>
      </c>
      <c r="B1107" s="159" t="s">
        <v>353</v>
      </c>
      <c r="C1107" s="92" t="str">
        <f>[1]FORMULACION!C1151</f>
        <v>MATERIAL PEDAGÓGICO</v>
      </c>
      <c r="D1107" s="92" t="str">
        <f>[1]FORMULACION!E1151</f>
        <v>INSTRUMENTOS MUSICALES</v>
      </c>
      <c r="E1107" s="148" t="s">
        <v>217</v>
      </c>
      <c r="F1107" s="92"/>
      <c r="G1107" s="146">
        <v>11000</v>
      </c>
      <c r="H1107" s="146">
        <f t="shared" si="28"/>
        <v>0</v>
      </c>
    </row>
    <row r="1108" spans="1:8" hidden="1" x14ac:dyDescent="0.25">
      <c r="A1108" s="92">
        <v>122</v>
      </c>
      <c r="B1108" s="159" t="s">
        <v>353</v>
      </c>
      <c r="C1108" s="92" t="str">
        <f>[1]FORMULACION!C1152:D1152</f>
        <v>MATERIAL PEDAGÓGICO</v>
      </c>
      <c r="D1108" s="92" t="str">
        <f>[1]FORMULACION!E1152</f>
        <v>INSTRUMENTOS MUSICALES</v>
      </c>
      <c r="E1108" s="148" t="s">
        <v>218</v>
      </c>
      <c r="F1108" s="92"/>
      <c r="G1108" s="146">
        <v>18000</v>
      </c>
      <c r="H1108" s="146">
        <f t="shared" si="28"/>
        <v>0</v>
      </c>
    </row>
    <row r="1109" spans="1:8" hidden="1" x14ac:dyDescent="0.25">
      <c r="A1109" s="92">
        <v>123</v>
      </c>
      <c r="B1109" s="159" t="s">
        <v>353</v>
      </c>
      <c r="C1109" s="92" t="str">
        <f>[1]FORMULACION!C1123</f>
        <v>MATERIAL PEDAGÓGICO</v>
      </c>
      <c r="D1109" s="92" t="str">
        <f>[1]FORMULACION!E1123</f>
        <v>INSTRUMENTOS MUSICALES</v>
      </c>
      <c r="E1109" s="148" t="s">
        <v>219</v>
      </c>
      <c r="F1109" s="92"/>
      <c r="G1109" s="146">
        <v>13000</v>
      </c>
      <c r="H1109" s="146">
        <f t="shared" si="28"/>
        <v>0</v>
      </c>
    </row>
    <row r="1110" spans="1:8" hidden="1" x14ac:dyDescent="0.25">
      <c r="A1110" s="92">
        <v>124</v>
      </c>
      <c r="B1110" s="159" t="s">
        <v>353</v>
      </c>
      <c r="C1110" s="92" t="str">
        <f>[1]FORMULACION!C1138</f>
        <v>MATERIAL PEDAGÓGICO</v>
      </c>
      <c r="D1110" s="92" t="str">
        <f>[1]FORMULACION!E1138</f>
        <v>JUEGO DE CONSTRUCCIÓN</v>
      </c>
      <c r="E1110" s="145" t="str">
        <f>[1]FORMULACION!F1138</f>
        <v>ROMPECABEZAS CUBOS EN ESPUMA</v>
      </c>
      <c r="F1110" s="92"/>
      <c r="G1110" s="146">
        <v>25000</v>
      </c>
      <c r="H1110" s="146">
        <f t="shared" si="28"/>
        <v>0</v>
      </c>
    </row>
    <row r="1111" spans="1:8" hidden="1" x14ac:dyDescent="0.25">
      <c r="A1111" s="92">
        <v>125</v>
      </c>
      <c r="B1111" s="159" t="s">
        <v>353</v>
      </c>
      <c r="C1111" s="92" t="str">
        <f>[1]FORMULACION!C1124</f>
        <v>MATERIAL PEDAGÓGICO</v>
      </c>
      <c r="D1111" s="92" t="str">
        <f>[1]FORMULACION!E1124</f>
        <v>INSTRUMENTOS MUSICALES</v>
      </c>
      <c r="E1111" s="145" t="str">
        <f>[1]FORMULACION!F1124</f>
        <v>PALO DE LLUVIA PEQUEÑO</v>
      </c>
      <c r="F1111" s="92" t="e">
        <f>[1]FORMULACION!P1124</f>
        <v>#REF!</v>
      </c>
      <c r="G1111" s="146">
        <v>42000</v>
      </c>
      <c r="H1111" s="146" t="e">
        <f t="shared" si="28"/>
        <v>#REF!</v>
      </c>
    </row>
    <row r="1112" spans="1:8" hidden="1" x14ac:dyDescent="0.25">
      <c r="A1112" s="92">
        <v>126</v>
      </c>
      <c r="B1112" s="159" t="s">
        <v>353</v>
      </c>
      <c r="C1112" s="92" t="str">
        <f>[1]FORMULACION!C1125:D1125</f>
        <v>MATERIAL PEDAGÓGICO</v>
      </c>
      <c r="D1112" s="92" t="str">
        <f>[1]FORMULACION!E1125</f>
        <v>INSTRUMENTOS MUSICALES</v>
      </c>
      <c r="E1112" s="145" t="str">
        <f>[1]FORMULACION!F1125</f>
        <v>PANDERETA PEQUEÑA</v>
      </c>
      <c r="F1112" s="92"/>
      <c r="G1112" s="146">
        <v>35000</v>
      </c>
      <c r="H1112" s="146">
        <f t="shared" si="28"/>
        <v>0</v>
      </c>
    </row>
    <row r="1113" spans="1:8" hidden="1" x14ac:dyDescent="0.25">
      <c r="A1113" s="92">
        <v>127</v>
      </c>
      <c r="B1113" s="159" t="s">
        <v>353</v>
      </c>
      <c r="C1113" s="92" t="str">
        <f>[1]FORMULACION!C1181</f>
        <v>MATERIAL PEDAGÓGICO</v>
      </c>
      <c r="D1113" s="92" t="str">
        <f>[1]FORMULACION!E1181</f>
        <v>INSTRUMENTOS MUSICALES</v>
      </c>
      <c r="E1113" s="145" t="str">
        <f>[1]FORMULACION!F1181</f>
        <v xml:space="preserve">PANDERETA </v>
      </c>
      <c r="F1113" s="92" t="e">
        <f>[1]FORMULACION!P1181</f>
        <v>#REF!</v>
      </c>
      <c r="G1113" s="146">
        <v>37000</v>
      </c>
      <c r="H1113" s="146" t="e">
        <f t="shared" si="28"/>
        <v>#REF!</v>
      </c>
    </row>
    <row r="1114" spans="1:8" hidden="1" x14ac:dyDescent="0.25">
      <c r="A1114" s="92">
        <v>128</v>
      </c>
      <c r="B1114" s="159" t="s">
        <v>353</v>
      </c>
      <c r="C1114" s="92" t="str">
        <f>[1]FORMULACION!C1154</f>
        <v>MATERIAL PEDAGÓGICO</v>
      </c>
      <c r="D1114" s="92" t="str">
        <f>[1]FORMULACION!E1154</f>
        <v>INSTRUMENTOS MUSICALES</v>
      </c>
      <c r="E1114" s="145" t="str">
        <f>[1]FORMULACION!F1154</f>
        <v>GÜIRO PEQUEÑO</v>
      </c>
      <c r="F1114" s="92" t="e">
        <f>[1]FORMULACION!P1154</f>
        <v>#REF!</v>
      </c>
      <c r="G1114" s="146">
        <v>32000</v>
      </c>
      <c r="H1114" s="146" t="e">
        <f t="shared" si="28"/>
        <v>#REF!</v>
      </c>
    </row>
    <row r="1115" spans="1:8" hidden="1" x14ac:dyDescent="0.25">
      <c r="A1115" s="92">
        <v>129</v>
      </c>
      <c r="B1115" s="159" t="s">
        <v>353</v>
      </c>
      <c r="C1115" s="92" t="e">
        <f>[1]FORMULACION!#REF!</f>
        <v>#REF!</v>
      </c>
      <c r="D1115" s="92" t="e">
        <f>[1]FORMULACION!#REF!</f>
        <v>#REF!</v>
      </c>
      <c r="E1115" s="145" t="s">
        <v>346</v>
      </c>
      <c r="F1115" s="92"/>
      <c r="G1115" s="146">
        <v>150000</v>
      </c>
      <c r="H1115" s="146">
        <f t="shared" si="28"/>
        <v>0</v>
      </c>
    </row>
    <row r="1116" spans="1:8" hidden="1" x14ac:dyDescent="0.25">
      <c r="A1116" s="92">
        <v>130</v>
      </c>
      <c r="B1116" s="159" t="s">
        <v>353</v>
      </c>
      <c r="C1116" s="92" t="str">
        <f>[1]FORMULACION!C1126</f>
        <v>MATERIAL PEDAGÓGICO</v>
      </c>
      <c r="D1116" s="92" t="str">
        <f>[1]FORMULACION!E1126</f>
        <v>INSTRUMENTOS MUSICALES</v>
      </c>
      <c r="E1116" s="145" t="str">
        <f>[1]FORMULACION!F1126</f>
        <v xml:space="preserve">RANA </v>
      </c>
      <c r="F1116" s="92"/>
      <c r="G1116" s="146">
        <v>56000</v>
      </c>
      <c r="H1116" s="146">
        <f t="shared" si="28"/>
        <v>0</v>
      </c>
    </row>
    <row r="1117" spans="1:8" hidden="1" x14ac:dyDescent="0.25">
      <c r="A1117" s="92">
        <v>132</v>
      </c>
      <c r="B1117" s="159" t="s">
        <v>353</v>
      </c>
      <c r="C1117" s="92" t="str">
        <f>[1]FORMULACION!C1155</f>
        <v>MATERIAL PEDAGÓGICO</v>
      </c>
      <c r="D1117" s="92" t="str">
        <f>[1]FORMULACION!E1155</f>
        <v>JUEGO DE CONSTRUCCIÓN</v>
      </c>
      <c r="E1117" s="145" t="str">
        <f>[1]FORMULACION!F1155</f>
        <v>CAMION BLOQUES DE CONTRUCCIÓN</v>
      </c>
      <c r="F1117" s="92" t="e">
        <f>[1]FORMULACION!P1155</f>
        <v>#REF!</v>
      </c>
      <c r="G1117" s="146">
        <v>9000</v>
      </c>
      <c r="H1117" s="146" t="e">
        <f t="shared" si="28"/>
        <v>#REF!</v>
      </c>
    </row>
    <row r="1118" spans="1:8" hidden="1" x14ac:dyDescent="0.25">
      <c r="A1118" s="92">
        <v>133</v>
      </c>
      <c r="B1118" s="159" t="s">
        <v>353</v>
      </c>
      <c r="C1118" s="92" t="str">
        <f>[1]FORMULACION!C1156</f>
        <v>MATERIAL PEDAGÓGICO</v>
      </c>
      <c r="D1118" s="92" t="str">
        <f>[1]FORMULACION!E1156</f>
        <v>JUEGO DE CONSTRUCCIÓN</v>
      </c>
      <c r="E1118" s="145" t="str">
        <f>[1]FORMULACION!F1156</f>
        <v>ROMPECABEZAS 2 A 4 PIEZAS</v>
      </c>
      <c r="F1118" s="92"/>
      <c r="G1118" s="146">
        <v>9000</v>
      </c>
      <c r="H1118" s="146">
        <f t="shared" si="28"/>
        <v>0</v>
      </c>
    </row>
    <row r="1119" spans="1:8" hidden="1" x14ac:dyDescent="0.25">
      <c r="A1119" s="92">
        <v>135</v>
      </c>
      <c r="B1119" s="159" t="s">
        <v>353</v>
      </c>
      <c r="C1119" s="92" t="str">
        <f>[1]FORMULACION!C1157</f>
        <v>MATERIAL PEDAGÓGICO</v>
      </c>
      <c r="D1119" s="92" t="str">
        <f>[1]FORMULACION!E1157</f>
        <v>JUEGO DE CONSTRUCCIÓN</v>
      </c>
      <c r="E1119" s="145" t="str">
        <f>[1]FORMULACION!F1157</f>
        <v>ROMPECABEZAS DE TRES NIVELES PROGRESIVOS</v>
      </c>
      <c r="F1119" s="92" t="e">
        <f>[1]FORMULACION!P1157</f>
        <v>#REF!</v>
      </c>
      <c r="G1119" s="146">
        <v>45000</v>
      </c>
      <c r="H1119" s="146" t="e">
        <f t="shared" si="28"/>
        <v>#REF!</v>
      </c>
    </row>
    <row r="1120" spans="1:8" hidden="1" x14ac:dyDescent="0.25">
      <c r="A1120" s="92">
        <v>136</v>
      </c>
      <c r="B1120" s="159" t="s">
        <v>353</v>
      </c>
      <c r="C1120" s="92" t="str">
        <f>[1]FORMULACION!C1182</f>
        <v>MATERIAL PEDAGÓGICO</v>
      </c>
      <c r="D1120" s="92" t="str">
        <f>[1]FORMULACION!E1182</f>
        <v>INSTRUMENTOS MUSICALES</v>
      </c>
      <c r="E1120" s="145" t="str">
        <f>[1]FORMULACION!F1182</f>
        <v>PANDERO</v>
      </c>
      <c r="F1120" s="92" t="e">
        <f>[1]FORMULACION!P1182</f>
        <v>#REF!</v>
      </c>
      <c r="G1120" s="146">
        <v>45000</v>
      </c>
      <c r="H1120" s="146" t="e">
        <f t="shared" si="28"/>
        <v>#REF!</v>
      </c>
    </row>
    <row r="1121" spans="1:8" hidden="1" x14ac:dyDescent="0.25">
      <c r="A1121" s="92">
        <v>137</v>
      </c>
      <c r="B1121" s="159" t="s">
        <v>353</v>
      </c>
      <c r="C1121" s="92" t="str">
        <f>[1]FORMULACION!C1158</f>
        <v>MATERIAL PEDAGÓGICO</v>
      </c>
      <c r="D1121" s="92" t="str">
        <f>[1]FORMULACION!E1158</f>
        <v>JUEGO DE CONSTRUCCIÓN</v>
      </c>
      <c r="E1121" s="145" t="str">
        <f>[1]FORMULACION!F1158</f>
        <v>SET DE ENCADENABLES</v>
      </c>
      <c r="F1121" s="92" t="e">
        <f>[1]FORMULACION!P1158</f>
        <v>#REF!</v>
      </c>
      <c r="G1121" s="146">
        <v>26900</v>
      </c>
      <c r="H1121" s="146" t="e">
        <f t="shared" si="28"/>
        <v>#REF!</v>
      </c>
    </row>
    <row r="1122" spans="1:8" hidden="1" x14ac:dyDescent="0.25">
      <c r="A1122" s="92">
        <v>138</v>
      </c>
      <c r="B1122" s="159" t="s">
        <v>353</v>
      </c>
      <c r="C1122" s="92" t="str">
        <f>[1]FORMULACION!C1106</f>
        <v>MATERIAL PEDAGÓGICO</v>
      </c>
      <c r="D1122" s="92" t="str">
        <f>[1]FORMULACION!E1106</f>
        <v>JUEGO SIMBÓLICO Y DE ROLES</v>
      </c>
      <c r="E1122" s="145" t="str">
        <f>[1]FORMULACION!F1106</f>
        <v>TITERES DE GUANTE - SET FAMILIA</v>
      </c>
      <c r="F1122" s="92" t="e">
        <f>[1]FORMULACION!P1106</f>
        <v>#REF!</v>
      </c>
      <c r="G1122" s="146">
        <v>110000</v>
      </c>
      <c r="H1122" s="146" t="e">
        <f t="shared" si="28"/>
        <v>#REF!</v>
      </c>
    </row>
    <row r="1123" spans="1:8" hidden="1" x14ac:dyDescent="0.25">
      <c r="A1123" s="92">
        <v>139</v>
      </c>
      <c r="B1123" s="159" t="s">
        <v>353</v>
      </c>
      <c r="C1123" s="92" t="e">
        <f>[1]FORMULACION!#REF!</f>
        <v>#REF!</v>
      </c>
      <c r="D1123" s="92" t="e">
        <f>[1]FORMULACION!#REF!</f>
        <v>#REF!</v>
      </c>
      <c r="E1123" s="145" t="s">
        <v>234</v>
      </c>
      <c r="F1123" s="92"/>
      <c r="G1123" s="146">
        <v>32000</v>
      </c>
      <c r="H1123" s="146">
        <f t="shared" si="28"/>
        <v>0</v>
      </c>
    </row>
    <row r="1124" spans="1:8" hidden="1" x14ac:dyDescent="0.25">
      <c r="A1124" s="92">
        <v>140</v>
      </c>
      <c r="B1124" s="159" t="s">
        <v>353</v>
      </c>
      <c r="C1124" s="92" t="str">
        <f>[1]FORMULACION!C1127</f>
        <v>MATERIAL PEDAGÓGICO</v>
      </c>
      <c r="D1124" s="92" t="str">
        <f>[1]FORMULACION!E1127</f>
        <v>INSTRUMENTOS MUSICALES</v>
      </c>
      <c r="E1124" s="145" t="s">
        <v>235</v>
      </c>
      <c r="F1124" s="92" t="e">
        <f>[1]FORMULACION!P1127</f>
        <v>#REF!</v>
      </c>
      <c r="G1124" s="146">
        <v>12900</v>
      </c>
      <c r="H1124" s="146" t="e">
        <f t="shared" si="28"/>
        <v>#REF!</v>
      </c>
    </row>
    <row r="1125" spans="1:8" hidden="1" x14ac:dyDescent="0.25">
      <c r="A1125" s="92">
        <v>141</v>
      </c>
      <c r="B1125" s="159" t="s">
        <v>353</v>
      </c>
      <c r="C1125" s="92" t="str">
        <f>[1]FORMULACION!C1183</f>
        <v>MATERIAL PEDAGÓGICO</v>
      </c>
      <c r="D1125" s="92" t="str">
        <f>[1]FORMULACION!E1183</f>
        <v>INSTRUMENTOS MUSICALES</v>
      </c>
      <c r="E1125" s="145" t="str">
        <f>[1]FORMULACION!F1183</f>
        <v xml:space="preserve">TAMBOR </v>
      </c>
      <c r="F1125" s="92" t="e">
        <f>[1]FORMULACION!P1183</f>
        <v>#REF!</v>
      </c>
      <c r="G1125" s="146">
        <v>150000</v>
      </c>
      <c r="H1125" s="146" t="e">
        <f t="shared" si="28"/>
        <v>#REF!</v>
      </c>
    </row>
    <row r="1126" spans="1:8" hidden="1" x14ac:dyDescent="0.25">
      <c r="A1126" s="92">
        <v>142</v>
      </c>
      <c r="B1126" s="159" t="s">
        <v>353</v>
      </c>
      <c r="C1126" s="92" t="str">
        <f>[1]FORMULACION!C1105</f>
        <v>MATERIAL PEDAGÓGICO</v>
      </c>
      <c r="D1126" s="92" t="str">
        <f>[1]FORMULACION!E1105</f>
        <v>JUEGO SIMBÓLICO Y DE ROLES</v>
      </c>
      <c r="E1126" s="145" t="str">
        <f>[1]FORMULACION!F1105</f>
        <v>TITERES DE GUANTE - SET ANIMALES DE LA SELVA</v>
      </c>
      <c r="F1126" s="92" t="e">
        <f>[1]FORMULACION!P1105</f>
        <v>#REF!</v>
      </c>
      <c r="G1126" s="146">
        <v>45000</v>
      </c>
      <c r="H1126" s="146" t="e">
        <f t="shared" si="28"/>
        <v>#REF!</v>
      </c>
    </row>
    <row r="1127" spans="1:8" hidden="1" x14ac:dyDescent="0.25">
      <c r="A1127" s="92">
        <v>143</v>
      </c>
      <c r="B1127" s="159" t="s">
        <v>353</v>
      </c>
      <c r="C1127" s="92" t="str">
        <f>[1]FORMULACION!C1140</f>
        <v>MATERIAL PEDAGÓGICO</v>
      </c>
      <c r="D1127" s="92" t="str">
        <f>[1]FORMULACION!E1140</f>
        <v>EXPLORACIÓN CORPORAL</v>
      </c>
      <c r="E1127" s="145" t="str">
        <f>[1]FORMULACION!F1140</f>
        <v xml:space="preserve">JUEGO DE ARO HULA HULA REDONDO </v>
      </c>
      <c r="F1127" s="92" t="e">
        <f>[1]FORMULACION!P1140</f>
        <v>#REF!</v>
      </c>
      <c r="G1127" s="146">
        <v>45000</v>
      </c>
      <c r="H1127" s="146" t="e">
        <f t="shared" si="28"/>
        <v>#REF!</v>
      </c>
    </row>
    <row r="1128" spans="1:8" hidden="1" x14ac:dyDescent="0.25">
      <c r="A1128" s="92">
        <v>144</v>
      </c>
      <c r="B1128" s="159" t="s">
        <v>353</v>
      </c>
      <c r="C1128" s="92" t="str">
        <f>[1]FORMULACION!C1184</f>
        <v>MATERIAL PEDAGÓGICO</v>
      </c>
      <c r="D1128" s="92" t="str">
        <f>[1]FORMULACION!E1184</f>
        <v>INSTRUMENTOS MUSICALES</v>
      </c>
      <c r="E1128" s="145" t="s">
        <v>239</v>
      </c>
      <c r="F1128" s="92" t="e">
        <f>[1]FORMULACION!P1184</f>
        <v>#REF!</v>
      </c>
      <c r="G1128" s="146">
        <v>37000</v>
      </c>
      <c r="H1128" s="146" t="e">
        <f t="shared" si="28"/>
        <v>#REF!</v>
      </c>
    </row>
    <row r="1129" spans="1:8" hidden="1" x14ac:dyDescent="0.25">
      <c r="A1129" s="92">
        <v>145</v>
      </c>
      <c r="B1129" s="159" t="s">
        <v>353</v>
      </c>
      <c r="C1129" s="92" t="str">
        <f>[1]FORMULACION!C1128</f>
        <v>MATERIAL PEDAGÓGICO</v>
      </c>
      <c r="D1129" s="92" t="str">
        <f>[1]FORMULACION!E1128</f>
        <v>INSTRUMENTOS MUSICALES</v>
      </c>
      <c r="E1129" s="145" t="str">
        <f>[1]FORMULACION!F1128</f>
        <v>TAMBOR PEQUEÑO</v>
      </c>
      <c r="F1129" s="92" t="e">
        <f>[1]FORMULACION!P1128</f>
        <v>#REF!</v>
      </c>
      <c r="G1129" s="146">
        <v>42900</v>
      </c>
      <c r="H1129" s="146" t="e">
        <f t="shared" si="28"/>
        <v>#REF!</v>
      </c>
    </row>
    <row r="1130" spans="1:8" hidden="1" x14ac:dyDescent="0.25">
      <c r="A1130" s="92">
        <v>146</v>
      </c>
      <c r="B1130" s="159" t="s">
        <v>353</v>
      </c>
      <c r="C1130" s="92" t="str">
        <f>[1]FORMULACION!C1185</f>
        <v>MATERIAL PEDAGÓGICO</v>
      </c>
      <c r="D1130" s="92" t="str">
        <f>[1]FORMULACION!E1185</f>
        <v>INSTRUMENTOS MUSICALES</v>
      </c>
      <c r="E1130" s="145" t="s">
        <v>241</v>
      </c>
      <c r="F1130" s="92" t="e">
        <f>[1]FORMULACION!P1185</f>
        <v>#REF!</v>
      </c>
      <c r="G1130" s="146">
        <v>17000</v>
      </c>
      <c r="H1130" s="146" t="e">
        <f t="shared" si="28"/>
        <v>#REF!</v>
      </c>
    </row>
    <row r="1131" spans="1:8" hidden="1" x14ac:dyDescent="0.25">
      <c r="A1131" s="92">
        <v>147</v>
      </c>
      <c r="B1131" s="159" t="s">
        <v>353</v>
      </c>
      <c r="C1131" s="92" t="str">
        <f>[1]FORMULACION!C1129</f>
        <v>MATERIAL PEDAGÓGICO</v>
      </c>
      <c r="D1131" s="92" t="str">
        <f>[1]FORMULACION!E1129</f>
        <v>INSTRUMENTOS MUSICALES</v>
      </c>
      <c r="E1131" s="145" t="str">
        <f>[1]FORMULACION!F1129</f>
        <v>XILOFONO PEQUEÑO</v>
      </c>
      <c r="F1131" s="92" t="e">
        <f>[1]FORMULACION!P1129</f>
        <v>#REF!</v>
      </c>
      <c r="G1131" s="146">
        <v>42900</v>
      </c>
      <c r="H1131" s="146" t="e">
        <f t="shared" si="28"/>
        <v>#REF!</v>
      </c>
    </row>
    <row r="1132" spans="1:8" hidden="1" x14ac:dyDescent="0.25">
      <c r="A1132" s="92">
        <v>148</v>
      </c>
      <c r="B1132" s="159" t="s">
        <v>353</v>
      </c>
      <c r="C1132" s="92" t="str">
        <f>[1]FORMULACION!C1186</f>
        <v>MATERIAL PEDAGÓGICO</v>
      </c>
      <c r="D1132" s="92" t="str">
        <f>[1]FORMULACION!E1186</f>
        <v>JUEGO DE CONSTRUCCIÓN</v>
      </c>
      <c r="E1132" s="145" t="str">
        <f>[1]FORMULACION!F1186</f>
        <v>ANIMAL ARMABLE</v>
      </c>
      <c r="F1132" s="92" t="e">
        <f>[1]FORMULACION!P1186</f>
        <v>#REF!</v>
      </c>
      <c r="G1132" s="146">
        <v>29900</v>
      </c>
      <c r="H1132" s="146" t="e">
        <f t="shared" si="28"/>
        <v>#REF!</v>
      </c>
    </row>
    <row r="1133" spans="1:8" hidden="1" x14ac:dyDescent="0.25">
      <c r="A1133" s="92">
        <v>149</v>
      </c>
      <c r="B1133" s="159" t="s">
        <v>353</v>
      </c>
      <c r="C1133" s="92" t="str">
        <f>[1]FORMULACION!C1130</f>
        <v>MATERIAL PEDAGÓGICO</v>
      </c>
      <c r="D1133" s="92" t="str">
        <f>[1]FORMULACION!E1130</f>
        <v>JUEGO SIMBÓLICO Y DE ROLES</v>
      </c>
      <c r="E1133" s="145" t="str">
        <f>[1]FORMULACION!F1130</f>
        <v>DISFRACES DE CAPA</v>
      </c>
      <c r="F1133" s="92">
        <f>[1]FORMULACION!P1130</f>
        <v>0</v>
      </c>
      <c r="G1133" s="146">
        <v>45000</v>
      </c>
      <c r="H1133" s="146">
        <f t="shared" si="28"/>
        <v>0</v>
      </c>
    </row>
    <row r="1134" spans="1:8" hidden="1" x14ac:dyDescent="0.25">
      <c r="A1134" s="92">
        <v>150</v>
      </c>
      <c r="B1134" s="159" t="s">
        <v>353</v>
      </c>
      <c r="C1134" s="92" t="str">
        <f>[1]FORMULACION!C1131</f>
        <v>MATERIAL PEDAGÓGICO</v>
      </c>
      <c r="D1134" s="92" t="str">
        <f>[1]FORMULACION!E1131</f>
        <v>JUEGO SIMBÓLICO Y DE ROLES</v>
      </c>
      <c r="E1134" s="145" t="s">
        <v>245</v>
      </c>
      <c r="F1134" s="92"/>
      <c r="G1134" s="146">
        <v>12900</v>
      </c>
      <c r="H1134" s="146">
        <f t="shared" si="28"/>
        <v>0</v>
      </c>
    </row>
    <row r="1135" spans="1:8" hidden="1" x14ac:dyDescent="0.25">
      <c r="A1135" s="92">
        <v>151</v>
      </c>
      <c r="B1135" s="159" t="s">
        <v>353</v>
      </c>
      <c r="C1135" s="92" t="str">
        <f>[1]FORMULACION!C1187</f>
        <v>MATERIAL PEDAGÓGICO</v>
      </c>
      <c r="D1135" s="92" t="str">
        <f>[1]FORMULACION!E1187</f>
        <v>JUEGO DE CONSTRUCCIÓN</v>
      </c>
      <c r="E1135" s="145" t="s">
        <v>246</v>
      </c>
      <c r="F1135" s="92" t="e">
        <f>[1]FORMULACION!P1187</f>
        <v>#REF!</v>
      </c>
      <c r="G1135" s="146">
        <v>33000</v>
      </c>
      <c r="H1135" s="146" t="e">
        <f t="shared" si="28"/>
        <v>#REF!</v>
      </c>
    </row>
    <row r="1136" spans="1:8" hidden="1" x14ac:dyDescent="0.25">
      <c r="A1136" s="92">
        <v>152</v>
      </c>
      <c r="B1136" s="159" t="s">
        <v>353</v>
      </c>
      <c r="C1136" s="92" t="str">
        <f>[1]FORMULACION!C1132</f>
        <v>MATERIAL PEDAGÓGICO</v>
      </c>
      <c r="D1136" s="92" t="str">
        <f>[1]FORMULACION!E1132</f>
        <v>EXPLORACIÓN CORPORAL</v>
      </c>
      <c r="E1136" s="145" t="str">
        <f>[1]FORMULACION!F1132</f>
        <v>JUEGOS DE ARRASTRE</v>
      </c>
      <c r="F1136" s="92" t="e">
        <f>[1]FORMULACION!P1132</f>
        <v>#REF!</v>
      </c>
      <c r="G1136" s="146">
        <v>84900</v>
      </c>
      <c r="H1136" s="146" t="e">
        <f t="shared" si="28"/>
        <v>#REF!</v>
      </c>
    </row>
    <row r="1137" spans="1:8" hidden="1" x14ac:dyDescent="0.25">
      <c r="A1137" s="92">
        <v>153</v>
      </c>
      <c r="B1137" s="159" t="s">
        <v>353</v>
      </c>
      <c r="C1137" s="92" t="str">
        <f>[1]FORMULACION!C1188</f>
        <v>MATERIAL PEDAGÓGICO</v>
      </c>
      <c r="D1137" s="92" t="str">
        <f>[1]FORMULACION!E1188</f>
        <v>JUEGO DE CONSTRUCCIÓN</v>
      </c>
      <c r="E1137" s="145" t="s">
        <v>347</v>
      </c>
      <c r="F1137" s="92" t="e">
        <f>[1]FORMULACION!P1188</f>
        <v>#REF!</v>
      </c>
      <c r="G1137" s="146">
        <v>15000</v>
      </c>
      <c r="H1137" s="146" t="e">
        <f t="shared" si="28"/>
        <v>#REF!</v>
      </c>
    </row>
    <row r="1138" spans="1:8" hidden="1" x14ac:dyDescent="0.25">
      <c r="A1138" s="92">
        <v>154</v>
      </c>
      <c r="B1138" s="159" t="s">
        <v>353</v>
      </c>
      <c r="C1138" s="92" t="str">
        <f>[1]FORMULACION!C1189</f>
        <v>MATERIAL PEDAGÓGICO</v>
      </c>
      <c r="D1138" s="92" t="str">
        <f>[1]FORMULACION!E1189</f>
        <v>JUEGO SIMBÓLICO Y DE ROLES</v>
      </c>
      <c r="E1138" s="145" t="s">
        <v>249</v>
      </c>
      <c r="F1138" s="92" t="e">
        <f>[1]FORMULACION!P1189</f>
        <v>#REF!</v>
      </c>
      <c r="G1138" s="146">
        <v>45000</v>
      </c>
      <c r="H1138" s="146" t="e">
        <f t="shared" si="28"/>
        <v>#REF!</v>
      </c>
    </row>
    <row r="1139" spans="1:8" hidden="1" x14ac:dyDescent="0.25">
      <c r="A1139" s="92">
        <v>155</v>
      </c>
      <c r="B1139" s="159" t="s">
        <v>353</v>
      </c>
      <c r="C1139" s="92" t="str">
        <f>[1]FORMULACION!C1133</f>
        <v>MATERIAL PEDAGÓGICO</v>
      </c>
      <c r="D1139" s="92" t="str">
        <f>[1]FORMULACION!E1133</f>
        <v>EXPLORACIÓN CORPORAL</v>
      </c>
      <c r="E1139" s="145" t="s">
        <v>250</v>
      </c>
      <c r="F1139" s="92" t="e">
        <f>[1]FORMULACION!P1133</f>
        <v>#REF!</v>
      </c>
      <c r="G1139" s="146">
        <v>84900</v>
      </c>
      <c r="H1139" s="146" t="e">
        <f t="shared" si="28"/>
        <v>#REF!</v>
      </c>
    </row>
    <row r="1140" spans="1:8" hidden="1" x14ac:dyDescent="0.25">
      <c r="A1140" s="92">
        <v>156</v>
      </c>
      <c r="B1140" s="159" t="s">
        <v>353</v>
      </c>
      <c r="C1140" s="92" t="str">
        <f>[1]FORMULACION!C1190</f>
        <v>MATERIAL PEDAGÓGICO</v>
      </c>
      <c r="D1140" s="92" t="str">
        <f>[1]FORMULACION!E1190</f>
        <v>JUEGO SIMBÓLICO Y DE ROLES</v>
      </c>
      <c r="E1140" s="145" t="str">
        <f>[1]FORMULACION!F1190</f>
        <v>KIT DEL EXPLORADOR</v>
      </c>
      <c r="F1140" s="92" t="e">
        <f>[1]FORMULACION!P1190</f>
        <v>#REF!</v>
      </c>
      <c r="G1140" s="146">
        <v>22000</v>
      </c>
      <c r="H1140" s="146" t="e">
        <f t="shared" si="28"/>
        <v>#REF!</v>
      </c>
    </row>
    <row r="1141" spans="1:8" hidden="1" x14ac:dyDescent="0.25">
      <c r="A1141" s="92">
        <v>157</v>
      </c>
      <c r="B1141" s="159" t="s">
        <v>353</v>
      </c>
      <c r="C1141" s="92" t="str">
        <f>[1]FORMULACION!C1141</f>
        <v>MATERIAL PEDAGÓGICO</v>
      </c>
      <c r="D1141" s="92" t="str">
        <f>[1]FORMULACION!E1141</f>
        <v>EXPLORACIÓN CORPORAL</v>
      </c>
      <c r="E1141" s="145" t="s">
        <v>348</v>
      </c>
      <c r="F1141" s="92" t="e">
        <f>[1]FORMULACION!P1141</f>
        <v>#REF!</v>
      </c>
      <c r="G1141" s="146">
        <v>85000</v>
      </c>
      <c r="H1141" s="146" t="e">
        <f t="shared" si="28"/>
        <v>#REF!</v>
      </c>
    </row>
    <row r="1142" spans="1:8" hidden="1" x14ac:dyDescent="0.25">
      <c r="A1142" s="92">
        <v>158</v>
      </c>
      <c r="B1142" s="159" t="s">
        <v>353</v>
      </c>
      <c r="C1142" s="92" t="str">
        <f>[1]FORMULACION!C1191</f>
        <v>MATERIAL PEDAGÓGICO</v>
      </c>
      <c r="D1142" s="92" t="str">
        <f>[1]FORMULACION!E1191</f>
        <v>EXPLORACIÓN SENSORIAL</v>
      </c>
      <c r="E1142" s="145" t="str">
        <f>[1]FORMULACION!F1191</f>
        <v xml:space="preserve"> JUEGO DE HABILIDAD 1</v>
      </c>
      <c r="F1142" s="92">
        <f>[1]FORMULACION!P1191</f>
        <v>0</v>
      </c>
      <c r="G1142" s="146">
        <v>23000</v>
      </c>
      <c r="H1142" s="146">
        <f t="shared" si="28"/>
        <v>0</v>
      </c>
    </row>
    <row r="1143" spans="1:8" hidden="1" x14ac:dyDescent="0.25">
      <c r="A1143" s="92">
        <v>159</v>
      </c>
      <c r="B1143" s="159" t="s">
        <v>353</v>
      </c>
      <c r="C1143" s="92" t="str">
        <f>[1]FORMULACION!C1159</f>
        <v>MATERIAL PEDAGÓGICO</v>
      </c>
      <c r="D1143" s="92" t="str">
        <f>[1]FORMULACION!E1159</f>
        <v>JUEGO DE CONSTRUCCIÓN</v>
      </c>
      <c r="E1143" s="145" t="str">
        <f>[1]FORMULACION!F1159</f>
        <v>SET DE ENCADENABLES DE GRAN TAMAÑO</v>
      </c>
      <c r="F1143" s="92"/>
      <c r="G1143" s="146">
        <v>34000</v>
      </c>
      <c r="H1143" s="146">
        <f t="shared" si="28"/>
        <v>0</v>
      </c>
    </row>
    <row r="1144" spans="1:8" hidden="1" x14ac:dyDescent="0.25">
      <c r="A1144" s="92">
        <v>160</v>
      </c>
      <c r="B1144" s="159" t="s">
        <v>353</v>
      </c>
      <c r="C1144" s="92" t="str">
        <f>[1]FORMULACION!C1160</f>
        <v>MATERIAL PEDAGÓGICO</v>
      </c>
      <c r="D1144" s="92" t="str">
        <f>[1]FORMULACION!E1160</f>
        <v>JUEGO SIMBÓLICO Y DE ROLES</v>
      </c>
      <c r="E1144" s="145" t="s">
        <v>255</v>
      </c>
      <c r="F1144" s="92" t="e">
        <f>[1]FORMULACION!P1160</f>
        <v>#REF!</v>
      </c>
      <c r="G1144" s="146">
        <v>14000</v>
      </c>
      <c r="H1144" s="146" t="e">
        <f t="shared" si="28"/>
        <v>#REF!</v>
      </c>
    </row>
    <row r="1145" spans="1:8" hidden="1" x14ac:dyDescent="0.25">
      <c r="A1145" s="92">
        <v>161</v>
      </c>
      <c r="B1145" s="159" t="s">
        <v>353</v>
      </c>
      <c r="C1145" s="92" t="str">
        <f>[1]FORMULACION!C1192</f>
        <v>MATERIAL PEDAGÓGICO</v>
      </c>
      <c r="D1145" s="92" t="str">
        <f>[1]FORMULACION!E1192</f>
        <v>EXPLORACIÓN SENSORIAL</v>
      </c>
      <c r="E1145" s="145" t="s">
        <v>256</v>
      </c>
      <c r="F1145" s="92">
        <f>[1]FORMULACION!P1192</f>
        <v>0</v>
      </c>
      <c r="G1145" s="146">
        <v>14000</v>
      </c>
      <c r="H1145" s="146">
        <f t="shared" si="28"/>
        <v>0</v>
      </c>
    </row>
    <row r="1146" spans="1:8" hidden="1" x14ac:dyDescent="0.25">
      <c r="A1146" s="92">
        <v>162</v>
      </c>
      <c r="B1146" s="159" t="s">
        <v>353</v>
      </c>
      <c r="C1146" s="92" t="str">
        <f>[1]FORMULACION!C1142</f>
        <v>MATERIAL PEDAGÓGICO</v>
      </c>
      <c r="D1146" s="92" t="str">
        <f>[1]FORMULACION!E1142</f>
        <v>EXPLORACIÓN CORPORAL</v>
      </c>
      <c r="E1146" s="145" t="str">
        <f>[1]FORMULACION!F1142</f>
        <v>BANDEJA DE PRISMAS RECTANGULARES PARA ENCAJAR</v>
      </c>
      <c r="F1146" s="92">
        <f>[1]FORMULACION!P1142</f>
        <v>0</v>
      </c>
      <c r="G1146" s="146">
        <v>32000</v>
      </c>
      <c r="H1146" s="146">
        <f t="shared" si="28"/>
        <v>0</v>
      </c>
    </row>
    <row r="1147" spans="1:8" hidden="1" x14ac:dyDescent="0.25">
      <c r="A1147" s="92">
        <v>163</v>
      </c>
      <c r="B1147" s="159" t="s">
        <v>353</v>
      </c>
      <c r="C1147" s="92" t="str">
        <f>[1]FORMULACION!C1161</f>
        <v>MATERIAL PEDAGÓGICO</v>
      </c>
      <c r="D1147" s="92" t="str">
        <f>[1]FORMULACION!E1161</f>
        <v>JUEGO SIMBÓLICO Y DE ROLES</v>
      </c>
      <c r="E1147" s="145" t="str">
        <f>[1]FORMULACION!F1161</f>
        <v>CINTURON DE HERRAMIENTAS CON CASCO</v>
      </c>
      <c r="F1147" s="92"/>
      <c r="G1147" s="146">
        <v>16000</v>
      </c>
      <c r="H1147" s="146">
        <f t="shared" si="28"/>
        <v>0</v>
      </c>
    </row>
    <row r="1148" spans="1:8" hidden="1" x14ac:dyDescent="0.25">
      <c r="A1148" s="92">
        <v>164</v>
      </c>
      <c r="B1148" s="159" t="s">
        <v>353</v>
      </c>
      <c r="C1148" s="92" t="str">
        <f>[1]FORMULACION!C1162</f>
        <v>MATERIAL PEDAGÓGICO</v>
      </c>
      <c r="D1148" s="92" t="str">
        <f>[1]FORMULACION!E1162</f>
        <v>JUEGO SIMBÓLICO Y DE ROLES</v>
      </c>
      <c r="E1148" s="145" t="str">
        <f>[1]FORMULACION!F1162</f>
        <v>DISFRACES DE VESTIDO - ANIMALES</v>
      </c>
      <c r="F1148" s="92" t="e">
        <f>[1]FORMULACION!P1162</f>
        <v>#REF!</v>
      </c>
      <c r="G1148" s="146">
        <v>45000</v>
      </c>
      <c r="H1148" s="146" t="e">
        <f t="shared" si="28"/>
        <v>#REF!</v>
      </c>
    </row>
    <row r="1149" spans="1:8" hidden="1" x14ac:dyDescent="0.25">
      <c r="A1149" s="92">
        <v>165</v>
      </c>
      <c r="B1149" s="159" t="s">
        <v>353</v>
      </c>
      <c r="C1149" s="92" t="str">
        <f>[1]FORMULACION!C1163</f>
        <v>MATERIAL PEDAGÓGICO</v>
      </c>
      <c r="D1149" s="92" t="str">
        <f>[1]FORMULACION!E1163</f>
        <v>JUEGO SIMBÓLICO Y DE ROLES</v>
      </c>
      <c r="E1149" s="145" t="str">
        <f>[1]FORMULACION!F1163</f>
        <v>DISFRACES DE VESTIDO - PROFESIONES</v>
      </c>
      <c r="F1149" s="92" t="e">
        <f>[1]FORMULACION!P1163</f>
        <v>#REF!</v>
      </c>
      <c r="G1149" s="146">
        <v>45000</v>
      </c>
      <c r="H1149" s="146" t="e">
        <f t="shared" si="28"/>
        <v>#REF!</v>
      </c>
    </row>
    <row r="1150" spans="1:8" hidden="1" x14ac:dyDescent="0.25">
      <c r="A1150" s="92">
        <v>166</v>
      </c>
      <c r="B1150" s="159" t="s">
        <v>353</v>
      </c>
      <c r="C1150" s="92" t="str">
        <f>[1]FORMULACION!C1143</f>
        <v>MATERIAL PEDAGÓGICO</v>
      </c>
      <c r="D1150" s="92" t="str">
        <f>[1]FORMULACION!E1143</f>
        <v>EXPLORACIÓN CORPORAL</v>
      </c>
      <c r="E1150" s="145" t="str">
        <f>[1]FORMULACION!F1143</f>
        <v>CUBO DE ACTIVIDADES DE VESTIR</v>
      </c>
      <c r="F1150" s="92"/>
      <c r="G1150" s="146">
        <v>24000</v>
      </c>
      <c r="H1150" s="146">
        <f t="shared" si="28"/>
        <v>0</v>
      </c>
    </row>
    <row r="1151" spans="1:8" hidden="1" x14ac:dyDescent="0.25">
      <c r="A1151" s="92">
        <v>167</v>
      </c>
      <c r="B1151" s="159" t="s">
        <v>353</v>
      </c>
      <c r="C1151" s="92" t="str">
        <f>[1]FORMULACION!C1164</f>
        <v>MATERIAL PEDAGÓGICO</v>
      </c>
      <c r="D1151" s="92" t="str">
        <f>[1]FORMULACION!E1164</f>
        <v>JUEGO SIMBÓLICO Y DE ROLES</v>
      </c>
      <c r="E1151" s="145" t="str">
        <f>[1]FORMULACION!F1164</f>
        <v>DISFRACES DE VESTIDO-TRAJES TIPICOS</v>
      </c>
      <c r="F1151" s="92"/>
      <c r="G1151" s="146">
        <v>100000</v>
      </c>
      <c r="H1151" s="146">
        <f t="shared" si="28"/>
        <v>0</v>
      </c>
    </row>
    <row r="1152" spans="1:8" hidden="1" x14ac:dyDescent="0.25">
      <c r="A1152" s="92">
        <v>168</v>
      </c>
      <c r="B1152" s="159" t="s">
        <v>353</v>
      </c>
      <c r="C1152" s="92" t="str">
        <f>[1]FORMULACION!C1193</f>
        <v>MATERIAL PEDAGÓGICO</v>
      </c>
      <c r="D1152" s="92" t="str">
        <f>[1]FORMULACION!E1193</f>
        <v>EXPLORACIÓN SENSORIAL</v>
      </c>
      <c r="E1152" s="145" t="str">
        <f>[1]FORMULACION!F1193</f>
        <v>JUEGO DE HABILIDAD 3</v>
      </c>
      <c r="F1152" s="92">
        <f>[1]FORMULACION!P1193</f>
        <v>0</v>
      </c>
      <c r="G1152" s="146">
        <v>11000</v>
      </c>
      <c r="H1152" s="146">
        <f t="shared" si="28"/>
        <v>0</v>
      </c>
    </row>
    <row r="1153" spans="1:8" hidden="1" x14ac:dyDescent="0.25">
      <c r="A1153" s="92">
        <v>169</v>
      </c>
      <c r="B1153" s="159" t="s">
        <v>353</v>
      </c>
      <c r="C1153" s="92" t="str">
        <f>[1]FORMULACION!C1165</f>
        <v>MATERIAL PEDAGÓGICO</v>
      </c>
      <c r="D1153" s="92" t="str">
        <f>[1]FORMULACION!E1165</f>
        <v>JUEGO SIMBÓLICO Y DE ROLES</v>
      </c>
      <c r="E1153" s="145" t="str">
        <f>[1]FORMULACION!F1165</f>
        <v>JUEGO DE COCINA (ESTUFA, LAVAPLATOS Y NEVERA)</v>
      </c>
      <c r="F1153" s="92"/>
      <c r="G1153" s="146">
        <v>27000</v>
      </c>
      <c r="H1153" s="146">
        <f t="shared" si="28"/>
        <v>0</v>
      </c>
    </row>
    <row r="1154" spans="1:8" hidden="1" x14ac:dyDescent="0.25">
      <c r="A1154" s="92">
        <v>170</v>
      </c>
      <c r="B1154" s="159" t="s">
        <v>353</v>
      </c>
      <c r="C1154" s="92" t="str">
        <f>[1]FORMULACION!C1134</f>
        <v>MATERIAL PEDAGÓGICO</v>
      </c>
      <c r="D1154" s="92" t="str">
        <f>[1]FORMULACION!E1134</f>
        <v>EXPLORACIÓN CORPORAL</v>
      </c>
      <c r="E1154" s="145" t="str">
        <f>[1]FORMULACION!F1134</f>
        <v>RECIPIENTE PARA ENCAJAR FIGURAS</v>
      </c>
      <c r="F1154" s="92"/>
      <c r="G1154" s="146">
        <v>45000</v>
      </c>
      <c r="H1154" s="146">
        <f t="shared" si="28"/>
        <v>0</v>
      </c>
    </row>
    <row r="1155" spans="1:8" ht="19.5" hidden="1" x14ac:dyDescent="0.25">
      <c r="A1155" s="92">
        <v>171</v>
      </c>
      <c r="B1155" s="159" t="s">
        <v>353</v>
      </c>
      <c r="C1155" s="92" t="str">
        <f>[1]FORMULACION!C1166</f>
        <v>MATERIAL PEDAGÓGICO</v>
      </c>
      <c r="D1155" s="92" t="str">
        <f>[1]FORMULACION!E1166</f>
        <v>JUEGO SIMBÓLICO Y DE ROLES</v>
      </c>
      <c r="E1155" s="145" t="str">
        <f>[1]FORMULACION!F1166</f>
        <v>JUEGO DE GRANJA (CARRETILLA, BALDE, RASTRILLO, PALA Y REGADERA)</v>
      </c>
      <c r="F1155" s="92"/>
      <c r="G1155" s="146">
        <v>79500</v>
      </c>
      <c r="H1155" s="146">
        <f t="shared" ref="H1155:H1177" si="29">F1155*G1155</f>
        <v>0</v>
      </c>
    </row>
    <row r="1156" spans="1:8" hidden="1" x14ac:dyDescent="0.25">
      <c r="A1156" s="92">
        <v>172</v>
      </c>
      <c r="B1156" s="159" t="s">
        <v>353</v>
      </c>
      <c r="C1156" s="92" t="str">
        <f>[1]FORMULACION!C1167</f>
        <v>MATERIAL PEDAGÓGICO</v>
      </c>
      <c r="D1156" s="92" t="str">
        <f>[1]FORMULACION!E1167</f>
        <v>JUEGO SIMBÓLICO Y DE ROLES</v>
      </c>
      <c r="E1156" s="145" t="str">
        <f>[1]FORMULACION!F1167</f>
        <v>JUEGO DE VAJILLA</v>
      </c>
      <c r="F1156" s="92"/>
      <c r="G1156" s="146">
        <v>79500</v>
      </c>
      <c r="H1156" s="146">
        <f t="shared" si="29"/>
        <v>0</v>
      </c>
    </row>
    <row r="1157" spans="1:8" hidden="1" x14ac:dyDescent="0.25">
      <c r="A1157" s="92">
        <v>173</v>
      </c>
      <c r="B1157" s="159" t="s">
        <v>353</v>
      </c>
      <c r="C1157" s="92" t="str">
        <f>[1]FORMULACION!C1169</f>
        <v>MATERIAL PEDAGÓGICO</v>
      </c>
      <c r="D1157" s="92" t="str">
        <f>[1]FORMULACION!E1169</f>
        <v>JUEGO SIMBÓLICO Y DE ROLES</v>
      </c>
      <c r="E1157" s="145" t="str">
        <f>[1]FORMULACION!F1169</f>
        <v>KIT DE MEDICO</v>
      </c>
      <c r="F1157" s="92"/>
      <c r="G1157" s="146">
        <v>270000</v>
      </c>
      <c r="H1157" s="146">
        <f t="shared" si="29"/>
        <v>0</v>
      </c>
    </row>
    <row r="1158" spans="1:8" hidden="1" x14ac:dyDescent="0.25">
      <c r="A1158" s="92">
        <v>174</v>
      </c>
      <c r="B1158" s="159" t="s">
        <v>353</v>
      </c>
      <c r="C1158" s="92" t="str">
        <f>[1]FORMULACION!C1170</f>
        <v>MATERIAL PEDAGÓGICO</v>
      </c>
      <c r="D1158" s="92" t="str">
        <f>[1]FORMULACION!E1170</f>
        <v>JUEGO SIMBÓLICO Y DE ROLES</v>
      </c>
      <c r="E1158" s="145" t="str">
        <f>[1]FORMULACION!F1170</f>
        <v>MUÑECASS DE TRAPO DE VESTIR</v>
      </c>
      <c r="F1158" s="92"/>
      <c r="G1158" s="146">
        <v>56000</v>
      </c>
      <c r="H1158" s="146">
        <f t="shared" si="29"/>
        <v>0</v>
      </c>
    </row>
    <row r="1159" spans="1:8" hidden="1" x14ac:dyDescent="0.25">
      <c r="A1159" s="92">
        <v>175</v>
      </c>
      <c r="B1159" s="159" t="s">
        <v>353</v>
      </c>
      <c r="C1159" s="92" t="str">
        <f>[1]FORMULACION!C1171</f>
        <v>MATERIAL PEDAGÓGICO</v>
      </c>
      <c r="D1159" s="92" t="str">
        <f>[1]FORMULACION!E1171</f>
        <v>JUEGO SIMBÓLICO Y DE ROLES</v>
      </c>
      <c r="E1159" s="145" t="str">
        <f>[1]FORMULACION!F1171</f>
        <v>SET BARRILES DE FRUTAS Y VERDURAS</v>
      </c>
      <c r="F1159" s="92"/>
      <c r="G1159" s="146">
        <v>22000</v>
      </c>
      <c r="H1159" s="146">
        <f t="shared" si="29"/>
        <v>0</v>
      </c>
    </row>
    <row r="1160" spans="1:8" hidden="1" x14ac:dyDescent="0.25">
      <c r="A1160" s="92">
        <v>176</v>
      </c>
      <c r="B1160" s="159" t="s">
        <v>353</v>
      </c>
      <c r="C1160" s="92" t="str">
        <f>[1]FORMULACION!C1172</f>
        <v>MATERIAL PEDAGÓGICO</v>
      </c>
      <c r="D1160" s="92" t="str">
        <f>[1]FORMULACION!E1172</f>
        <v>JUEGO SIMBÓLICO Y DE ROLES</v>
      </c>
      <c r="E1160" s="145" t="str">
        <f>[1]FORMULACION!F1172</f>
        <v>SET DE EXPERIMENTOS</v>
      </c>
      <c r="F1160" s="92"/>
      <c r="G1160" s="146">
        <v>180000</v>
      </c>
      <c r="H1160" s="146">
        <f t="shared" si="29"/>
        <v>0</v>
      </c>
    </row>
    <row r="1161" spans="1:8" hidden="1" x14ac:dyDescent="0.25">
      <c r="A1161" s="92">
        <v>177</v>
      </c>
      <c r="B1161" s="159" t="s">
        <v>353</v>
      </c>
      <c r="C1161" s="92" t="str">
        <f>[1]FORMULACION!C1173</f>
        <v>MATERIAL PEDAGÓGICO</v>
      </c>
      <c r="D1161" s="92" t="str">
        <f>[1]FORMULACION!E1173</f>
        <v>JUEGO SIMBÓLICO Y DE ROLES</v>
      </c>
      <c r="E1161" s="145" t="str">
        <f>[1]FORMULACION!F1173</f>
        <v>SET DE MERCADO</v>
      </c>
      <c r="F1161" s="92"/>
      <c r="G1161" s="146">
        <v>29000</v>
      </c>
      <c r="H1161" s="146">
        <f t="shared" si="29"/>
        <v>0</v>
      </c>
    </row>
    <row r="1162" spans="1:8" hidden="1" x14ac:dyDescent="0.25">
      <c r="A1162" s="92">
        <v>178</v>
      </c>
      <c r="B1162" s="159" t="s">
        <v>353</v>
      </c>
      <c r="C1162" s="92" t="str">
        <f>[1]FORMULACION!C1194</f>
        <v>MATERIAL PEDAGÓGICO</v>
      </c>
      <c r="D1162" s="92" t="str">
        <f>[1]FORMULACION!E1194</f>
        <v>EXPLORACIÓN SENSORIAL</v>
      </c>
      <c r="E1162" s="145" t="str">
        <f>[1]FORMULACION!F1194</f>
        <v>PLATAFORMA DE CONSTRUCCIÓN</v>
      </c>
      <c r="F1162" s="92">
        <f>[1]FORMULACION!P1194</f>
        <v>0</v>
      </c>
      <c r="G1162" s="146">
        <v>43000</v>
      </c>
      <c r="H1162" s="146">
        <f t="shared" si="29"/>
        <v>0</v>
      </c>
    </row>
    <row r="1163" spans="1:8" hidden="1" x14ac:dyDescent="0.25">
      <c r="A1163" s="92">
        <v>179</v>
      </c>
      <c r="B1163" s="159" t="s">
        <v>353</v>
      </c>
      <c r="C1163" s="92" t="str">
        <f>[1]FORMULACION!C1174</f>
        <v>MATERIAL PEDAGÓGICO</v>
      </c>
      <c r="D1163" s="92" t="str">
        <f>[1]FORMULACION!E1174</f>
        <v>EXPLORACIÓN CORPORAL</v>
      </c>
      <c r="E1163" s="145" t="s">
        <v>349</v>
      </c>
      <c r="F1163" s="92">
        <f>[1]FORMULACION!P1174</f>
        <v>4</v>
      </c>
      <c r="G1163" s="146">
        <v>20000</v>
      </c>
      <c r="H1163" s="146">
        <f t="shared" si="29"/>
        <v>80000</v>
      </c>
    </row>
    <row r="1164" spans="1:8" hidden="1" x14ac:dyDescent="0.25">
      <c r="A1164" s="92">
        <v>180</v>
      </c>
      <c r="B1164" s="159" t="s">
        <v>353</v>
      </c>
      <c r="C1164" s="92" t="str">
        <f>[1]FORMULACION!C1135</f>
        <v>MATERIAL PEDAGÓGICO</v>
      </c>
      <c r="D1164" s="92" t="str">
        <f>[1]FORMULACION!E1135</f>
        <v>INSTRUMENTOS MUSICALES</v>
      </c>
      <c r="E1164" s="145" t="str">
        <f>[1]FORMULACION!F1135</f>
        <v>MARACAS PEQUEÑAS</v>
      </c>
      <c r="F1164" s="92"/>
      <c r="G1164" s="146">
        <v>32000</v>
      </c>
      <c r="H1164" s="146">
        <f t="shared" si="29"/>
        <v>0</v>
      </c>
    </row>
    <row r="1165" spans="1:8" hidden="1" x14ac:dyDescent="0.25">
      <c r="A1165" s="92">
        <v>181</v>
      </c>
      <c r="B1165" s="159" t="s">
        <v>353</v>
      </c>
      <c r="C1165" s="92" t="str">
        <f>[1]FORMULACION!C1180</f>
        <v>MATERIAL PEDAGÓGICO</v>
      </c>
      <c r="D1165" s="92" t="str">
        <f>[1]FORMULACION!E1180</f>
        <v>INSTRUMENTOS MUSICALES</v>
      </c>
      <c r="E1165" s="145" t="str">
        <f>[1]FORMULACION!F1180</f>
        <v xml:space="preserve">PALO DE LLUVIA </v>
      </c>
      <c r="F1165" s="92" t="e">
        <f>[1]FORMULACION!P1180</f>
        <v>#REF!</v>
      </c>
      <c r="G1165" s="146">
        <v>70000</v>
      </c>
      <c r="H1165" s="146" t="e">
        <f t="shared" si="29"/>
        <v>#REF!</v>
      </c>
    </row>
    <row r="1166" spans="1:8" hidden="1" x14ac:dyDescent="0.25">
      <c r="A1166" s="92">
        <v>182</v>
      </c>
      <c r="B1166" s="159" t="s">
        <v>353</v>
      </c>
      <c r="C1166" s="92" t="str">
        <f>[1]FORMULACION!C1175</f>
        <v>MATERIAL PEDAGÓGICO</v>
      </c>
      <c r="D1166" s="92" t="str">
        <f>[1]FORMULACION!E1175</f>
        <v>EXPLORACIÓN CORPORAL</v>
      </c>
      <c r="E1166" s="145" t="str">
        <f>[1]FORMULACION!F1175</f>
        <v>FIGURAS PARA ENHEBRAR</v>
      </c>
      <c r="F1166" s="92"/>
      <c r="G1166" s="146">
        <v>180000</v>
      </c>
      <c r="H1166" s="146">
        <f t="shared" si="29"/>
        <v>0</v>
      </c>
    </row>
    <row r="1167" spans="1:8" hidden="1" x14ac:dyDescent="0.25">
      <c r="A1167" s="92">
        <v>183</v>
      </c>
      <c r="B1167" s="159" t="s">
        <v>353</v>
      </c>
      <c r="C1167" s="92" t="str">
        <f>[1]FORMULACION!C1176</f>
        <v>MATERIAL PEDAGÓGICO</v>
      </c>
      <c r="D1167" s="92" t="str">
        <f>[1]FORMULACION!E1176</f>
        <v>JUEGO SIMBÓLICO Y DE ROLES</v>
      </c>
      <c r="E1167" s="145" t="str">
        <f>[1]FORMULACION!F1176</f>
        <v>PESEBRERA CABALLITO DE PALO</v>
      </c>
      <c r="F1167" s="92"/>
      <c r="G1167" s="146">
        <v>32000</v>
      </c>
      <c r="H1167" s="146">
        <f t="shared" si="29"/>
        <v>0</v>
      </c>
    </row>
    <row r="1168" spans="1:8" hidden="1" x14ac:dyDescent="0.25">
      <c r="A1168" s="92">
        <v>184</v>
      </c>
      <c r="B1168" s="159" t="s">
        <v>353</v>
      </c>
      <c r="C1168" s="92" t="str">
        <f>[1]FORMULACION!C1177</f>
        <v>MATERIAL PEDAGÓGICO</v>
      </c>
      <c r="D1168" s="92" t="str">
        <f>[1]FORMULACION!E1177</f>
        <v>EXPLORACIÓN CORPORAL</v>
      </c>
      <c r="E1168" s="145" t="str">
        <f>[1]FORMULACION!F1177</f>
        <v>SALTARIN GRANDE</v>
      </c>
      <c r="F1168" s="92"/>
      <c r="G1168" s="146">
        <v>27000</v>
      </c>
      <c r="H1168" s="146">
        <f t="shared" si="29"/>
        <v>0</v>
      </c>
    </row>
    <row r="1169" spans="1:8" hidden="1" x14ac:dyDescent="0.25">
      <c r="A1169" s="92">
        <v>185</v>
      </c>
      <c r="B1169" s="159" t="s">
        <v>353</v>
      </c>
      <c r="C1169" s="92" t="str">
        <f>[1]FORMULACION!C1107</f>
        <v>MATERIAL PEDAGÓGICO</v>
      </c>
      <c r="D1169" s="92" t="str">
        <f>[1]FORMULACION!E1107</f>
        <v>JUEGO SIMBÓLICO Y DE ROLES</v>
      </c>
      <c r="E1169" s="145" t="str">
        <f>[1]FORMULACION!F1107</f>
        <v>TITERES DE GUANTE - SET DE ETNIAS COLOMBIANAS</v>
      </c>
      <c r="F1169" s="92" t="e">
        <f>[1]FORMULACION!P1107</f>
        <v>#REF!</v>
      </c>
      <c r="G1169" s="146">
        <v>260000</v>
      </c>
      <c r="H1169" s="146" t="e">
        <f t="shared" si="29"/>
        <v>#REF!</v>
      </c>
    </row>
    <row r="1170" spans="1:8" hidden="1" x14ac:dyDescent="0.25">
      <c r="A1170" s="92">
        <v>186</v>
      </c>
      <c r="B1170" s="159" t="s">
        <v>353</v>
      </c>
      <c r="C1170" s="92" t="str">
        <f>[1]FORMULACION!C1108</f>
        <v>MATERIAL PEDAGÓGICO</v>
      </c>
      <c r="D1170" s="92" t="str">
        <f>[1]FORMULACION!E1108</f>
        <v>JUEGO SIMBÓLICO Y DE ROLES</v>
      </c>
      <c r="E1170" s="145" t="str">
        <f>[1]FORMULACION!F1108</f>
        <v>TITERES DEDILES - SET PERSONAJES PARA LITERATURA</v>
      </c>
      <c r="F1170" s="92" t="e">
        <f>[1]FORMULACION!P1108</f>
        <v>#REF!</v>
      </c>
      <c r="G1170" s="146">
        <v>32000</v>
      </c>
      <c r="H1170" s="146" t="e">
        <f t="shared" si="29"/>
        <v>#REF!</v>
      </c>
    </row>
    <row r="1171" spans="1:8" hidden="1" x14ac:dyDescent="0.25">
      <c r="A1171" s="92">
        <v>187</v>
      </c>
      <c r="B1171" s="159" t="s">
        <v>353</v>
      </c>
      <c r="C1171" s="92" t="str">
        <f>[1]FORMULACION!C1109</f>
        <v>MATERIAL PEDAGÓGICO</v>
      </c>
      <c r="D1171" s="92" t="str">
        <f>[1]FORMULACION!E1109</f>
        <v>MATERIAL AUDIO-VISUAL</v>
      </c>
      <c r="E1171" s="145" t="str">
        <f>[1]FORMULACION!F1109</f>
        <v>COMPILADO DVD MUSICAL</v>
      </c>
      <c r="F1171" s="92">
        <f>[1]FORMULACION!P1109</f>
        <v>1</v>
      </c>
      <c r="G1171" s="146">
        <v>48000</v>
      </c>
      <c r="H1171" s="146">
        <f t="shared" si="29"/>
        <v>48000</v>
      </c>
    </row>
    <row r="1172" spans="1:8" hidden="1" x14ac:dyDescent="0.25">
      <c r="A1172" s="92">
        <v>188</v>
      </c>
      <c r="B1172" s="159" t="s">
        <v>353</v>
      </c>
      <c r="C1172" s="92" t="str">
        <f>[1]FORMULACION!C1111</f>
        <v>MATERIAL PEDAGÓGICO</v>
      </c>
      <c r="D1172" s="92" t="str">
        <f>[1]FORMULACION!E1111</f>
        <v>EXPLORACIÓN CORPORAL</v>
      </c>
      <c r="E1172" s="145" t="str">
        <f>[1]FORMULACION!F1111</f>
        <v>JUEGO DE BALONES EN  ESPUMA</v>
      </c>
      <c r="F1172" s="92" t="e">
        <f>[1]FORMULACION!P1111</f>
        <v>#REF!</v>
      </c>
      <c r="G1172" s="146">
        <v>62000</v>
      </c>
      <c r="H1172" s="146" t="e">
        <f t="shared" si="29"/>
        <v>#REF!</v>
      </c>
    </row>
    <row r="1173" spans="1:8" hidden="1" x14ac:dyDescent="0.25">
      <c r="A1173" s="92">
        <v>189</v>
      </c>
      <c r="B1173" s="159" t="s">
        <v>353</v>
      </c>
      <c r="C1173" s="92" t="str">
        <f>[1]FORMULACION!C1110</f>
        <v>MATERIAL PEDAGÓGICO</v>
      </c>
      <c r="D1173" s="92" t="str">
        <f>[1]FORMULACION!E1110</f>
        <v>MATERIAL AUDIO-VISUAL</v>
      </c>
      <c r="E1173" s="145" t="str">
        <f>[1]FORMULACION!F1110</f>
        <v xml:space="preserve">COMPILADO MUSICAL </v>
      </c>
      <c r="F1173" s="92">
        <f>[1]FORMULACION!P1110</f>
        <v>1</v>
      </c>
      <c r="G1173" s="146">
        <v>85000</v>
      </c>
      <c r="H1173" s="146">
        <f t="shared" si="29"/>
        <v>85000</v>
      </c>
    </row>
    <row r="1174" spans="1:8" hidden="1" x14ac:dyDescent="0.25">
      <c r="A1174" s="92">
        <v>190</v>
      </c>
      <c r="B1174" s="159" t="s">
        <v>353</v>
      </c>
      <c r="C1174" s="92" t="str">
        <f>[1]FORMULACION!C1112</f>
        <v>MATERIAL PEDAGÓGICO</v>
      </c>
      <c r="D1174" s="92" t="str">
        <f>[1]FORMULACION!E1112</f>
        <v>EXPLORACIÓN CORPORAL</v>
      </c>
      <c r="E1174" s="145" t="str">
        <f>[1]FORMULACION!F1112</f>
        <v>CAJA PLASTICA PARA ALMACENAMIENTO</v>
      </c>
      <c r="F1174" s="92">
        <f>[1]FORMULACION!P1112</f>
        <v>0</v>
      </c>
      <c r="G1174" s="146">
        <v>85000</v>
      </c>
      <c r="H1174" s="146">
        <f t="shared" si="29"/>
        <v>0</v>
      </c>
    </row>
    <row r="1175" spans="1:8" hidden="1" x14ac:dyDescent="0.25">
      <c r="A1175" s="92">
        <v>191</v>
      </c>
      <c r="B1175" s="159" t="s">
        <v>353</v>
      </c>
      <c r="C1175" s="92" t="str">
        <f>[1]FORMULACION!C1168</f>
        <v>MATERIAL PEDAGÓGICO</v>
      </c>
      <c r="D1175" s="92" t="str">
        <f>[1]FORMULACION!E1168</f>
        <v>JUEGO SIMBÓLICO Y DE ROLES</v>
      </c>
      <c r="E1175" s="145" t="str">
        <f>[1]FORMULACION!F1168</f>
        <v>JUEGO TIENDA DE MERCADO</v>
      </c>
      <c r="F1175" s="92"/>
      <c r="G1175" s="146">
        <v>79500</v>
      </c>
      <c r="H1175" s="146">
        <f t="shared" si="29"/>
        <v>0</v>
      </c>
    </row>
    <row r="1176" spans="1:8" hidden="1" x14ac:dyDescent="0.25">
      <c r="A1176" s="92">
        <v>192</v>
      </c>
      <c r="B1176" s="159" t="s">
        <v>353</v>
      </c>
      <c r="C1176" s="92" t="str">
        <f>[1]FORMULACION!C1169</f>
        <v>MATERIAL PEDAGÓGICO</v>
      </c>
      <c r="D1176" s="92" t="s">
        <v>316</v>
      </c>
      <c r="E1176" s="145" t="s">
        <v>308</v>
      </c>
      <c r="F1176" s="92"/>
      <c r="G1176" s="146">
        <v>400000</v>
      </c>
      <c r="H1176" s="146">
        <f t="shared" si="29"/>
        <v>0</v>
      </c>
    </row>
    <row r="1177" spans="1:8" hidden="1" x14ac:dyDescent="0.25">
      <c r="A1177" s="92">
        <v>193</v>
      </c>
      <c r="B1177" s="159" t="s">
        <v>353</v>
      </c>
      <c r="C1177" s="92" t="str">
        <f>[1]FORMULACION!C1114</f>
        <v>MATERIAL PEDAGÓGICO</v>
      </c>
      <c r="D1177" s="92" t="str">
        <f>[1]FORMULACION!E1114</f>
        <v>EXPLORACIÓN CORPORAL</v>
      </c>
      <c r="E1177" s="145" t="s">
        <v>309</v>
      </c>
      <c r="F1177" s="92">
        <f>[1]FORMULACION!P1114</f>
        <v>0</v>
      </c>
      <c r="G1177" s="146">
        <v>300000</v>
      </c>
      <c r="H1177" s="146">
        <f t="shared" si="29"/>
        <v>0</v>
      </c>
    </row>
    <row r="1178" spans="1:8" hidden="1" x14ac:dyDescent="0.25">
      <c r="A1178" s="92">
        <v>194</v>
      </c>
      <c r="B1178" s="159" t="s">
        <v>353</v>
      </c>
      <c r="C1178" s="92" t="str">
        <f>[1]FORMULACION!C1195</f>
        <v>MATERIAL PEDAGÓGICO</v>
      </c>
      <c r="D1178" s="154" t="str">
        <f>[1]FORMULACION!E1195</f>
        <v>EXPLORACIÓN SENSORIAL</v>
      </c>
      <c r="E1178" s="155" t="str">
        <f>[1]FORMULACION!F1195</f>
        <v>BLOQUES DE MADERA GRANDES</v>
      </c>
      <c r="F1178" s="156">
        <f>[1]FORMULACION!P1195</f>
        <v>0</v>
      </c>
      <c r="G1178" s="146"/>
      <c r="H1178" s="146"/>
    </row>
    <row r="1179" spans="1:8" hidden="1" x14ac:dyDescent="0.25">
      <c r="A1179" s="92">
        <v>195</v>
      </c>
      <c r="B1179" s="159" t="s">
        <v>353</v>
      </c>
      <c r="C1179" s="92" t="str">
        <f>[1]FORMULACION!C1115</f>
        <v>MATERIAL PEDAGÓGICO</v>
      </c>
      <c r="D1179" s="154"/>
      <c r="E1179" s="155" t="s">
        <v>290</v>
      </c>
      <c r="F1179" s="92"/>
      <c r="G1179" s="146"/>
      <c r="H1179" s="146"/>
    </row>
    <row r="1180" spans="1:8" hidden="1" x14ac:dyDescent="0.25">
      <c r="A1180" s="92">
        <v>196</v>
      </c>
      <c r="B1180" s="159" t="s">
        <v>353</v>
      </c>
      <c r="C1180" s="92" t="str">
        <f>[1]FORMULACION!C1116</f>
        <v>MATERIAL PEDAGÓGICO</v>
      </c>
      <c r="D1180" s="154"/>
      <c r="E1180" s="155" t="s">
        <v>291</v>
      </c>
      <c r="F1180" s="92"/>
      <c r="G1180" s="146"/>
      <c r="H1180" s="146"/>
    </row>
    <row r="1181" spans="1:8" hidden="1" x14ac:dyDescent="0.25">
      <c r="A1181" s="92">
        <v>197</v>
      </c>
      <c r="B1181" s="159" t="s">
        <v>353</v>
      </c>
      <c r="C1181" s="92" t="str">
        <f>[1]FORMULACION!C1117</f>
        <v>MATERIAL PEDAGÓGICO</v>
      </c>
      <c r="D1181" s="154"/>
      <c r="E1181" s="155" t="s">
        <v>292</v>
      </c>
      <c r="F1181" s="92"/>
      <c r="G1181" s="146"/>
      <c r="H1181" s="146"/>
    </row>
    <row r="1182" spans="1:8" hidden="1" x14ac:dyDescent="0.25">
      <c r="A1182" s="92">
        <v>198</v>
      </c>
      <c r="B1182" s="159" t="s">
        <v>353</v>
      </c>
      <c r="C1182" s="92" t="str">
        <f>[1]FORMULACION!C1116</f>
        <v>MATERIAL PEDAGÓGICO</v>
      </c>
      <c r="D1182" s="154"/>
      <c r="E1182" s="155" t="s">
        <v>293</v>
      </c>
      <c r="F1182" s="92"/>
      <c r="G1182" s="146"/>
      <c r="H1182" s="146"/>
    </row>
    <row r="1183" spans="1:8" hidden="1" x14ac:dyDescent="0.25">
      <c r="A1183" s="92">
        <v>199</v>
      </c>
      <c r="B1183" s="159" t="s">
        <v>353</v>
      </c>
      <c r="C1183" s="92" t="str">
        <f>[1]FORMULACION!C1117</f>
        <v>MATERIAL PEDAGÓGICO</v>
      </c>
      <c r="D1183" s="154"/>
      <c r="E1183" s="155" t="s">
        <v>327</v>
      </c>
      <c r="F1183" s="92"/>
      <c r="G1183" s="146"/>
      <c r="H1183" s="146"/>
    </row>
    <row r="1184" spans="1:8" hidden="1" x14ac:dyDescent="0.25">
      <c r="A1184" s="92">
        <v>200</v>
      </c>
      <c r="B1184" s="159" t="s">
        <v>353</v>
      </c>
      <c r="C1184" s="92" t="str">
        <f>[1]FORMULACION!C1118</f>
        <v>MATERIAL PEDAGÓGICO</v>
      </c>
      <c r="D1184" s="154"/>
      <c r="E1184" s="155" t="s">
        <v>295</v>
      </c>
      <c r="F1184" s="92"/>
      <c r="G1184" s="146"/>
      <c r="H1184" s="146"/>
    </row>
    <row r="1185" spans="1:8" hidden="1" x14ac:dyDescent="0.25">
      <c r="A1185" s="92">
        <v>201</v>
      </c>
      <c r="B1185" s="159" t="s">
        <v>353</v>
      </c>
      <c r="C1185" s="92" t="str">
        <f>[1]FORMULACION!C1119</f>
        <v>MATERIAL PEDAGÓGICO</v>
      </c>
      <c r="D1185" s="154"/>
      <c r="E1185" s="155" t="s">
        <v>329</v>
      </c>
      <c r="F1185" s="92"/>
      <c r="G1185" s="146"/>
      <c r="H1185" s="146"/>
    </row>
    <row r="1186" spans="1:8" hidden="1" x14ac:dyDescent="0.25">
      <c r="A1186" s="92">
        <v>202</v>
      </c>
      <c r="B1186" s="159" t="s">
        <v>353</v>
      </c>
      <c r="C1186" s="92" t="str">
        <f>[1]FORMULACION!C1120</f>
        <v>MATERIAL PEDAGÓGICO</v>
      </c>
      <c r="D1186" s="154"/>
      <c r="E1186" s="155" t="s">
        <v>331</v>
      </c>
      <c r="F1186" s="92"/>
      <c r="G1186" s="146"/>
      <c r="H1186" s="146"/>
    </row>
    <row r="1187" spans="1:8" hidden="1" x14ac:dyDescent="0.25">
      <c r="A1187" s="92">
        <v>203</v>
      </c>
      <c r="B1187" s="159" t="s">
        <v>353</v>
      </c>
      <c r="C1187" s="92" t="str">
        <f>[1]FORMULACION!C1063</f>
        <v>MOBILIARIO</v>
      </c>
      <c r="D1187" s="92" t="str">
        <f>[1]FORMULACION!D1063</f>
        <v>MOBILIARIO COCINA</v>
      </c>
      <c r="E1187" s="145" t="str">
        <f>[1]FORMULACION!F1063</f>
        <v>JUEGO DE CANASTAS (PLÁSTICAS RECTANGULARES)</v>
      </c>
      <c r="F1187" s="92" t="e">
        <f>[1]FORMULACION!P1063</f>
        <v>#REF!</v>
      </c>
      <c r="G1187" s="146">
        <v>15000</v>
      </c>
      <c r="H1187" s="146" t="e">
        <f t="shared" ref="H1187:H1225" si="30">F1187*G1187</f>
        <v>#REF!</v>
      </c>
    </row>
    <row r="1188" spans="1:8" hidden="1" x14ac:dyDescent="0.25">
      <c r="A1188" s="92">
        <v>204</v>
      </c>
      <c r="B1188" s="159" t="s">
        <v>353</v>
      </c>
      <c r="C1188" s="92" t="str">
        <f>[1]FORMULACION!C1060</f>
        <v>MOBILIARIO</v>
      </c>
      <c r="D1188" s="92" t="str">
        <f>[1]FORMULACION!D1060</f>
        <v>MOBILIARIO AREA EDUCATIVA</v>
      </c>
      <c r="E1188" s="145" t="str">
        <f>[1]FORMULACION!F1060</f>
        <v>CAMBIADOR</v>
      </c>
      <c r="F1188" s="92">
        <f>[1]FORMULACION!P1060</f>
        <v>0</v>
      </c>
      <c r="G1188" s="146">
        <v>220000</v>
      </c>
      <c r="H1188" s="146">
        <f t="shared" si="30"/>
        <v>0</v>
      </c>
    </row>
    <row r="1189" spans="1:8" hidden="1" x14ac:dyDescent="0.25">
      <c r="A1189" s="92">
        <v>205</v>
      </c>
      <c r="B1189" s="159" t="s">
        <v>353</v>
      </c>
      <c r="C1189" s="92" t="str">
        <f>[1]FORMULACION!C1064</f>
        <v>MOBILIARIO</v>
      </c>
      <c r="D1189" s="92" t="str">
        <f>[1]FORMULACION!D1064</f>
        <v>MOBILIARIO COCINA</v>
      </c>
      <c r="E1189" s="145" t="str">
        <f>[1]FORMULACION!F1064</f>
        <v xml:space="preserve">ESTIBAS PLÁSTICAS </v>
      </c>
      <c r="F1189" s="92" t="e">
        <f>[1]FORMULACION!P1064</f>
        <v>#REF!</v>
      </c>
      <c r="G1189" s="146">
        <v>500000</v>
      </c>
      <c r="H1189" s="146" t="e">
        <f t="shared" si="30"/>
        <v>#REF!</v>
      </c>
    </row>
    <row r="1190" spans="1:8" hidden="1" x14ac:dyDescent="0.25">
      <c r="A1190" s="92">
        <v>206</v>
      </c>
      <c r="B1190" s="159" t="s">
        <v>353</v>
      </c>
      <c r="C1190" s="92" t="str">
        <f>[1]FORMULACION!C1056</f>
        <v>LENCERIA</v>
      </c>
      <c r="D1190" s="92" t="str">
        <f>[1]FORMULACION!D1056</f>
        <v>MOBILIARIO AREA EDUCATIVA</v>
      </c>
      <c r="E1190" s="145" t="str">
        <f>[1]FORMULACION!F1056</f>
        <v>CAMA APILABLE CICLO INICIAL</v>
      </c>
      <c r="F1190" s="92">
        <f>[1]FORMULACION!P1056</f>
        <v>0</v>
      </c>
      <c r="G1190" s="146">
        <v>430000</v>
      </c>
      <c r="H1190" s="146">
        <f t="shared" si="30"/>
        <v>0</v>
      </c>
    </row>
    <row r="1191" spans="1:8" hidden="1" x14ac:dyDescent="0.25">
      <c r="A1191" s="92">
        <v>207</v>
      </c>
      <c r="B1191" s="159" t="s">
        <v>353</v>
      </c>
      <c r="C1191" s="92" t="str">
        <f>[1]FORMULACION!C1057</f>
        <v>MOBILIARIO</v>
      </c>
      <c r="D1191" s="92" t="str">
        <f>[1]FORMULACION!D1057</f>
        <v>MOBILIARIO AREA EDUCATIVA</v>
      </c>
      <c r="E1191" s="145" t="str">
        <f>[1]FORMULACION!F1057</f>
        <v xml:space="preserve">MUEBLE VERTICAL DE ALMACENAMIENTO CON PUERTAS </v>
      </c>
      <c r="F1191" s="92">
        <f>[1]FORMULACION!P1057</f>
        <v>7</v>
      </c>
      <c r="G1191" s="146">
        <v>320000</v>
      </c>
      <c r="H1191" s="146">
        <f t="shared" si="30"/>
        <v>2240000</v>
      </c>
    </row>
    <row r="1192" spans="1:8" hidden="1" x14ac:dyDescent="0.25">
      <c r="A1192" s="92">
        <v>208</v>
      </c>
      <c r="B1192" s="159" t="s">
        <v>353</v>
      </c>
      <c r="C1192" s="92" t="str">
        <f>[1]FORMULACION!C1062</f>
        <v>MOBILIARIO</v>
      </c>
      <c r="D1192" s="92" t="str">
        <f>[1]FORMULACION!D1062</f>
        <v>MOBILIARIO COCINA</v>
      </c>
      <c r="E1192" s="145" t="str">
        <f>[1]FORMULACION!F1062</f>
        <v>MESA DE TRABAJO EN ACERO INOXIDABLE</v>
      </c>
      <c r="F1192" s="92" t="e">
        <f>[1]FORMULACION!P1062</f>
        <v>#REF!</v>
      </c>
      <c r="G1192" s="146">
        <v>420000</v>
      </c>
      <c r="H1192" s="146" t="e">
        <f t="shared" si="30"/>
        <v>#REF!</v>
      </c>
    </row>
    <row r="1193" spans="1:8" hidden="1" x14ac:dyDescent="0.25">
      <c r="A1193" s="92">
        <v>209</v>
      </c>
      <c r="B1193" s="159" t="s">
        <v>353</v>
      </c>
      <c r="C1193" s="92" t="str">
        <f>[1]FORMULACION!C1061</f>
        <v>MOBILIARIO</v>
      </c>
      <c r="D1193" s="92" t="str">
        <f>[1]FORMULACION!D1061</f>
        <v>MOBILIARIO COCINA</v>
      </c>
      <c r="E1193" s="145" t="str">
        <f>[1]FORMULACION!F1061</f>
        <v>ESTANTERÍA EN ACERO INOXIDABLE PARA ZONAS HÚMEDAS</v>
      </c>
      <c r="F1193" s="92" t="e">
        <f>[1]FORMULACION!P1061</f>
        <v>#REF!</v>
      </c>
      <c r="G1193" s="146">
        <v>87000</v>
      </c>
      <c r="H1193" s="146" t="e">
        <f t="shared" si="30"/>
        <v>#REF!</v>
      </c>
    </row>
    <row r="1194" spans="1:8" hidden="1" x14ac:dyDescent="0.25">
      <c r="A1194" s="92">
        <v>210</v>
      </c>
      <c r="B1194" s="159" t="s">
        <v>353</v>
      </c>
      <c r="C1194" s="92" t="str">
        <f>[1]FORMULACION!C1058</f>
        <v>MOBILIARIO</v>
      </c>
      <c r="D1194" s="92" t="str">
        <f>[1]FORMULACION!D1058</f>
        <v>MOBILIARIO AREA EDUCATIVA</v>
      </c>
      <c r="E1194" s="145" t="str">
        <f>[1]FORMULACION!F1058</f>
        <v>MUEBLE HORIZONTAL DE ALMACENAMIENTO</v>
      </c>
      <c r="F1194" s="92"/>
      <c r="G1194" s="146">
        <v>430000</v>
      </c>
      <c r="H1194" s="146">
        <f t="shared" si="30"/>
        <v>0</v>
      </c>
    </row>
    <row r="1195" spans="1:8" hidden="1" x14ac:dyDescent="0.25">
      <c r="A1195" s="92">
        <v>211</v>
      </c>
      <c r="B1195" s="159" t="s">
        <v>353</v>
      </c>
      <c r="C1195" s="92" t="str">
        <f>[1]FORMULACION!C1055</f>
        <v>MOBILIARIO</v>
      </c>
      <c r="D1195" s="92" t="str">
        <f>[1]FORMULACION!D1055</f>
        <v>MOBILIARIO AREA EDUCATIVA</v>
      </c>
      <c r="E1195" s="145" t="str">
        <f>[1]FORMULACION!F1055</f>
        <v>SILLA RECLINABLE PARA BEBE</v>
      </c>
      <c r="F1195" s="92">
        <f>[1]FORMULACION!P1055</f>
        <v>0</v>
      </c>
      <c r="G1195" s="146">
        <v>160000</v>
      </c>
      <c r="H1195" s="146">
        <f t="shared" si="30"/>
        <v>0</v>
      </c>
    </row>
    <row r="1196" spans="1:8" hidden="1" x14ac:dyDescent="0.25">
      <c r="A1196" s="92">
        <v>212</v>
      </c>
      <c r="B1196" s="159" t="s">
        <v>353</v>
      </c>
      <c r="C1196" s="92" t="str">
        <f>[1]FORMULACION!C1059</f>
        <v>MOBILIARIO</v>
      </c>
      <c r="D1196" s="92" t="str">
        <f>[1]FORMULACION!D1059</f>
        <v>MOBILIARIO AREA EDUCATIVA</v>
      </c>
      <c r="E1196" s="145" t="str">
        <f>[1]FORMULACION!F1059</f>
        <v>BACINILLAS</v>
      </c>
      <c r="F1196" s="92">
        <f>[1]FORMULACION!P1059</f>
        <v>0</v>
      </c>
      <c r="G1196" s="146">
        <v>75000</v>
      </c>
      <c r="H1196" s="146">
        <f t="shared" si="30"/>
        <v>0</v>
      </c>
    </row>
    <row r="1197" spans="1:8" hidden="1" x14ac:dyDescent="0.25">
      <c r="A1197" s="92">
        <v>213</v>
      </c>
      <c r="B1197" s="159" t="s">
        <v>353</v>
      </c>
      <c r="C1197" s="92" t="str">
        <f>[1]FORMULACION!C1067</f>
        <v>MOBILIARIO</v>
      </c>
      <c r="D1197" s="92" t="str">
        <f>[1]FORMULACION!D1067</f>
        <v>MOBILIARIO COMEDOR</v>
      </c>
      <c r="E1197" s="145" t="s">
        <v>155</v>
      </c>
      <c r="F1197" s="92" t="e">
        <f>[1]FORMULACION!P1067</f>
        <v>#REF!</v>
      </c>
      <c r="G1197" s="146">
        <v>20000</v>
      </c>
      <c r="H1197" s="146" t="e">
        <f t="shared" si="30"/>
        <v>#REF!</v>
      </c>
    </row>
    <row r="1198" spans="1:8" hidden="1" x14ac:dyDescent="0.25">
      <c r="A1198" s="92">
        <v>214</v>
      </c>
      <c r="B1198" s="159" t="s">
        <v>353</v>
      </c>
      <c r="C1198" s="92" t="str">
        <f>[1]FORMULACION!C1065</f>
        <v>MOBILIARIO</v>
      </c>
      <c r="D1198" s="92" t="str">
        <f>[1]FORMULACION!D1065</f>
        <v>MOBILIARIO COMEDOR</v>
      </c>
      <c r="E1198" s="145" t="str">
        <f>[1]FORMULACION!F1065</f>
        <v>SILLA COMEDOR PARA BEBÉ</v>
      </c>
      <c r="F1198" s="92">
        <f>[1]FORMULACION!P1065</f>
        <v>0</v>
      </c>
      <c r="G1198" s="146">
        <v>360000</v>
      </c>
      <c r="H1198" s="146">
        <f t="shared" si="30"/>
        <v>0</v>
      </c>
    </row>
    <row r="1199" spans="1:8" hidden="1" x14ac:dyDescent="0.25">
      <c r="A1199" s="92">
        <v>215</v>
      </c>
      <c r="B1199" s="159" t="s">
        <v>353</v>
      </c>
      <c r="C1199" s="92" t="str">
        <f>[1]FORMULACION!C1068</f>
        <v>MOBILIARIO</v>
      </c>
      <c r="D1199" s="92" t="str">
        <f>[1]FORMULACION!D1068</f>
        <v>MOBILIARIO COMEDOR</v>
      </c>
      <c r="E1199" s="145" t="str">
        <f>[1]FORMULACION!F1068</f>
        <v>SILLA INFANTIL DE PLÁSTICO</v>
      </c>
      <c r="F1199" s="92" t="e">
        <f>[1]FORMULACION!P1068</f>
        <v>#REF!</v>
      </c>
      <c r="G1199" s="146">
        <v>118000</v>
      </c>
      <c r="H1199" s="146" t="e">
        <f t="shared" si="30"/>
        <v>#REF!</v>
      </c>
    </row>
    <row r="1200" spans="1:8" hidden="1" x14ac:dyDescent="0.25">
      <c r="A1200" s="92">
        <v>216</v>
      </c>
      <c r="B1200" s="159" t="s">
        <v>353</v>
      </c>
      <c r="C1200" s="92" t="str">
        <f>[1]FORMULACION!C1066</f>
        <v>MOBILIARIO</v>
      </c>
      <c r="D1200" s="92" t="str">
        <f>[1]FORMULACION!D1066</f>
        <v>MOBILIARIO COMEDOR</v>
      </c>
      <c r="E1200" s="145" t="str">
        <f>[1]FORMULACION!F1066</f>
        <v>MESA PLÁSTICA DE CUATRO CUPOS PARA ADULTOS</v>
      </c>
      <c r="F1200" s="92" t="e">
        <f>[1]FORMULACION!P1066</f>
        <v>#REF!</v>
      </c>
      <c r="G1200" s="146">
        <v>1600000</v>
      </c>
      <c r="H1200" s="146" t="e">
        <f t="shared" si="30"/>
        <v>#REF!</v>
      </c>
    </row>
    <row r="1201" spans="1:8" hidden="1" x14ac:dyDescent="0.25">
      <c r="A1201" s="92">
        <v>217</v>
      </c>
      <c r="B1201" s="159" t="s">
        <v>353</v>
      </c>
      <c r="C1201" s="92" t="str">
        <f>[1]FORMULACION!C1070</f>
        <v>MOBILIARIO</v>
      </c>
      <c r="D1201" s="92" t="str">
        <f>[1]FORMULACION!D1070</f>
        <v>MOBILIARIO ENFERMERIA</v>
      </c>
      <c r="E1201" s="145" t="str">
        <f>[1]FORMULACION!F1070</f>
        <v>MESA AUXILIAR PLÁSTICA</v>
      </c>
      <c r="F1201" s="92">
        <f>[1]FORMULACION!P1070</f>
        <v>1</v>
      </c>
      <c r="G1201" s="146">
        <v>50000</v>
      </c>
      <c r="H1201" s="146">
        <f t="shared" si="30"/>
        <v>50000</v>
      </c>
    </row>
    <row r="1202" spans="1:8" hidden="1" x14ac:dyDescent="0.25">
      <c r="A1202" s="92">
        <v>218</v>
      </c>
      <c r="B1202" s="159" t="s">
        <v>353</v>
      </c>
      <c r="C1202" s="92" t="str">
        <f>[1]FORMULACION!C1071</f>
        <v>MOBILIARIO</v>
      </c>
      <c r="D1202" s="92" t="str">
        <f>[1]FORMULACION!D1071</f>
        <v>MOBILIARIO ENFERMERIA</v>
      </c>
      <c r="E1202" s="145" t="str">
        <f>[1]FORMULACION!F1071</f>
        <v>GRADA DE DOS PASOS</v>
      </c>
      <c r="F1202" s="92">
        <f>[1]FORMULACION!P1071</f>
        <v>1</v>
      </c>
      <c r="G1202" s="146">
        <v>40000</v>
      </c>
      <c r="H1202" s="146">
        <f t="shared" si="30"/>
        <v>40000</v>
      </c>
    </row>
    <row r="1203" spans="1:8" hidden="1" x14ac:dyDescent="0.25">
      <c r="A1203" s="92">
        <v>219</v>
      </c>
      <c r="B1203" s="159" t="s">
        <v>353</v>
      </c>
      <c r="C1203" s="92" t="str">
        <f>[1]FORMULACION!C1069</f>
        <v>MOBILIARIO</v>
      </c>
      <c r="D1203" s="92" t="str">
        <f>[1]FORMULACION!D1069</f>
        <v>MOBILIARIO ENFERMERIA</v>
      </c>
      <c r="E1203" s="145" t="str">
        <f>[1]FORMULACION!F1069</f>
        <v>CAMILLA PEDIÁTRICA</v>
      </c>
      <c r="F1203" s="92">
        <f>[1]FORMULACION!P1069</f>
        <v>1</v>
      </c>
      <c r="G1203" s="146">
        <v>430000</v>
      </c>
      <c r="H1203" s="146">
        <f t="shared" si="30"/>
        <v>430000</v>
      </c>
    </row>
    <row r="1204" spans="1:8" hidden="1" x14ac:dyDescent="0.25">
      <c r="A1204" s="92">
        <v>220</v>
      </c>
      <c r="B1204" s="159" t="s">
        <v>353</v>
      </c>
      <c r="C1204" s="92" t="str">
        <f>[1]FORMULACION!C1072</f>
        <v>MOBILIARIO</v>
      </c>
      <c r="D1204" s="92" t="str">
        <f>[1]FORMULACION!D1072</f>
        <v>MOBILIARIO LACTARIO</v>
      </c>
      <c r="E1204" s="145" t="str">
        <f>[1]FORMULACION!F1072</f>
        <v>SILLA CON BRAZOS PARA ADULTOS</v>
      </c>
      <c r="F1204" s="92">
        <f>[1]FORMULACION!P1072</f>
        <v>3</v>
      </c>
      <c r="G1204" s="146">
        <v>14000</v>
      </c>
      <c r="H1204" s="146">
        <f t="shared" si="30"/>
        <v>42000</v>
      </c>
    </row>
    <row r="1205" spans="1:8" hidden="1" x14ac:dyDescent="0.25">
      <c r="A1205" s="92">
        <v>221</v>
      </c>
      <c r="B1205" s="159" t="s">
        <v>353</v>
      </c>
      <c r="C1205" s="92" t="str">
        <f>[1]FORMULACION!C1073</f>
        <v>MOBILIARIO</v>
      </c>
      <c r="D1205" s="92" t="str">
        <f>[1]FORMULACION!D1073</f>
        <v>MOBILIARIO OFICINA</v>
      </c>
      <c r="E1205" s="145" t="str">
        <f>[1]FORMULACION!F1073</f>
        <v>SILLAS SIN BRAZOS PARA ADULTOS</v>
      </c>
      <c r="F1205" s="92">
        <f>[1]FORMULACION!P1073</f>
        <v>0</v>
      </c>
      <c r="G1205" s="146">
        <v>245000</v>
      </c>
      <c r="H1205" s="146">
        <f t="shared" si="30"/>
        <v>0</v>
      </c>
    </row>
    <row r="1206" spans="1:8" hidden="1" x14ac:dyDescent="0.25">
      <c r="A1206" s="92">
        <v>222</v>
      </c>
      <c r="B1206" s="159" t="s">
        <v>353</v>
      </c>
      <c r="C1206" s="92" t="str">
        <f>[1]FORMULACION!C1075</f>
        <v>MOBILIARIO</v>
      </c>
      <c r="D1206" s="92" t="str">
        <f>[1]FORMULACION!D1075</f>
        <v>MOBILIARIO OFICINA</v>
      </c>
      <c r="E1206" s="145" t="str">
        <f>[1]FORMULACION!F1075</f>
        <v>CASILLEROS DE TRES CUERPOS CON NUEVE PUERTAS</v>
      </c>
      <c r="F1206" s="92" t="e">
        <f>[1]FORMULACION!P1075</f>
        <v>#REF!</v>
      </c>
      <c r="G1206" s="146">
        <v>70000</v>
      </c>
      <c r="H1206" s="146" t="e">
        <f t="shared" si="30"/>
        <v>#REF!</v>
      </c>
    </row>
    <row r="1207" spans="1:8" hidden="1" x14ac:dyDescent="0.25">
      <c r="A1207" s="92">
        <v>223</v>
      </c>
      <c r="B1207" s="159" t="s">
        <v>353</v>
      </c>
      <c r="C1207" s="92" t="str">
        <f>[1]FORMULACION!C1074</f>
        <v>MOBILIARIO</v>
      </c>
      <c r="D1207" s="92" t="str">
        <f>[1]FORMULACION!D1074</f>
        <v>MOBILIARIO LACTARIO</v>
      </c>
      <c r="E1207" s="145" t="str">
        <f>[1]FORMULACION!F1074</f>
        <v>LEVANTAPIES PARA ZONA DE LACTANCIA</v>
      </c>
      <c r="F1207" s="92">
        <f>[1]FORMULACION!P1074</f>
        <v>3</v>
      </c>
      <c r="G1207" s="146">
        <v>36000</v>
      </c>
      <c r="H1207" s="146">
        <f t="shared" si="30"/>
        <v>108000</v>
      </c>
    </row>
    <row r="1208" spans="1:8" hidden="1" x14ac:dyDescent="0.25">
      <c r="A1208" s="92">
        <v>224</v>
      </c>
      <c r="B1208" s="159" t="s">
        <v>353</v>
      </c>
      <c r="C1208" s="92" t="str">
        <f>[1]FORMULACION!C1078</f>
        <v>MOBILIARIO</v>
      </c>
      <c r="D1208" s="92" t="str">
        <f>[1]FORMULACION!D1078</f>
        <v>MOBILIARIO OFICINA</v>
      </c>
      <c r="E1208" s="145" t="s">
        <v>166</v>
      </c>
      <c r="F1208" s="92">
        <f>[1]FORMULACION!P1078</f>
        <v>2</v>
      </c>
      <c r="G1208" s="146">
        <v>8000</v>
      </c>
      <c r="H1208" s="146">
        <f t="shared" si="30"/>
        <v>16000</v>
      </c>
    </row>
    <row r="1209" spans="1:8" hidden="1" x14ac:dyDescent="0.25">
      <c r="A1209" s="92">
        <v>225</v>
      </c>
      <c r="B1209" s="159" t="s">
        <v>353</v>
      </c>
      <c r="C1209" s="92" t="str">
        <f>[1]FORMULACION!C1076</f>
        <v>MOBILIARIO</v>
      </c>
      <c r="D1209" s="92" t="str">
        <f>[1]FORMULACION!D1076</f>
        <v>MOBILIARIO OFICINA</v>
      </c>
      <c r="E1209" s="145" t="str">
        <f>[1]FORMULACION!F1076</f>
        <v>ARCHIVADOR DE CUATRO GAVETAS</v>
      </c>
      <c r="F1209" s="92" t="e">
        <f>[1]FORMULACION!P1076</f>
        <v>#REF!</v>
      </c>
      <c r="G1209" s="146">
        <v>25000</v>
      </c>
      <c r="H1209" s="146" t="e">
        <f t="shared" si="30"/>
        <v>#REF!</v>
      </c>
    </row>
    <row r="1210" spans="1:8" hidden="1" x14ac:dyDescent="0.25">
      <c r="A1210" s="92">
        <v>226</v>
      </c>
      <c r="B1210" s="159" t="s">
        <v>353</v>
      </c>
      <c r="C1210" s="92" t="str">
        <f>[1]FORMULACION!C1080</f>
        <v>RECURSOS PARA LA EMERGENCIA</v>
      </c>
      <c r="D1210" s="92" t="str">
        <f>[1]FORMULACION!D1080</f>
        <v>CONTRA INCENDIOS</v>
      </c>
      <c r="E1210" s="145" t="str">
        <f>[1]FORMULACION!F1080</f>
        <v>EXTINTOR DE POLVO QUÍMICO SECO CLASE ABC</v>
      </c>
      <c r="F1210" s="92" t="e">
        <f>[1]FORMULACION!P1080</f>
        <v>#REF!</v>
      </c>
      <c r="G1210" s="146">
        <v>490000</v>
      </c>
      <c r="H1210" s="146" t="e">
        <f t="shared" si="30"/>
        <v>#REF!</v>
      </c>
    </row>
    <row r="1211" spans="1:8" hidden="1" x14ac:dyDescent="0.25">
      <c r="A1211" s="92">
        <v>227</v>
      </c>
      <c r="B1211" s="159" t="s">
        <v>353</v>
      </c>
      <c r="C1211" s="92" t="str">
        <f>[1]FORMULACION!C1081</f>
        <v>RECURSOS PARA LA EMERGENCIA</v>
      </c>
      <c r="D1211" s="92" t="str">
        <f>[1]FORMULACION!D1081</f>
        <v>CONTRA INCENDIOS</v>
      </c>
      <c r="E1211" s="145" t="str">
        <f>[1]FORMULACION!F1081</f>
        <v>EXTINTOR PORTÁTIL AGENTE LIMPIO</v>
      </c>
      <c r="F1211" s="92">
        <f>[1]FORMULACION!P1081</f>
        <v>1</v>
      </c>
      <c r="G1211" s="146">
        <v>420000</v>
      </c>
      <c r="H1211" s="146">
        <f t="shared" si="30"/>
        <v>420000</v>
      </c>
    </row>
    <row r="1212" spans="1:8" hidden="1" x14ac:dyDescent="0.25">
      <c r="A1212" s="92">
        <v>228</v>
      </c>
      <c r="B1212" s="159" t="s">
        <v>353</v>
      </c>
      <c r="C1212" s="92" t="str">
        <f>[1]FORMULACION!C1079</f>
        <v>MOBILIARIO</v>
      </c>
      <c r="D1212" s="92" t="str">
        <f>[1]FORMULACION!D1079</f>
        <v>MOBILIARIO OFICINA</v>
      </c>
      <c r="E1212" s="145" t="s">
        <v>350</v>
      </c>
      <c r="F1212" s="92">
        <f>[1]FORMULACION!P1079</f>
        <v>4</v>
      </c>
      <c r="G1212" s="146">
        <v>290000</v>
      </c>
      <c r="H1212" s="146">
        <f t="shared" si="30"/>
        <v>1160000</v>
      </c>
    </row>
    <row r="1213" spans="1:8" hidden="1" x14ac:dyDescent="0.25">
      <c r="A1213" s="92">
        <v>229</v>
      </c>
      <c r="B1213" s="159" t="s">
        <v>353</v>
      </c>
      <c r="C1213" s="92" t="str">
        <f>[1]FORMULACION!C1082</f>
        <v>RECURSOS PARA LA EMERGENCIA</v>
      </c>
      <c r="D1213" s="92" t="str">
        <f>[1]FORMULACION!D1082</f>
        <v>PRIMEROS AUXILIOS</v>
      </c>
      <c r="E1213" s="145" t="s">
        <v>171</v>
      </c>
      <c r="F1213" s="92">
        <f>[1]FORMULACION!P1082</f>
        <v>1</v>
      </c>
      <c r="G1213" s="146">
        <v>220000</v>
      </c>
      <c r="H1213" s="146">
        <f t="shared" si="30"/>
        <v>220000</v>
      </c>
    </row>
    <row r="1214" spans="1:8" hidden="1" x14ac:dyDescent="0.25">
      <c r="A1214" s="92">
        <v>230</v>
      </c>
      <c r="B1214" s="159" t="s">
        <v>353</v>
      </c>
      <c r="C1214" s="92" t="str">
        <f>[1]FORMULACION!C1083</f>
        <v>RECURSOS PARA LA EMERGENCIA</v>
      </c>
      <c r="D1214" s="92" t="str">
        <f>[1]FORMULACION!D1083</f>
        <v>PRIMEROS AUXILIOS</v>
      </c>
      <c r="E1214" s="145" t="str">
        <f>[1]FORMULACION!F1083</f>
        <v>BOTIQUÍN TIPO B DOTADO CON GABINETE</v>
      </c>
      <c r="F1214" s="92">
        <f>[1]FORMULACION!P1083</f>
        <v>0</v>
      </c>
      <c r="G1214" s="146">
        <v>99000</v>
      </c>
      <c r="H1214" s="146">
        <f t="shared" si="30"/>
        <v>0</v>
      </c>
    </row>
    <row r="1215" spans="1:8" hidden="1" x14ac:dyDescent="0.25">
      <c r="A1215" s="92">
        <v>231</v>
      </c>
      <c r="B1215" s="159" t="s">
        <v>353</v>
      </c>
      <c r="C1215" s="92" t="str">
        <f>[1]FORMULACION!C1077</f>
        <v>MOBILIARIO</v>
      </c>
      <c r="D1215" s="92" t="str">
        <f>[1]FORMULACION!D1077</f>
        <v>MOBILIARIO OFICINA</v>
      </c>
      <c r="E1215" s="145" t="str">
        <f>[1]FORMULACION!F1077</f>
        <v>ESCRITORIO OFICINA</v>
      </c>
      <c r="F1215" s="92">
        <f>[1]FORMULACION!P1077</f>
        <v>2</v>
      </c>
      <c r="G1215" s="146">
        <v>22000</v>
      </c>
      <c r="H1215" s="146">
        <f t="shared" si="30"/>
        <v>44000</v>
      </c>
    </row>
    <row r="1216" spans="1:8" hidden="1" x14ac:dyDescent="0.25">
      <c r="A1216" s="92">
        <v>232</v>
      </c>
      <c r="B1216" s="159" t="s">
        <v>353</v>
      </c>
      <c r="C1216" s="92" t="str">
        <f>[1]FORMULACION!C1084</f>
        <v>RECURSOS PARA LA EMERGENCIA</v>
      </c>
      <c r="D1216" s="92" t="str">
        <f>[1]FORMULACION!D1084</f>
        <v>PRIMEROS AUXILIOS</v>
      </c>
      <c r="E1216" s="145" t="str">
        <f>[1]FORMULACION!F1084</f>
        <v>BOTIQUIN  PORTATIL</v>
      </c>
      <c r="F1216" s="92">
        <f>[1]FORMULACION!P1084</f>
        <v>1</v>
      </c>
      <c r="G1216" s="146">
        <v>60000</v>
      </c>
      <c r="H1216" s="146">
        <f t="shared" si="30"/>
        <v>60000</v>
      </c>
    </row>
    <row r="1217" spans="1:8" hidden="1" x14ac:dyDescent="0.25">
      <c r="A1217" s="92">
        <v>233</v>
      </c>
      <c r="B1217" s="159" t="s">
        <v>353</v>
      </c>
      <c r="C1217" s="92" t="str">
        <f>[1]FORMULACION!C1085</f>
        <v>RECURSOS PARA LA EMERGENCIA</v>
      </c>
      <c r="D1217" s="92" t="str">
        <f>[1]FORMULACION!D1085</f>
        <v>PRIMEROS AUXILIOS</v>
      </c>
      <c r="E1217" s="145" t="str">
        <f>[1]FORMULACION!F1085</f>
        <v>MEGAFONO</v>
      </c>
      <c r="F1217" s="92">
        <f>[1]FORMULACION!P1085</f>
        <v>1</v>
      </c>
      <c r="G1217" s="146">
        <v>225000</v>
      </c>
      <c r="H1217" s="146">
        <f t="shared" si="30"/>
        <v>225000</v>
      </c>
    </row>
    <row r="1218" spans="1:8" hidden="1" x14ac:dyDescent="0.25">
      <c r="A1218" s="92">
        <v>234</v>
      </c>
      <c r="B1218" s="159" t="s">
        <v>353</v>
      </c>
      <c r="C1218" s="92" t="str">
        <f>[1]FORMULACION!C1086</f>
        <v>RECURSOS PARA LA EMERGENCIA</v>
      </c>
      <c r="D1218" s="92" t="str">
        <f>[1]FORMULACION!D1086</f>
        <v>PRIMEROS AUXILIOS</v>
      </c>
      <c r="E1218" s="145" t="str">
        <f>[1]FORMULACION!F1086</f>
        <v>TABLA ESPINAL PARA EMERGENCIAS</v>
      </c>
      <c r="F1218" s="92" t="e">
        <f>[1]FORMULACION!P1086</f>
        <v>#REF!</v>
      </c>
      <c r="G1218" s="146">
        <v>150000</v>
      </c>
      <c r="H1218" s="146" t="e">
        <f t="shared" si="30"/>
        <v>#REF!</v>
      </c>
    </row>
    <row r="1219" spans="1:8" hidden="1" x14ac:dyDescent="0.25">
      <c r="A1219" s="92">
        <v>235</v>
      </c>
      <c r="B1219" s="159" t="s">
        <v>353</v>
      </c>
      <c r="C1219" s="92" t="str">
        <f>[1]FORMULACION!C1088</f>
        <v>RECURSOS PARA LA EMERGENCIA</v>
      </c>
      <c r="D1219" s="92" t="str">
        <f>[1]FORMULACION!D1088</f>
        <v>PRIMEROS AUXILIOS</v>
      </c>
      <c r="E1219" s="145" t="s">
        <v>351</v>
      </c>
      <c r="F1219" s="92">
        <f>[1]FORMULACION!P1088</f>
        <v>0</v>
      </c>
      <c r="G1219" s="146">
        <v>100000</v>
      </c>
      <c r="H1219" s="146">
        <f t="shared" si="30"/>
        <v>0</v>
      </c>
    </row>
    <row r="1220" spans="1:8" hidden="1" x14ac:dyDescent="0.25">
      <c r="A1220" s="92">
        <v>236</v>
      </c>
      <c r="B1220" s="159" t="s">
        <v>353</v>
      </c>
      <c r="C1220" s="92" t="str">
        <f>[1]FORMULACION!C1087</f>
        <v>RECURSOS PARA LA EMERGENCIA</v>
      </c>
      <c r="D1220" s="92" t="str">
        <f>[1]FORMULACION!D1087</f>
        <v>PRIMEROS AUXILIOS</v>
      </c>
      <c r="E1220" s="145" t="str">
        <f>[1]FORMULACION!F1087</f>
        <v>LINTERNA</v>
      </c>
      <c r="F1220" s="92" t="e">
        <f>[1]FORMULACION!P1087</f>
        <v>#REF!</v>
      </c>
      <c r="G1220" s="146">
        <v>300000</v>
      </c>
      <c r="H1220" s="146" t="e">
        <f t="shared" si="30"/>
        <v>#REF!</v>
      </c>
    </row>
    <row r="1221" spans="1:8" hidden="1" x14ac:dyDescent="0.25">
      <c r="A1221" s="92">
        <v>237</v>
      </c>
      <c r="B1221" s="159" t="s">
        <v>353</v>
      </c>
      <c r="C1221" s="92" t="str">
        <f>[1]FORMULACION!C1092</f>
        <v>MATERIAL PEDAGÓGICO</v>
      </c>
      <c r="D1221" s="92" t="str">
        <f>[1]FORMULACION!D1092</f>
        <v>GRUPO DE EDAD 0 - 6 AÑOS</v>
      </c>
      <c r="E1221" s="145" t="str">
        <f>[1]FORMULACION!F1092</f>
        <v>KIT DE TELAS</v>
      </c>
      <c r="F1221" s="92" t="e">
        <f>[1]FORMULACION!P1092</f>
        <v>#REF!</v>
      </c>
      <c r="G1221" s="146">
        <v>15000</v>
      </c>
      <c r="H1221" s="146" t="e">
        <f t="shared" si="30"/>
        <v>#REF!</v>
      </c>
    </row>
    <row r="1222" spans="1:8" hidden="1" x14ac:dyDescent="0.25">
      <c r="A1222" s="92">
        <v>238</v>
      </c>
      <c r="B1222" s="159" t="s">
        <v>353</v>
      </c>
      <c r="C1222" s="92" t="str">
        <f>[1]FORMULACION!C1093</f>
        <v>MATERIAL PEDAGÓGICO</v>
      </c>
      <c r="D1222" s="92" t="str">
        <f>[1]FORMULACION!D1093</f>
        <v>GRUPO DE EDAD 0 - 6 AÑOS</v>
      </c>
      <c r="E1222" s="145" t="str">
        <f>[1]FORMULACION!F1093</f>
        <v>EQUIPO PSICOMOTOR X 92 PIEZAS</v>
      </c>
      <c r="F1222" s="92" t="e">
        <f>[1]FORMULACION!P1093</f>
        <v>#REF!</v>
      </c>
      <c r="G1222" s="146">
        <v>25000</v>
      </c>
      <c r="H1222" s="146" t="e">
        <f t="shared" si="30"/>
        <v>#REF!</v>
      </c>
    </row>
    <row r="1223" spans="1:8" hidden="1" x14ac:dyDescent="0.25">
      <c r="A1223" s="92">
        <v>239</v>
      </c>
      <c r="B1223" s="159" t="s">
        <v>353</v>
      </c>
      <c r="C1223" s="92" t="str">
        <f>[1]FORMULACION!C1091</f>
        <v>MATERIAL PEDAGÓGICO</v>
      </c>
      <c r="D1223" s="92" t="str">
        <f>[1]FORMULACION!D1091</f>
        <v>GRUPO DE EDAD ADULTOS</v>
      </c>
      <c r="E1223" s="145" t="str">
        <f>[1]FORMULACION!F1091</f>
        <v>BOMBA  PARA INFLAR</v>
      </c>
      <c r="F1223" s="92" t="e">
        <f>[1]FORMULACION!P1091</f>
        <v>#REF!</v>
      </c>
      <c r="G1223" s="146">
        <v>40000</v>
      </c>
      <c r="H1223" s="146" t="e">
        <f t="shared" si="30"/>
        <v>#REF!</v>
      </c>
    </row>
    <row r="1224" spans="1:8" hidden="1" x14ac:dyDescent="0.25">
      <c r="A1224" s="92">
        <v>240</v>
      </c>
      <c r="B1224" s="159" t="s">
        <v>353</v>
      </c>
      <c r="C1224" s="92" t="str">
        <f>[1]FORMULACION!C1089</f>
        <v>RECURSOS PARA LA EMERGENCIA</v>
      </c>
      <c r="D1224" s="92" t="str">
        <f>[1]FORMULACION!D1089</f>
        <v>PRIMEROS AUXILIOS</v>
      </c>
      <c r="E1224" s="145" t="str">
        <f>[1]FORMULACION!F1089</f>
        <v>JUEGO DE TARROS EN ACERO INOXIDABLE (ENFERMERÍA)</v>
      </c>
      <c r="F1224" s="92">
        <f>[1]FORMULACION!P1089</f>
        <v>1</v>
      </c>
      <c r="G1224" s="146">
        <v>300000</v>
      </c>
      <c r="H1224" s="146">
        <f t="shared" si="30"/>
        <v>300000</v>
      </c>
    </row>
    <row r="1225" spans="1:8" hidden="1" x14ac:dyDescent="0.25">
      <c r="A1225" s="92">
        <v>241</v>
      </c>
      <c r="B1225" s="159" t="s">
        <v>353</v>
      </c>
      <c r="C1225" s="92" t="str">
        <f>[1]FORMULACION!C1090</f>
        <v>MATERIAL PEDAGÓGICO</v>
      </c>
      <c r="D1225" s="92" t="str">
        <f>[1]FORMULACION!D1090</f>
        <v>GRUPO DE EDAD 0 - 6 AÑOS</v>
      </c>
      <c r="E1225" s="145" t="str">
        <f>[1]FORMULACION!F1090</f>
        <v>PELOTA O BALÓN ORTOPÉDICO</v>
      </c>
      <c r="F1225" s="92" t="e">
        <f>[1]FORMULACION!P1090</f>
        <v>#REF!</v>
      </c>
      <c r="G1225" s="146">
        <v>150000</v>
      </c>
      <c r="H1225" s="146" t="e">
        <f t="shared" si="30"/>
        <v>#REF!</v>
      </c>
    </row>
    <row r="1226" spans="1:8" x14ac:dyDescent="0.25">
      <c r="A1226" s="5"/>
      <c r="B1226" s="5"/>
      <c r="C1226" s="5"/>
      <c r="D1226" s="5"/>
      <c r="E1226" s="5"/>
      <c r="F1226" s="160"/>
      <c r="G1226" s="5"/>
      <c r="H1226" s="5"/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H1225" xr:uid="{00000000-0009-0000-0000-000002000000}">
    <filterColumn colId="1">
      <filters>
        <filter val="INSTITUCIONAL"/>
      </filters>
    </filterColumn>
  </autoFilter>
  <mergeCells count="291">
    <mergeCell ref="F271:H271"/>
    <mergeCell ref="F265:H265"/>
    <mergeCell ref="F266:H266"/>
    <mergeCell ref="F267:H267"/>
    <mergeCell ref="F268:H268"/>
    <mergeCell ref="F269:H269"/>
    <mergeCell ref="F270:H270"/>
    <mergeCell ref="F259:H259"/>
    <mergeCell ref="F260:H260"/>
    <mergeCell ref="F261:H261"/>
    <mergeCell ref="F262:H262"/>
    <mergeCell ref="F263:H263"/>
    <mergeCell ref="F264:H264"/>
    <mergeCell ref="F253:H253"/>
    <mergeCell ref="F254:H254"/>
    <mergeCell ref="F255:H255"/>
    <mergeCell ref="F256:H256"/>
    <mergeCell ref="F257:H257"/>
    <mergeCell ref="F258:H258"/>
    <mergeCell ref="F247:H247"/>
    <mergeCell ref="F248:H248"/>
    <mergeCell ref="F249:H249"/>
    <mergeCell ref="F250:H250"/>
    <mergeCell ref="F251:H251"/>
    <mergeCell ref="F252:H252"/>
    <mergeCell ref="F241:H241"/>
    <mergeCell ref="F242:H242"/>
    <mergeCell ref="F243:H243"/>
    <mergeCell ref="F244:H244"/>
    <mergeCell ref="F245:H245"/>
    <mergeCell ref="F246:H246"/>
    <mergeCell ref="F235:H235"/>
    <mergeCell ref="F236:H236"/>
    <mergeCell ref="F237:H237"/>
    <mergeCell ref="F238:H238"/>
    <mergeCell ref="F239:H239"/>
    <mergeCell ref="F240:H240"/>
    <mergeCell ref="F229:H229"/>
    <mergeCell ref="F230:H230"/>
    <mergeCell ref="F231:H231"/>
    <mergeCell ref="F232:H232"/>
    <mergeCell ref="F233:H233"/>
    <mergeCell ref="F234:H234"/>
    <mergeCell ref="F223:H223"/>
    <mergeCell ref="F224:H224"/>
    <mergeCell ref="F225:H225"/>
    <mergeCell ref="F226:H226"/>
    <mergeCell ref="F227:H227"/>
    <mergeCell ref="F228:H228"/>
    <mergeCell ref="F217:H217"/>
    <mergeCell ref="F218:H218"/>
    <mergeCell ref="F219:H219"/>
    <mergeCell ref="F220:H220"/>
    <mergeCell ref="F221:H221"/>
    <mergeCell ref="F222:H222"/>
    <mergeCell ref="F211:H211"/>
    <mergeCell ref="F212:H212"/>
    <mergeCell ref="F213:H213"/>
    <mergeCell ref="F214:H214"/>
    <mergeCell ref="F215:H215"/>
    <mergeCell ref="F216:H216"/>
    <mergeCell ref="F205:H205"/>
    <mergeCell ref="F206:H206"/>
    <mergeCell ref="F207:H207"/>
    <mergeCell ref="F208:H208"/>
    <mergeCell ref="F209:H209"/>
    <mergeCell ref="F210:H210"/>
    <mergeCell ref="F199:H199"/>
    <mergeCell ref="F200:H200"/>
    <mergeCell ref="F201:H201"/>
    <mergeCell ref="F202:H202"/>
    <mergeCell ref="F203:H203"/>
    <mergeCell ref="F204:H204"/>
    <mergeCell ref="F193:H193"/>
    <mergeCell ref="F194:H194"/>
    <mergeCell ref="F195:H195"/>
    <mergeCell ref="F196:H196"/>
    <mergeCell ref="F197:H197"/>
    <mergeCell ref="F198:H198"/>
    <mergeCell ref="F187:H187"/>
    <mergeCell ref="F188:H188"/>
    <mergeCell ref="F189:H189"/>
    <mergeCell ref="F190:H190"/>
    <mergeCell ref="F191:H191"/>
    <mergeCell ref="F192:H192"/>
    <mergeCell ref="F181:H181"/>
    <mergeCell ref="F182:H182"/>
    <mergeCell ref="F183:H183"/>
    <mergeCell ref="F184:H184"/>
    <mergeCell ref="F185:H185"/>
    <mergeCell ref="F186:H186"/>
    <mergeCell ref="F175:H175"/>
    <mergeCell ref="F176:H176"/>
    <mergeCell ref="F177:H177"/>
    <mergeCell ref="F178:H178"/>
    <mergeCell ref="F179:H179"/>
    <mergeCell ref="F180:H180"/>
    <mergeCell ref="F169:H169"/>
    <mergeCell ref="F170:H170"/>
    <mergeCell ref="F171:H171"/>
    <mergeCell ref="F172:H172"/>
    <mergeCell ref="F173:H173"/>
    <mergeCell ref="F174:H174"/>
    <mergeCell ref="F163:H163"/>
    <mergeCell ref="F164:H164"/>
    <mergeCell ref="F165:H165"/>
    <mergeCell ref="F166:H166"/>
    <mergeCell ref="F167:H167"/>
    <mergeCell ref="F168:H168"/>
    <mergeCell ref="F157:H157"/>
    <mergeCell ref="F158:H158"/>
    <mergeCell ref="F159:H159"/>
    <mergeCell ref="F160:H160"/>
    <mergeCell ref="F161:H161"/>
    <mergeCell ref="F162:H162"/>
    <mergeCell ref="F151:H151"/>
    <mergeCell ref="F152:H152"/>
    <mergeCell ref="F153:H153"/>
    <mergeCell ref="F154:H154"/>
    <mergeCell ref="F155:H155"/>
    <mergeCell ref="F156:H156"/>
    <mergeCell ref="F145:H145"/>
    <mergeCell ref="F146:H146"/>
    <mergeCell ref="F147:H147"/>
    <mergeCell ref="F148:H148"/>
    <mergeCell ref="F149:H149"/>
    <mergeCell ref="F150:H150"/>
    <mergeCell ref="F139:H139"/>
    <mergeCell ref="F140:H140"/>
    <mergeCell ref="F141:H141"/>
    <mergeCell ref="F142:H142"/>
    <mergeCell ref="F143:H143"/>
    <mergeCell ref="F144:H144"/>
    <mergeCell ref="F133:H133"/>
    <mergeCell ref="F134:H134"/>
    <mergeCell ref="F135:H135"/>
    <mergeCell ref="F136:H136"/>
    <mergeCell ref="F137:H137"/>
    <mergeCell ref="F138:H138"/>
    <mergeCell ref="F127:H127"/>
    <mergeCell ref="F128:H128"/>
    <mergeCell ref="F129:H129"/>
    <mergeCell ref="F130:H130"/>
    <mergeCell ref="F131:H131"/>
    <mergeCell ref="F132:H132"/>
    <mergeCell ref="F121:H121"/>
    <mergeCell ref="F122:H122"/>
    <mergeCell ref="F123:H123"/>
    <mergeCell ref="F124:H124"/>
    <mergeCell ref="F125:H125"/>
    <mergeCell ref="F126:H126"/>
    <mergeCell ref="F115:H115"/>
    <mergeCell ref="F116:H116"/>
    <mergeCell ref="F117:H117"/>
    <mergeCell ref="F118:H118"/>
    <mergeCell ref="F119:H119"/>
    <mergeCell ref="F120:H120"/>
    <mergeCell ref="F109:H109"/>
    <mergeCell ref="F110:H110"/>
    <mergeCell ref="F111:H111"/>
    <mergeCell ref="F112:H112"/>
    <mergeCell ref="F113:H113"/>
    <mergeCell ref="F114:H114"/>
    <mergeCell ref="F103:H103"/>
    <mergeCell ref="F104:H104"/>
    <mergeCell ref="F105:H105"/>
    <mergeCell ref="F106:H106"/>
    <mergeCell ref="F107:H107"/>
    <mergeCell ref="F108:H108"/>
    <mergeCell ref="F97:H97"/>
    <mergeCell ref="F98:H98"/>
    <mergeCell ref="F99:H99"/>
    <mergeCell ref="F100:H100"/>
    <mergeCell ref="F101:H101"/>
    <mergeCell ref="F102:H102"/>
    <mergeCell ref="F91:H91"/>
    <mergeCell ref="F92:H92"/>
    <mergeCell ref="F93:H93"/>
    <mergeCell ref="F94:H94"/>
    <mergeCell ref="F95:H95"/>
    <mergeCell ref="F96:H96"/>
    <mergeCell ref="F85:H85"/>
    <mergeCell ref="F86:H86"/>
    <mergeCell ref="F87:H87"/>
    <mergeCell ref="F88:H88"/>
    <mergeCell ref="F89:H89"/>
    <mergeCell ref="F90:H90"/>
    <mergeCell ref="F79:H79"/>
    <mergeCell ref="F80:H80"/>
    <mergeCell ref="F81:H81"/>
    <mergeCell ref="F82:H82"/>
    <mergeCell ref="F83:H83"/>
    <mergeCell ref="F84:H84"/>
    <mergeCell ref="F73:H73"/>
    <mergeCell ref="F74:H74"/>
    <mergeCell ref="F75:H75"/>
    <mergeCell ref="F76:H76"/>
    <mergeCell ref="F77:H77"/>
    <mergeCell ref="F78:H78"/>
    <mergeCell ref="F67:H67"/>
    <mergeCell ref="F68:H68"/>
    <mergeCell ref="F69:H69"/>
    <mergeCell ref="F70:H70"/>
    <mergeCell ref="F71:H71"/>
    <mergeCell ref="F72:H72"/>
    <mergeCell ref="F61:H61"/>
    <mergeCell ref="F62:H62"/>
    <mergeCell ref="F63:H63"/>
    <mergeCell ref="F64:H64"/>
    <mergeCell ref="F65:H65"/>
    <mergeCell ref="F66:H66"/>
    <mergeCell ref="F55:H55"/>
    <mergeCell ref="F56:H56"/>
    <mergeCell ref="F57:H57"/>
    <mergeCell ref="F58:H58"/>
    <mergeCell ref="F59:H59"/>
    <mergeCell ref="F60:H60"/>
    <mergeCell ref="F49:H49"/>
    <mergeCell ref="F50:H50"/>
    <mergeCell ref="F51:H51"/>
    <mergeCell ref="F52:H52"/>
    <mergeCell ref="F53:H53"/>
    <mergeCell ref="F54:H54"/>
    <mergeCell ref="F43:H43"/>
    <mergeCell ref="F44:H44"/>
    <mergeCell ref="F45:H45"/>
    <mergeCell ref="F46:H46"/>
    <mergeCell ref="F47:H47"/>
    <mergeCell ref="F48:H48"/>
    <mergeCell ref="F37:H37"/>
    <mergeCell ref="F38:H38"/>
    <mergeCell ref="F39:H39"/>
    <mergeCell ref="F40:H40"/>
    <mergeCell ref="F41:H41"/>
    <mergeCell ref="F42:H42"/>
    <mergeCell ref="F31:H31"/>
    <mergeCell ref="F32:H32"/>
    <mergeCell ref="F33:H33"/>
    <mergeCell ref="F34:H34"/>
    <mergeCell ref="F35:H35"/>
    <mergeCell ref="F36:H36"/>
    <mergeCell ref="A27:D27"/>
    <mergeCell ref="E27:H27"/>
    <mergeCell ref="A28:D28"/>
    <mergeCell ref="E28:H28"/>
    <mergeCell ref="A29:H29"/>
    <mergeCell ref="F30:H30"/>
    <mergeCell ref="A24:D24"/>
    <mergeCell ref="E24:H24"/>
    <mergeCell ref="A25:D25"/>
    <mergeCell ref="E25:H25"/>
    <mergeCell ref="A26:D26"/>
    <mergeCell ref="E26:H26"/>
    <mergeCell ref="A21:D21"/>
    <mergeCell ref="E21:H21"/>
    <mergeCell ref="A22:D22"/>
    <mergeCell ref="E22:H22"/>
    <mergeCell ref="A23:D23"/>
    <mergeCell ref="E23:H23"/>
    <mergeCell ref="A17:C17"/>
    <mergeCell ref="E17:F17"/>
    <mergeCell ref="A18:H18"/>
    <mergeCell ref="A19:D19"/>
    <mergeCell ref="E19:H19"/>
    <mergeCell ref="A20:D20"/>
    <mergeCell ref="E20:H20"/>
    <mergeCell ref="A14:C14"/>
    <mergeCell ref="E14:F14"/>
    <mergeCell ref="A15:C15"/>
    <mergeCell ref="E15:F15"/>
    <mergeCell ref="A16:C16"/>
    <mergeCell ref="E16:F16"/>
    <mergeCell ref="A11:C11"/>
    <mergeCell ref="E11:F11"/>
    <mergeCell ref="A12:C12"/>
    <mergeCell ref="E12:F12"/>
    <mergeCell ref="A13:C13"/>
    <mergeCell ref="E13:F13"/>
    <mergeCell ref="K7:L7"/>
    <mergeCell ref="A8:B8"/>
    <mergeCell ref="C8:H8"/>
    <mergeCell ref="A9:D9"/>
    <mergeCell ref="E9:H9"/>
    <mergeCell ref="A10:C10"/>
    <mergeCell ref="E10:F10"/>
    <mergeCell ref="A2:H2"/>
    <mergeCell ref="A3:H3"/>
    <mergeCell ref="A4:H4"/>
    <mergeCell ref="A5:H5"/>
    <mergeCell ref="A6:H7"/>
    <mergeCell ref="I7:J7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</vt:lpstr>
      <vt:lpstr>'FORMATO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2019-02-13T19:04:33Z</dcterms:created>
  <dcterms:modified xsi:type="dcterms:W3CDTF">2019-02-13T19:04:51Z</dcterms:modified>
</cp:coreProperties>
</file>