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231"/>
  <workbookPr/>
  <mc:AlternateContent xmlns:mc="http://schemas.openxmlformats.org/markup-compatibility/2006">
    <mc:Choice Requires="x15">
      <x15ac:absPath xmlns:x15ac="http://schemas.microsoft.com/office/spreadsheetml/2010/11/ac" url="C:\Users\Andrea Ospina Patiño\Documents\GitHub\Dotaciones2019\2.Inventario\"/>
    </mc:Choice>
  </mc:AlternateContent>
  <xr:revisionPtr revIDLastSave="0" documentId="13_ncr:1_{71E27C60-130B-4753-A103-7A997B39AF6B}" xr6:coauthVersionLast="40" xr6:coauthVersionMax="40" xr10:uidLastSave="{00000000-0000-0000-0000-000000000000}"/>
  <bookViews>
    <workbookView xWindow="-120" yWindow="-120" windowWidth="20730" windowHeight="11160" xr2:uid="{00000000-000D-0000-FFFF-FFFF00000000}"/>
  </bookViews>
  <sheets>
    <sheet name="DOTACIONES 2016-2017" sheetId="1" r:id="rId1"/>
    <sheet name="DOTACIONES 2018" sheetId="3" r:id="rId2"/>
  </sheets>
  <definedNames>
    <definedName name="_xlnm.Print_Area" localSheetId="0">'DOTACIONES 2016-2017'!$A$1:$K$41</definedName>
    <definedName name="_xlnm.Print_Area" localSheetId="1">'DOTACIONES 2018'!$A$1:$J$32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9" i="1" l="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8" i="1"/>
  <c r="J12" i="1" l="1"/>
  <c r="J14" i="1"/>
  <c r="J15" i="1"/>
  <c r="J18" i="1"/>
  <c r="J21" i="1"/>
  <c r="J26" i="1"/>
  <c r="J30" i="1"/>
  <c r="J31" i="1"/>
  <c r="J33" i="1"/>
  <c r="J34" i="1"/>
  <c r="J36" i="1"/>
  <c r="J37" i="1"/>
  <c r="J38" i="1"/>
  <c r="I27" i="3" l="1"/>
  <c r="G27" i="3"/>
  <c r="E27" i="3"/>
  <c r="H27" i="3" l="1"/>
  <c r="I32" i="3" l="1"/>
  <c r="H41" i="1"/>
  <c r="I41" i="1"/>
  <c r="C41" i="1"/>
  <c r="G32" i="3" l="1"/>
  <c r="E9" i="1" l="1"/>
  <c r="E10" i="1"/>
  <c r="E11" i="1"/>
  <c r="E12" i="1"/>
  <c r="E13" i="1"/>
  <c r="E14" i="1"/>
  <c r="E15" i="1"/>
  <c r="E16" i="1"/>
  <c r="E17" i="1"/>
  <c r="E18" i="1"/>
  <c r="E19" i="1"/>
  <c r="E20" i="1"/>
  <c r="E21" i="1"/>
  <c r="E22" i="1"/>
  <c r="E23" i="1"/>
  <c r="E24" i="1"/>
  <c r="E25" i="1"/>
  <c r="E26" i="1"/>
  <c r="E27" i="1"/>
  <c r="E28" i="1"/>
  <c r="E29" i="1"/>
  <c r="E30" i="1"/>
  <c r="E31" i="1"/>
  <c r="E32" i="1"/>
  <c r="E33" i="1"/>
  <c r="E34" i="1"/>
  <c r="E35" i="1"/>
  <c r="E36" i="1"/>
  <c r="E38" i="1"/>
  <c r="E39" i="1"/>
  <c r="E40" i="1"/>
  <c r="E8" i="1"/>
  <c r="D41" i="1"/>
  <c r="F41" i="1" s="1"/>
  <c r="E37" i="1" l="1"/>
  <c r="E41" i="1" s="1"/>
</calcChain>
</file>

<file path=xl/sharedStrings.xml><?xml version="1.0" encoding="utf-8"?>
<sst xmlns="http://schemas.openxmlformats.org/spreadsheetml/2006/main" count="164" uniqueCount="127">
  <si>
    <t xml:space="preserve">Amazonas </t>
  </si>
  <si>
    <t xml:space="preserve">Antioquia </t>
  </si>
  <si>
    <t xml:space="preserve">Arauca </t>
  </si>
  <si>
    <t xml:space="preserve">Atlántico </t>
  </si>
  <si>
    <t>Bogotá</t>
  </si>
  <si>
    <t xml:space="preserve">Bolivar </t>
  </si>
  <si>
    <t xml:space="preserve">Boyacá  </t>
  </si>
  <si>
    <t xml:space="preserve">Caldas </t>
  </si>
  <si>
    <t xml:space="preserve">Caquetá </t>
  </si>
  <si>
    <t xml:space="preserve">Casanare </t>
  </si>
  <si>
    <t xml:space="preserve">Cauca </t>
  </si>
  <si>
    <t xml:space="preserve">Cesar </t>
  </si>
  <si>
    <t xml:space="preserve">Choco </t>
  </si>
  <si>
    <t xml:space="preserve">Cordoba </t>
  </si>
  <si>
    <t xml:space="preserve">Cundinamarca </t>
  </si>
  <si>
    <t xml:space="preserve">Guainía </t>
  </si>
  <si>
    <t xml:space="preserve">Guajira </t>
  </si>
  <si>
    <t xml:space="preserve">Guaviare </t>
  </si>
  <si>
    <t xml:space="preserve">Huila </t>
  </si>
  <si>
    <t xml:space="preserve">Magdalena </t>
  </si>
  <si>
    <t xml:space="preserve">Meta </t>
  </si>
  <si>
    <t xml:space="preserve">Nariño </t>
  </si>
  <si>
    <t xml:space="preserve">Norte de Santander </t>
  </si>
  <si>
    <t xml:space="preserve">Putumayo </t>
  </si>
  <si>
    <t xml:space="preserve">Quindío </t>
  </si>
  <si>
    <t xml:space="preserve">Risaralda </t>
  </si>
  <si>
    <t>San Andres</t>
  </si>
  <si>
    <t xml:space="preserve">Santander </t>
  </si>
  <si>
    <t xml:space="preserve">Sucre </t>
  </si>
  <si>
    <t xml:space="preserve">Tolima </t>
  </si>
  <si>
    <t xml:space="preserve">Valle </t>
  </si>
  <si>
    <t xml:space="preserve">Vaupés </t>
  </si>
  <si>
    <t xml:space="preserve">Vichada </t>
  </si>
  <si>
    <t>TOTAL</t>
  </si>
  <si>
    <t>Contratos Pendientes</t>
  </si>
  <si>
    <t>Municipio</t>
  </si>
  <si>
    <t>Recursos asignados a Dotación en Resolución ($)</t>
  </si>
  <si>
    <t>Res. 0414 - Enero19-2018</t>
  </si>
  <si>
    <t>Chiquinquirá</t>
  </si>
  <si>
    <t xml:space="preserve">Valledupar </t>
  </si>
  <si>
    <t>Casanare</t>
  </si>
  <si>
    <t>Yopal</t>
  </si>
  <si>
    <t>Ibagué</t>
  </si>
  <si>
    <t>Norte de Santander</t>
  </si>
  <si>
    <t>Gramalote</t>
  </si>
  <si>
    <t>I.E Corazón de Jesús</t>
  </si>
  <si>
    <t>Cantidad de contratos con asignación de recursos en vigencias 2016-2017 al Rubro Acciones para el mejoramiento.</t>
  </si>
  <si>
    <t xml:space="preserve">INFORME DE CIERRE VIGENCIA 2018:
INGRESO DE BIENES (dotación) ADQUIRIDOS MEDIANTE CONTRATOS DE APORTE 2018 
A LOS INVENTARIOS DEL ICBF </t>
  </si>
  <si>
    <t xml:space="preserve">INFORME DE CIERRE VIGENCIA 2018:
INGRESO DE BIENES DEVOLUTIVOS (dotación) ADQUIRIDOS MEDIANTE CONTRATOS DE APORTE 2016-2017
A LOS INVENTARIOS DEL ICBF </t>
  </si>
  <si>
    <t xml:space="preserve">Cantidad de contratos con asignación de recursos 2018 </t>
  </si>
  <si>
    <t>Cantidad de Contratos 2018
Ingresados al inventario al 31 dic de 2018</t>
  </si>
  <si>
    <t>Arauca</t>
  </si>
  <si>
    <t>N° Contrato de aporte</t>
  </si>
  <si>
    <t>N°</t>
  </si>
  <si>
    <t>Nombre de la Unidad de Servicio</t>
  </si>
  <si>
    <t>CDI-Unidos para Crecer</t>
  </si>
  <si>
    <t>CDI-Las Heliconias</t>
  </si>
  <si>
    <t>CDI-Lorenzo Morales, Bello Horizonte y Los Milagros</t>
  </si>
  <si>
    <t>CDI-El Tejar</t>
  </si>
  <si>
    <t>Tame</t>
  </si>
  <si>
    <t>170 de 2017</t>
  </si>
  <si>
    <t>105 de 2018</t>
  </si>
  <si>
    <t>81-081 de2018</t>
  </si>
  <si>
    <t>20-121 de 2018</t>
  </si>
  <si>
    <t>Girón</t>
  </si>
  <si>
    <t>Ana Maria Alvarez Sede B</t>
  </si>
  <si>
    <t>Santander</t>
  </si>
  <si>
    <t>Valle del Cauca</t>
  </si>
  <si>
    <t>Desarrollo Infantil en Estblecimientos de Reclusión- DIER</t>
  </si>
  <si>
    <t>Adición Diciembre de 2018</t>
  </si>
  <si>
    <t>Recursos disponibles en la Regional</t>
  </si>
  <si>
    <t>Filipinas- Mod Propia</t>
  </si>
  <si>
    <t>Resolución de asignación de recursos en la vigencia 2018 
Rubro Acciones para el mejoramiento de la Atención a la Primera Infancia</t>
  </si>
  <si>
    <t>Cantidad de contratos de aporte cuyos bienes muebles (dotación)  se ingresaron al inventario ICBF 
al 26 de noviembre de 2018</t>
  </si>
  <si>
    <t>Cantidad de Contratos con Elementos Devolutivos Ingresados
al inventario al 31 diciembre de 2018</t>
  </si>
  <si>
    <t>Desarrollo Infantil en Establecimientos de Reclusión- DIER</t>
  </si>
  <si>
    <t>22 UDS ( DIMF con  arriendo y soin arriento y CDI con arriendo)</t>
  </si>
  <si>
    <t>La Guajira</t>
  </si>
  <si>
    <t>Res. 5549- Mayo 7- 2018</t>
  </si>
  <si>
    <t>Res. 4305 - Abril 9 - 2018</t>
  </si>
  <si>
    <t>Res. 2827 - Marzo 2-2018</t>
  </si>
  <si>
    <t>Res. 7001- Junio 12-2018</t>
  </si>
  <si>
    <t>Grandes Genios de Paz- CDI sin arriendo</t>
  </si>
  <si>
    <t>152 de 2018</t>
  </si>
  <si>
    <t>Bolívar</t>
  </si>
  <si>
    <t>Res. 10106 - Agosto 13-2018</t>
  </si>
  <si>
    <t>Res.10106- Agosto 13-2018</t>
  </si>
  <si>
    <t>Res.12218 - Sept. 27-2018</t>
  </si>
  <si>
    <t>Regional</t>
  </si>
  <si>
    <t>Cupos</t>
  </si>
  <si>
    <t>Totales 2018</t>
  </si>
  <si>
    <t>Observaciones</t>
  </si>
  <si>
    <t xml:space="preserve">En el Centro Zonal Garagoa de la Regional Boyacá según información reportada se hizo devolución de los recursos de dotación por parte de los operadores correspondiente a los contratos 490- 519- 528-  545- 549 y 551, así mismo fueron devuelto los recursos corresponmdidente a la dotación del contrato 447  del Centro Zonal Duitama para un total de 7 devoluciones quedando para el 2019, 74 contratos pendientes </t>
  </si>
  <si>
    <t>AL MOMENTO DE HACER REVISION SE DETECTAN INCONSISTENCIAS POR LO QUE SE HACE NECESARIO DEVOLVERLOS, CONLLEVANDO A UN DESGASTE EXISTEN CONTRATOS DEVUELTOS HASTA 3 VECES, AL MOMENTO SE TIENEN SOPORTES DE 61 CONTRATOS POR INGRESAR EL FALTANTE SE ENCUENTRAN PENDIENTES POR ENVIAR AL GRUPO DE ALMACÉN</t>
  </si>
  <si>
    <t>FUERON RECIBIDOS SOPORTES PARA EL CONTRATO 380 COMO DOTACION DE HOGARES SUSTITUTOS, LOS CUALES AL MOMENTO NO SE HAN INGRESADO PORQUE FALTA EL ACTA DE RECIBIDO A SATISFACCIÓN POR EL OPERADOR</t>
  </si>
  <si>
    <t>NO SE TIENE SOPORTE ALGUNO</t>
  </si>
  <si>
    <t>VER OBSERVACIONES CORREO ELECTRONICO EN CARPETA</t>
  </si>
  <si>
    <t>Res 8723 - 11 Julio 2018</t>
  </si>
  <si>
    <t>Putumayo</t>
  </si>
  <si>
    <t>Risaralda</t>
  </si>
  <si>
    <t>Pereira</t>
  </si>
  <si>
    <t>Centro de Desarrollo Infantil - CDI</t>
  </si>
  <si>
    <t>Recursos disponibles en el contrato</t>
  </si>
  <si>
    <t xml:space="preserve">Hogares Comunitarios de Bienestar Integrales - HCBI </t>
  </si>
  <si>
    <t>Santa Rosa de Cabal</t>
  </si>
  <si>
    <t>Hogar Infantil - HI</t>
  </si>
  <si>
    <t>Marsella</t>
  </si>
  <si>
    <t>Marsella - Santa Rosa de Cabal</t>
  </si>
  <si>
    <t>Desarrollo Infantil en Medio Familiar - DIMF</t>
  </si>
  <si>
    <t>MI CASITA ENCANTADA</t>
  </si>
  <si>
    <t>PEQUEÑO ANGELITO UNO</t>
  </si>
  <si>
    <t>PEQUEÑO ANGELITO DOS</t>
  </si>
  <si>
    <t>Mocoa</t>
  </si>
  <si>
    <t>Villagarzón</t>
  </si>
  <si>
    <t>Quede pendiente un pequeno saldo para  ingreso de un contrato de 2018</t>
  </si>
  <si>
    <t>Información Parcial</t>
  </si>
  <si>
    <t>100% ingresado</t>
  </si>
  <si>
    <t>No ha reportado</t>
  </si>
  <si>
    <t>De los contratos pendientes de ingreso, Cantidad de Contratos con Elementos Devolutivos</t>
  </si>
  <si>
    <t>PORCENTAJE DE AVANCE Corte 22 febrero de 2019</t>
  </si>
  <si>
    <t>Se les brindó orientaciones adicionales para generar el reporte. Soporte en archivo Casanare_OrientacionReporteIngresoInventario.pdf  de la carpeta 1.AsistenciaTecnica</t>
  </si>
  <si>
    <t>Existen variables que han dificultado el ingreso de las dotaciones como: 
1) El aplicativo SEVEN no esta activo todos los días del mes. 
2) Revisadas las carpetas se encuentra que la validación financiera muchas veces no es coherente con los valores tanto de las facturas como del Plan de distribucion por lo que hay que devolver nuevamente las carpetas, situacion que a la fecha existen carpetas que no hay sido devueltas por los CZ al almacén con las correciones. 
3) La directriz de Sede Nacional sobre ingresar unicamente los elementos devolutivos se realizó al finalizar el mes de diciembre, por lo tanto antes se estaba ingresando todos los bienes (consumo, devolutivos).
4) Falta de tiempo de los Supervisores por las contrataciones a realizar de las diferentes modalidades.</t>
  </si>
  <si>
    <t>De los contratos pendientes de ingreso, Cantidad de Contratos con Elementos Devolutivos: No se puede
decir una cifra exacta, pues todavía faltan 10 contratos por revisar, 18 Contratos devueltos, pero hay 15
pendientes por ingresar con Devolutivos</t>
  </si>
  <si>
    <t>No se puede
decir una cifra exacta, pues todavía faltan 10 contratos por revisar y 18 Contratos fueron devueltos por el almacenista a Primera Infancia</t>
  </si>
  <si>
    <t>Revisados y listos para ingresar al Aplicativo
SEVEN: 201</t>
  </si>
  <si>
    <t>PORCENTAJE DE AVANCE (en contratos)
Corte 26 Noviembre de 2018</t>
  </si>
  <si>
    <t>PORCENTAJE DE AVANCE 
(por recursos)
Corte 26 Noviembre de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</si>
</sst>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 #,##0;[Red]\-&quot;$&quot;\ #,##0"/>
  </numFmts>
  <fonts count="12" x14ac:knownFonts="1">
    <font>
      <sz val="11"/>
      <color theme="1"/>
      <name val="Calibri"/>
      <family val="2"/>
      <scheme val="minor"/>
    </font>
    <font>
      <sz val="11"/>
      <color theme="1"/>
      <name val="Calibri"/>
      <family val="2"/>
      <scheme val="minor"/>
    </font>
    <font>
      <sz val="12"/>
      <color theme="1"/>
      <name val="Arial"/>
      <family val="2"/>
    </font>
    <font>
      <b/>
      <sz val="12"/>
      <color theme="1"/>
      <name val="Arial"/>
      <family val="2"/>
    </font>
    <font>
      <sz val="12"/>
      <color rgb="FF000000"/>
      <name val="Arial"/>
      <family val="2"/>
    </font>
    <font>
      <sz val="11"/>
      <color theme="1"/>
      <name val="Arial"/>
      <family val="2"/>
    </font>
    <font>
      <b/>
      <sz val="11"/>
      <color theme="1"/>
      <name val="Arial"/>
      <family val="2"/>
    </font>
    <font>
      <b/>
      <sz val="14"/>
      <color theme="1"/>
      <name val="Arial"/>
      <family val="2"/>
    </font>
    <font>
      <sz val="11"/>
      <color rgb="FF000000"/>
      <name val="Calibri"/>
      <family val="2"/>
      <scheme val="minor"/>
    </font>
    <font>
      <sz val="11"/>
      <color rgb="FF000000"/>
      <name val="Calibri"/>
      <family val="2"/>
    </font>
    <font>
      <b/>
      <sz val="11"/>
      <color theme="0"/>
      <name val="Arial"/>
      <family val="2"/>
    </font>
    <font>
      <sz val="9"/>
      <color theme="1"/>
      <name val="Arial"/>
      <family val="2"/>
    </font>
  </fonts>
  <fills count="9">
    <fill>
      <patternFill patternType="none"/>
    </fill>
    <fill>
      <patternFill patternType="gray125"/>
    </fill>
    <fill>
      <patternFill patternType="solid">
        <fgColor theme="6" tint="0.59999389629810485"/>
        <bgColor indexed="65"/>
      </patternFill>
    </fill>
    <fill>
      <patternFill patternType="solid">
        <fgColor theme="9" tint="0.59999389629810485"/>
        <bgColor indexed="65"/>
      </patternFill>
    </fill>
    <fill>
      <patternFill patternType="solid">
        <fgColor theme="0" tint="-0.249977111117893"/>
        <bgColor indexed="64"/>
      </patternFill>
    </fill>
    <fill>
      <patternFill patternType="solid">
        <fgColor theme="5" tint="0.59999389629810485"/>
        <bgColor indexed="64"/>
      </patternFill>
    </fill>
    <fill>
      <patternFill patternType="solid">
        <fgColor rgb="FF92D050"/>
        <bgColor indexed="64"/>
      </patternFill>
    </fill>
    <fill>
      <patternFill patternType="solid">
        <fgColor rgb="FFFFFF00"/>
        <bgColor indexed="64"/>
      </patternFill>
    </fill>
    <fill>
      <patternFill patternType="solid">
        <fgColor rgb="FFC000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4">
    <xf numFmtId="0" fontId="0" fillId="0" borderId="0"/>
    <xf numFmtId="0" fontId="1" fillId="2" borderId="0" applyNumberFormat="0" applyBorder="0" applyAlignment="0" applyProtection="0"/>
    <xf numFmtId="0" fontId="1" fillId="3" borderId="0" applyNumberFormat="0" applyBorder="0" applyAlignment="0" applyProtection="0"/>
    <xf numFmtId="9" fontId="1" fillId="0" borderId="0" applyFont="0" applyFill="0" applyBorder="0" applyAlignment="0" applyProtection="0"/>
  </cellStyleXfs>
  <cellXfs count="93">
    <xf numFmtId="0" fontId="0" fillId="0" borderId="0" xfId="0"/>
    <xf numFmtId="0" fontId="2" fillId="0" borderId="1" xfId="0" applyFont="1" applyFill="1" applyBorder="1" applyAlignment="1">
      <alignment horizontal="center" vertical="center" wrapText="1"/>
    </xf>
    <xf numFmtId="0" fontId="5" fillId="0" borderId="0" xfId="0" applyFont="1"/>
    <xf numFmtId="0" fontId="5" fillId="0" borderId="1" xfId="0" applyFont="1" applyBorder="1" applyAlignment="1">
      <alignment horizontal="center" vertical="center" wrapText="1"/>
    </xf>
    <xf numFmtId="0" fontId="6" fillId="2" borderId="1" xfId="1" applyFont="1" applyBorder="1" applyAlignment="1">
      <alignment horizontal="center" vertical="center" wrapText="1"/>
    </xf>
    <xf numFmtId="0" fontId="6" fillId="3" borderId="1" xfId="2" applyFont="1" applyBorder="1" applyAlignment="1">
      <alignment horizontal="center" vertical="center" wrapText="1"/>
    </xf>
    <xf numFmtId="0" fontId="2" fillId="0" borderId="1" xfId="0" applyFont="1" applyFill="1" applyBorder="1" applyAlignment="1">
      <alignment horizontal="left" vertical="center" wrapText="1"/>
    </xf>
    <xf numFmtId="0" fontId="3" fillId="4" borderId="1" xfId="0" applyFont="1" applyFill="1" applyBorder="1" applyAlignment="1">
      <alignment horizontal="center" vertical="center" wrapText="1"/>
    </xf>
    <xf numFmtId="6" fontId="5" fillId="0" borderId="1" xfId="0" applyNumberFormat="1" applyFont="1" applyBorder="1" applyAlignment="1">
      <alignment horizontal="right" vertical="center" wrapText="1"/>
    </xf>
    <xf numFmtId="0" fontId="5" fillId="0" borderId="1" xfId="0" applyFont="1" applyBorder="1" applyAlignment="1">
      <alignment horizontal="center" vertical="center"/>
    </xf>
    <xf numFmtId="0" fontId="8" fillId="0" borderId="0" xfId="0" applyFont="1" applyAlignment="1">
      <alignment vertical="center" wrapText="1"/>
    </xf>
    <xf numFmtId="0" fontId="2" fillId="0" borderId="1" xfId="0" applyFont="1" applyFill="1" applyBorder="1" applyAlignment="1">
      <alignment vertical="center" wrapText="1"/>
    </xf>
    <xf numFmtId="0" fontId="2" fillId="0" borderId="2" xfId="0" applyFont="1" applyFill="1" applyBorder="1" applyAlignment="1">
      <alignment horizontal="right" vertical="center" wrapText="1"/>
    </xf>
    <xf numFmtId="0" fontId="2" fillId="0" borderId="0" xfId="0" applyFont="1" applyFill="1" applyBorder="1" applyAlignment="1">
      <alignment horizontal="right" vertical="center" wrapText="1"/>
    </xf>
    <xf numFmtId="0" fontId="5" fillId="0" borderId="2" xfId="0" applyFont="1" applyBorder="1" applyAlignment="1">
      <alignment horizontal="right" vertical="center" wrapText="1"/>
    </xf>
    <xf numFmtId="0" fontId="2" fillId="0" borderId="4" xfId="0" applyFont="1" applyFill="1" applyBorder="1" applyAlignment="1">
      <alignment horizontal="left" vertical="center" wrapText="1"/>
    </xf>
    <xf numFmtId="0" fontId="2" fillId="0" borderId="4" xfId="0" applyFont="1" applyFill="1" applyBorder="1" applyAlignment="1">
      <alignment horizontal="center" vertical="center" wrapText="1"/>
    </xf>
    <xf numFmtId="0" fontId="2" fillId="0" borderId="5" xfId="0" applyFont="1" applyFill="1" applyBorder="1" applyAlignment="1">
      <alignment horizontal="right" vertical="center" wrapText="1"/>
    </xf>
    <xf numFmtId="6" fontId="5" fillId="0" borderId="4" xfId="0" applyNumberFormat="1" applyFont="1" applyBorder="1" applyAlignment="1">
      <alignment horizontal="right" vertical="center" wrapText="1"/>
    </xf>
    <xf numFmtId="0" fontId="5" fillId="0" borderId="4" xfId="0" applyFont="1" applyBorder="1" applyAlignment="1">
      <alignment horizontal="center" vertical="center" wrapText="1"/>
    </xf>
    <xf numFmtId="0" fontId="7" fillId="4" borderId="6" xfId="0" applyFont="1" applyFill="1" applyBorder="1" applyAlignment="1">
      <alignment horizontal="center" vertical="center" wrapText="1"/>
    </xf>
    <xf numFmtId="0" fontId="7" fillId="4" borderId="7" xfId="0" applyFont="1" applyFill="1" applyBorder="1" applyAlignment="1">
      <alignment horizontal="center" vertical="center" wrapText="1"/>
    </xf>
    <xf numFmtId="0" fontId="5" fillId="0" borderId="8" xfId="0" applyFont="1" applyBorder="1"/>
    <xf numFmtId="6" fontId="7" fillId="4" borderId="9" xfId="0" applyNumberFormat="1" applyFont="1" applyFill="1" applyBorder="1" applyAlignment="1">
      <alignment vertical="center" wrapText="1"/>
    </xf>
    <xf numFmtId="0" fontId="7" fillId="4" borderId="3" xfId="0" applyFont="1" applyFill="1" applyBorder="1" applyAlignment="1">
      <alignment horizontal="center" vertical="center" wrapText="1"/>
    </xf>
    <xf numFmtId="0" fontId="6" fillId="0" borderId="0" xfId="0" applyFont="1" applyBorder="1" applyAlignment="1">
      <alignment vertical="center" wrapText="1"/>
    </xf>
    <xf numFmtId="0" fontId="5" fillId="0" borderId="0" xfId="0" applyFont="1" applyAlignment="1">
      <alignment horizontal="center"/>
    </xf>
    <xf numFmtId="0" fontId="0" fillId="0" borderId="0" xfId="0" applyAlignment="1">
      <alignment horizontal="center"/>
    </xf>
    <xf numFmtId="0" fontId="5" fillId="0" borderId="1" xfId="0" applyFont="1" applyFill="1" applyBorder="1" applyAlignment="1">
      <alignment horizontal="center" vertical="center"/>
    </xf>
    <xf numFmtId="0" fontId="5" fillId="0" borderId="1" xfId="0" applyFont="1" applyFill="1" applyBorder="1" applyAlignment="1">
      <alignment horizontal="center" vertical="center" wrapText="1"/>
    </xf>
    <xf numFmtId="0" fontId="5" fillId="0" borderId="0" xfId="0" applyFont="1" applyFill="1"/>
    <xf numFmtId="0" fontId="3" fillId="5" borderId="1" xfId="0" applyFont="1" applyFill="1" applyBorder="1" applyAlignment="1">
      <alignment vertical="center" wrapText="1"/>
    </xf>
    <xf numFmtId="0" fontId="3" fillId="5" borderId="1" xfId="0" applyFont="1" applyFill="1" applyBorder="1" applyAlignment="1">
      <alignment horizontal="center" vertical="center" wrapText="1"/>
    </xf>
    <xf numFmtId="6" fontId="6" fillId="5" borderId="1" xfId="0" applyNumberFormat="1" applyFont="1" applyFill="1" applyBorder="1" applyAlignment="1">
      <alignment horizontal="right" vertical="center" wrapText="1"/>
    </xf>
    <xf numFmtId="0" fontId="5" fillId="6" borderId="1" xfId="0" applyFont="1" applyFill="1" applyBorder="1" applyAlignment="1">
      <alignment horizontal="center" vertical="center"/>
    </xf>
    <xf numFmtId="0" fontId="2" fillId="6" borderId="1" xfId="0" applyFont="1" applyFill="1" applyBorder="1" applyAlignment="1">
      <alignment horizontal="left" vertical="center" wrapText="1"/>
    </xf>
    <xf numFmtId="0" fontId="2" fillId="6"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5" fillId="6" borderId="1" xfId="0" applyFont="1" applyFill="1" applyBorder="1"/>
    <xf numFmtId="0" fontId="5" fillId="0" borderId="4" xfId="0" applyFont="1" applyBorder="1" applyAlignment="1">
      <alignment horizontal="center" vertical="center"/>
    </xf>
    <xf numFmtId="0" fontId="2" fillId="0" borderId="4" xfId="0" applyFont="1" applyFill="1" applyBorder="1" applyAlignment="1">
      <alignment vertical="center" wrapText="1"/>
    </xf>
    <xf numFmtId="0" fontId="5" fillId="0" borderId="5" xfId="0" applyFont="1" applyBorder="1" applyAlignment="1">
      <alignment horizontal="right" vertical="center" wrapText="1"/>
    </xf>
    <xf numFmtId="0" fontId="5" fillId="0" borderId="11" xfId="0" applyFont="1" applyBorder="1" applyAlignment="1">
      <alignment horizontal="center" vertical="center"/>
    </xf>
    <xf numFmtId="0" fontId="2" fillId="0" borderId="11" xfId="0" applyFont="1" applyFill="1" applyBorder="1" applyAlignment="1">
      <alignment horizontal="left" vertical="center" wrapText="1"/>
    </xf>
    <xf numFmtId="0" fontId="2" fillId="0" borderId="11" xfId="0" applyFont="1" applyFill="1" applyBorder="1" applyAlignment="1">
      <alignment vertical="center" wrapText="1"/>
    </xf>
    <xf numFmtId="0" fontId="2" fillId="0" borderId="11" xfId="0" applyFont="1" applyFill="1" applyBorder="1" applyAlignment="1">
      <alignment horizontal="center" vertical="center" wrapText="1"/>
    </xf>
    <xf numFmtId="0" fontId="5" fillId="0" borderId="12" xfId="0" applyFont="1" applyBorder="1" applyAlignment="1">
      <alignment horizontal="right" vertical="center" wrapText="1"/>
    </xf>
    <xf numFmtId="6" fontId="5" fillId="0" borderId="11" xfId="0" applyNumberFormat="1" applyFont="1" applyBorder="1" applyAlignment="1">
      <alignment horizontal="right" vertical="center" wrapText="1"/>
    </xf>
    <xf numFmtId="0" fontId="5" fillId="0" borderId="11" xfId="0" applyFont="1" applyBorder="1" applyAlignment="1">
      <alignment horizontal="center" vertical="center" wrapText="1"/>
    </xf>
    <xf numFmtId="0" fontId="2" fillId="6" borderId="1" xfId="0" applyFont="1" applyFill="1" applyBorder="1" applyAlignment="1">
      <alignment vertical="center" wrapText="1"/>
    </xf>
    <xf numFmtId="0" fontId="5" fillId="6" borderId="1" xfId="0" applyFont="1" applyFill="1" applyBorder="1" applyAlignment="1">
      <alignment horizontal="right" vertical="center" wrapText="1"/>
    </xf>
    <xf numFmtId="6" fontId="5" fillId="6" borderId="1" xfId="0" applyNumberFormat="1" applyFont="1" applyFill="1" applyBorder="1" applyAlignment="1">
      <alignment horizontal="right" vertical="center" wrapText="1"/>
    </xf>
    <xf numFmtId="0" fontId="5" fillId="6" borderId="1" xfId="0" applyFont="1" applyFill="1" applyBorder="1" applyAlignment="1">
      <alignment wrapText="1"/>
    </xf>
    <xf numFmtId="0" fontId="2" fillId="0" borderId="12" xfId="0" applyFont="1" applyFill="1" applyBorder="1" applyAlignment="1">
      <alignment horizontal="right" vertical="center" wrapText="1"/>
    </xf>
    <xf numFmtId="0" fontId="2" fillId="6" borderId="1" xfId="0" applyFont="1" applyFill="1" applyBorder="1" applyAlignment="1">
      <alignment horizontal="right" vertical="center" wrapText="1"/>
    </xf>
    <xf numFmtId="6" fontId="5" fillId="6" borderId="11" xfId="0" applyNumberFormat="1" applyFont="1" applyFill="1" applyBorder="1" applyAlignment="1">
      <alignment horizontal="right" vertical="center" wrapText="1"/>
    </xf>
    <xf numFmtId="0" fontId="9" fillId="6" borderId="1" xfId="0" applyFont="1" applyFill="1" applyBorder="1" applyAlignment="1">
      <alignment horizontal="center" vertical="center" wrapText="1"/>
    </xf>
    <xf numFmtId="0" fontId="8" fillId="6" borderId="1" xfId="0" applyNumberFormat="1" applyFont="1" applyFill="1" applyBorder="1" applyAlignment="1">
      <alignment horizontal="center" vertical="center"/>
    </xf>
    <xf numFmtId="0" fontId="2" fillId="6" borderId="4" xfId="0" applyFont="1" applyFill="1" applyBorder="1" applyAlignment="1">
      <alignment horizontal="center" vertical="center" wrapText="1"/>
    </xf>
    <xf numFmtId="0" fontId="5" fillId="6" borderId="4" xfId="0" applyFont="1" applyFill="1" applyBorder="1" applyAlignment="1">
      <alignment horizontal="center" vertical="center"/>
    </xf>
    <xf numFmtId="0" fontId="2" fillId="6" borderId="4" xfId="0" applyFont="1" applyFill="1" applyBorder="1" applyAlignment="1">
      <alignment horizontal="left" vertical="center" wrapText="1"/>
    </xf>
    <xf numFmtId="0" fontId="2" fillId="6" borderId="4" xfId="0" applyFont="1" applyFill="1" applyBorder="1" applyAlignment="1">
      <alignment vertical="center" wrapText="1"/>
    </xf>
    <xf numFmtId="0" fontId="2" fillId="6" borderId="5" xfId="0" applyFont="1" applyFill="1" applyBorder="1" applyAlignment="1">
      <alignment horizontal="right" vertical="center" wrapText="1"/>
    </xf>
    <xf numFmtId="6" fontId="5" fillId="6" borderId="4" xfId="0" applyNumberFormat="1" applyFont="1" applyFill="1" applyBorder="1" applyAlignment="1">
      <alignment horizontal="right" vertical="center" wrapText="1"/>
    </xf>
    <xf numFmtId="0" fontId="5" fillId="6" borderId="4" xfId="0" applyFont="1" applyFill="1" applyBorder="1" applyAlignment="1">
      <alignment horizontal="center" vertical="center" wrapText="1"/>
    </xf>
    <xf numFmtId="0" fontId="2" fillId="6" borderId="2" xfId="0" applyFont="1" applyFill="1" applyBorder="1" applyAlignment="1">
      <alignment horizontal="right" vertical="center" wrapText="1"/>
    </xf>
    <xf numFmtId="0" fontId="5" fillId="7" borderId="1" xfId="0" applyFont="1" applyFill="1" applyBorder="1" applyAlignment="1">
      <alignment horizontal="center" vertical="center"/>
    </xf>
    <xf numFmtId="0" fontId="2" fillId="7" borderId="1" xfId="0" applyFont="1" applyFill="1" applyBorder="1" applyAlignment="1">
      <alignment horizontal="left" vertical="center" wrapText="1"/>
    </xf>
    <xf numFmtId="0" fontId="2" fillId="7" borderId="1" xfId="0" applyFont="1" applyFill="1" applyBorder="1" applyAlignment="1">
      <alignment horizontal="center" vertical="center" wrapText="1"/>
    </xf>
    <xf numFmtId="0" fontId="5" fillId="7" borderId="1" xfId="0" applyFont="1" applyFill="1" applyBorder="1" applyAlignment="1">
      <alignment horizontal="center" vertical="center" wrapText="1"/>
    </xf>
    <xf numFmtId="0" fontId="2" fillId="6" borderId="11" xfId="0" applyFont="1" applyFill="1" applyBorder="1" applyAlignment="1">
      <alignment horizontal="left" vertical="center" wrapText="1"/>
    </xf>
    <xf numFmtId="0" fontId="2" fillId="6" borderId="11" xfId="0" applyFont="1" applyFill="1" applyBorder="1" applyAlignment="1">
      <alignment vertical="center" wrapText="1"/>
    </xf>
    <xf numFmtId="0" fontId="2" fillId="6" borderId="11" xfId="0" applyFont="1" applyFill="1" applyBorder="1" applyAlignment="1">
      <alignment horizontal="center" vertical="center" wrapText="1"/>
    </xf>
    <xf numFmtId="0" fontId="2" fillId="6" borderId="12" xfId="0" applyFont="1" applyFill="1" applyBorder="1" applyAlignment="1">
      <alignment horizontal="right" vertical="center" wrapText="1"/>
    </xf>
    <xf numFmtId="0" fontId="5" fillId="6" borderId="11" xfId="0" applyFont="1" applyFill="1" applyBorder="1" applyAlignment="1">
      <alignment horizontal="center" vertical="center" wrapText="1"/>
    </xf>
    <xf numFmtId="0" fontId="6" fillId="0" borderId="0" xfId="0" applyFont="1" applyBorder="1" applyAlignment="1">
      <alignment horizontal="center" vertical="center" wrapText="1"/>
    </xf>
    <xf numFmtId="9" fontId="5" fillId="0" borderId="1" xfId="3" applyFont="1" applyFill="1" applyBorder="1" applyAlignment="1">
      <alignment horizontal="center" vertical="center" wrapText="1"/>
    </xf>
    <xf numFmtId="0" fontId="6" fillId="0" borderId="0" xfId="0" applyFont="1" applyBorder="1" applyAlignment="1">
      <alignment horizontal="center" vertical="center" wrapText="1"/>
    </xf>
    <xf numFmtId="0" fontId="6" fillId="0" borderId="10" xfId="0" applyFont="1" applyBorder="1" applyAlignment="1">
      <alignment horizontal="center" vertical="center" wrapText="1"/>
    </xf>
    <xf numFmtId="0" fontId="10" fillId="8" borderId="1" xfId="2" applyFont="1" applyFill="1" applyBorder="1" applyAlignment="1">
      <alignment horizontal="center" vertical="center" wrapText="1"/>
    </xf>
    <xf numFmtId="0" fontId="5" fillId="0" borderId="0" xfId="0" applyFont="1" applyAlignment="1">
      <alignment horizontal="left" vertical="center"/>
    </xf>
    <xf numFmtId="0" fontId="5" fillId="0" borderId="1" xfId="0" applyFont="1" applyBorder="1" applyAlignment="1">
      <alignment horizontal="left" vertical="center"/>
    </xf>
    <xf numFmtId="0" fontId="5" fillId="6" borderId="1" xfId="0" applyFont="1" applyFill="1" applyBorder="1" applyAlignment="1">
      <alignment horizontal="left" vertical="center" wrapText="1"/>
    </xf>
    <xf numFmtId="0" fontId="5" fillId="6" borderId="1" xfId="0" applyFont="1" applyFill="1" applyBorder="1" applyAlignment="1">
      <alignment horizontal="left" vertical="center"/>
    </xf>
    <xf numFmtId="0" fontId="5" fillId="0" borderId="2" xfId="0" applyFont="1" applyFill="1" applyBorder="1" applyAlignment="1">
      <alignment horizontal="left" vertical="center" wrapText="1"/>
    </xf>
    <xf numFmtId="0" fontId="5" fillId="7" borderId="1" xfId="0" applyFont="1" applyFill="1" applyBorder="1" applyAlignment="1">
      <alignment horizontal="left" vertical="center" wrapText="1"/>
    </xf>
    <xf numFmtId="0" fontId="5" fillId="7" borderId="1" xfId="0" applyFont="1" applyFill="1" applyBorder="1" applyAlignment="1">
      <alignment horizontal="left" vertical="center"/>
    </xf>
    <xf numFmtId="0" fontId="5" fillId="0" borderId="1" xfId="0" applyFont="1" applyBorder="1" applyAlignment="1">
      <alignment horizontal="left" vertical="center" wrapText="1"/>
    </xf>
    <xf numFmtId="0" fontId="5" fillId="0" borderId="1" xfId="0" applyFont="1" applyFill="1" applyBorder="1" applyAlignment="1">
      <alignment horizontal="left" vertical="center"/>
    </xf>
    <xf numFmtId="0" fontId="3" fillId="4" borderId="1" xfId="0" applyFont="1" applyFill="1" applyBorder="1" applyAlignment="1">
      <alignment horizontal="left" vertical="center" wrapText="1"/>
    </xf>
    <xf numFmtId="9" fontId="5" fillId="0" borderId="1" xfId="3" applyFont="1" applyBorder="1" applyAlignment="1">
      <alignment horizontal="center" vertical="center" wrapText="1"/>
    </xf>
    <xf numFmtId="49" fontId="11" fillId="0" borderId="1" xfId="3" applyNumberFormat="1" applyFont="1" applyBorder="1" applyAlignment="1">
      <alignment horizontal="center" vertical="center"/>
    </xf>
  </cellXfs>
  <cellStyles count="4">
    <cellStyle name="40% - Énfasis3" xfId="1" builtinId="39"/>
    <cellStyle name="40% - Énfasis6" xfId="2" builtinId="51"/>
    <cellStyle name="Normal" xfId="0" builtinId="0"/>
    <cellStyle name="Porcentaje"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1466850</xdr:colOff>
      <xdr:row>0</xdr:row>
      <xdr:rowOff>0</xdr:rowOff>
    </xdr:from>
    <xdr:to>
      <xdr:col>7</xdr:col>
      <xdr:colOff>685800</xdr:colOff>
      <xdr:row>5</xdr:row>
      <xdr:rowOff>104775</xdr:rowOff>
    </xdr:to>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bwMode="auto">
        <a:xfrm>
          <a:off x="2905125" y="0"/>
          <a:ext cx="3362325" cy="1057275"/>
        </a:xfrm>
        <a:prstGeom prst="rect">
          <a:avLst/>
        </a:prstGeom>
        <a:noFill/>
        <a:ln>
          <a:noFill/>
        </a:ln>
      </xdr:spPr>
      <xdr:txBody>
        <a:bodyPr vertOverflow="clip" wrap="square" lIns="91440" tIns="45720" rIns="91440" bIns="45720" anchor="ctr" upright="1"/>
        <a:lstStyle/>
        <a:p>
          <a:pPr algn="ctr" rtl="0">
            <a:defRPr sz="1000"/>
          </a:pPr>
          <a:r>
            <a:rPr lang="es-CO" sz="1100" b="1" i="0" u="none" strike="noStrike" baseline="0">
              <a:solidFill>
                <a:srgbClr val="000000"/>
              </a:solidFill>
              <a:latin typeface="Arial"/>
              <a:cs typeface="Arial"/>
            </a:rPr>
            <a:t>República de Colombia</a:t>
          </a:r>
        </a:p>
        <a:p>
          <a:pPr algn="ctr" rtl="0">
            <a:defRPr sz="1000"/>
          </a:pPr>
          <a:r>
            <a:rPr lang="es-CO" sz="1100" b="1" i="0" u="none" strike="noStrike" baseline="0">
              <a:solidFill>
                <a:srgbClr val="000000"/>
              </a:solidFill>
              <a:latin typeface="Arial"/>
              <a:cs typeface="Arial"/>
            </a:rPr>
            <a:t>Instituto Colombiano de Bienestar Familiar</a:t>
          </a:r>
        </a:p>
        <a:p>
          <a:pPr algn="ctr" rtl="0">
            <a:defRPr sz="1000"/>
          </a:pPr>
          <a:r>
            <a:rPr lang="es-CO" sz="1100" b="0" i="0" u="none" strike="noStrike" baseline="0">
              <a:solidFill>
                <a:srgbClr val="808080"/>
              </a:solidFill>
              <a:latin typeface="Arial"/>
              <a:cs typeface="Arial"/>
            </a:rPr>
            <a:t>Cecilia De la Fuente de Lleras </a:t>
          </a:r>
        </a:p>
        <a:p>
          <a:pPr algn="ctr" rtl="0">
            <a:defRPr sz="1000"/>
          </a:pPr>
          <a:r>
            <a:rPr lang="es-CO" sz="1100" b="1" i="0" u="none" strike="noStrike" baseline="0">
              <a:solidFill>
                <a:srgbClr val="000000"/>
              </a:solidFill>
              <a:latin typeface="Arial"/>
              <a:cs typeface="Arial"/>
            </a:rPr>
            <a:t>Dirección de Primera Infancia</a:t>
          </a:r>
        </a:p>
      </xdr:txBody>
    </xdr:sp>
    <xdr:clientData/>
  </xdr:twoCellAnchor>
  <xdr:twoCellAnchor>
    <xdr:from>
      <xdr:col>2</xdr:col>
      <xdr:colOff>276225</xdr:colOff>
      <xdr:row>0</xdr:row>
      <xdr:rowOff>161925</xdr:rowOff>
    </xdr:from>
    <xdr:to>
      <xdr:col>2</xdr:col>
      <xdr:colOff>876300</xdr:colOff>
      <xdr:row>4</xdr:row>
      <xdr:rowOff>142875</xdr:rowOff>
    </xdr:to>
    <xdr:pic>
      <xdr:nvPicPr>
        <xdr:cNvPr id="3" name="Imagen 2" descr="LOGO-SOLIDO-NEGRO-ICBF-TRAN">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14500" y="161925"/>
          <a:ext cx="600075"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1343025</xdr:colOff>
      <xdr:row>1</xdr:row>
      <xdr:rowOff>85725</xdr:rowOff>
    </xdr:from>
    <xdr:to>
      <xdr:col>8</xdr:col>
      <xdr:colOff>1181100</xdr:colOff>
      <xdr:row>4</xdr:row>
      <xdr:rowOff>19050</xdr:rowOff>
    </xdr:to>
    <xdr:pic>
      <xdr:nvPicPr>
        <xdr:cNvPr id="4" name="Imagen 9">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924675" y="276225"/>
          <a:ext cx="1628775" cy="504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214313</xdr:colOff>
      <xdr:row>0</xdr:row>
      <xdr:rowOff>0</xdr:rowOff>
    </xdr:from>
    <xdr:to>
      <xdr:col>8</xdr:col>
      <xdr:colOff>1804988</xdr:colOff>
      <xdr:row>5</xdr:row>
      <xdr:rowOff>104775</xdr:rowOff>
    </xdr:to>
    <xdr:sp macro="" textlink="">
      <xdr:nvSpPr>
        <xdr:cNvPr id="2" name="Text Box 1">
          <a:extLst>
            <a:ext uri="{FF2B5EF4-FFF2-40B4-BE49-F238E27FC236}">
              <a16:creationId xmlns:a16="http://schemas.microsoft.com/office/drawing/2014/main" id="{E621EEFB-A286-47E8-9700-649F18B7BA7C}"/>
            </a:ext>
          </a:extLst>
        </xdr:cNvPr>
        <xdr:cNvSpPr txBox="1">
          <a:spLocks noChangeArrowheads="1"/>
        </xdr:cNvSpPr>
      </xdr:nvSpPr>
      <xdr:spPr bwMode="auto">
        <a:xfrm>
          <a:off x="1928813" y="0"/>
          <a:ext cx="8674894" cy="997744"/>
        </a:xfrm>
        <a:prstGeom prst="rect">
          <a:avLst/>
        </a:prstGeom>
        <a:noFill/>
        <a:ln>
          <a:noFill/>
        </a:ln>
      </xdr:spPr>
      <xdr:txBody>
        <a:bodyPr vertOverflow="clip" wrap="square" lIns="91440" tIns="45720" rIns="91440" bIns="45720" anchor="ctr" upright="1"/>
        <a:lstStyle/>
        <a:p>
          <a:pPr algn="ctr" rtl="0">
            <a:defRPr sz="1000"/>
          </a:pPr>
          <a:r>
            <a:rPr lang="es-CO" sz="1100" b="1" i="0" u="none" strike="noStrike" baseline="0">
              <a:solidFill>
                <a:srgbClr val="000000"/>
              </a:solidFill>
              <a:latin typeface="Arial"/>
              <a:cs typeface="Arial"/>
            </a:rPr>
            <a:t>República de Colombia</a:t>
          </a:r>
        </a:p>
        <a:p>
          <a:pPr algn="ctr" rtl="0">
            <a:defRPr sz="1000"/>
          </a:pPr>
          <a:r>
            <a:rPr lang="es-CO" sz="1100" b="1" i="0" u="none" strike="noStrike" baseline="0">
              <a:solidFill>
                <a:srgbClr val="000000"/>
              </a:solidFill>
              <a:latin typeface="Arial"/>
              <a:cs typeface="Arial"/>
            </a:rPr>
            <a:t>Instituto Colombiano de Bienestar Familiar</a:t>
          </a:r>
        </a:p>
        <a:p>
          <a:pPr algn="ctr" rtl="0">
            <a:defRPr sz="1000"/>
          </a:pPr>
          <a:r>
            <a:rPr lang="es-CO" sz="1100" b="0" i="0" u="none" strike="noStrike" baseline="0">
              <a:solidFill>
                <a:srgbClr val="808080"/>
              </a:solidFill>
              <a:latin typeface="Arial"/>
              <a:cs typeface="Arial"/>
            </a:rPr>
            <a:t>Cecilia De la Fuente de Lleras </a:t>
          </a:r>
        </a:p>
        <a:p>
          <a:pPr algn="ctr" rtl="0">
            <a:defRPr sz="1000"/>
          </a:pPr>
          <a:r>
            <a:rPr lang="es-CO" sz="1100" b="1" i="0" u="none" strike="noStrike" baseline="0">
              <a:solidFill>
                <a:srgbClr val="000000"/>
              </a:solidFill>
              <a:latin typeface="Arial"/>
              <a:cs typeface="Arial"/>
            </a:rPr>
            <a:t>Dirección de Primera Infancia</a:t>
          </a:r>
        </a:p>
      </xdr:txBody>
    </xdr:sp>
    <xdr:clientData/>
  </xdr:twoCellAnchor>
  <xdr:twoCellAnchor>
    <xdr:from>
      <xdr:col>2</xdr:col>
      <xdr:colOff>276225</xdr:colOff>
      <xdr:row>0</xdr:row>
      <xdr:rowOff>161925</xdr:rowOff>
    </xdr:from>
    <xdr:to>
      <xdr:col>2</xdr:col>
      <xdr:colOff>876300</xdr:colOff>
      <xdr:row>5</xdr:row>
      <xdr:rowOff>47625</xdr:rowOff>
    </xdr:to>
    <xdr:pic>
      <xdr:nvPicPr>
        <xdr:cNvPr id="3" name="Imagen 2" descr="LOGO-SOLIDO-NEGRO-ICBF-TRAN">
          <a:extLst>
            <a:ext uri="{FF2B5EF4-FFF2-40B4-BE49-F238E27FC236}">
              <a16:creationId xmlns:a16="http://schemas.microsoft.com/office/drawing/2014/main" id="{E3A6CA54-985F-40FE-B2B9-325A5E4A69B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90725" y="161925"/>
          <a:ext cx="600075" cy="7786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1222084</xdr:colOff>
      <xdr:row>1</xdr:row>
      <xdr:rowOff>123740</xdr:rowOff>
    </xdr:from>
    <xdr:to>
      <xdr:col>9</xdr:col>
      <xdr:colOff>893053</xdr:colOff>
      <xdr:row>4</xdr:row>
      <xdr:rowOff>130968</xdr:rowOff>
    </xdr:to>
    <xdr:pic>
      <xdr:nvPicPr>
        <xdr:cNvPr id="4" name="Imagen 9">
          <a:extLst>
            <a:ext uri="{FF2B5EF4-FFF2-40B4-BE49-F238E27FC236}">
              <a16:creationId xmlns:a16="http://schemas.microsoft.com/office/drawing/2014/main" id="{65A0B7EC-919E-44EE-9FA9-DF9522EDBDEA}"/>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020803" y="302334"/>
          <a:ext cx="1623594" cy="54300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6:K41"/>
  <sheetViews>
    <sheetView tabSelected="1" topLeftCell="A4" zoomScale="80" zoomScaleNormal="80" zoomScaleSheetLayoutView="70" workbookViewId="0">
      <selection activeCell="G7" sqref="G7"/>
    </sheetView>
  </sheetViews>
  <sheetFormatPr baseColWidth="10" defaultRowHeight="14.25" x14ac:dyDescent="0.2"/>
  <cols>
    <col min="1" max="1" width="3.85546875" style="2" customWidth="1"/>
    <col min="2" max="2" width="21.5703125" style="2" bestFit="1" customWidth="1"/>
    <col min="3" max="3" width="22.42578125" style="2" customWidth="1"/>
    <col min="4" max="4" width="25.42578125" style="2" customWidth="1"/>
    <col min="5" max="5" width="14.28515625" style="2" bestFit="1" customWidth="1"/>
    <col min="6" max="7" width="21.28515625" style="2" customWidth="1"/>
    <col min="8" max="8" width="34.7109375" style="26" customWidth="1"/>
    <col min="9" max="10" width="27.28515625" style="26" customWidth="1"/>
    <col min="11" max="11" width="62.140625" style="81" customWidth="1"/>
    <col min="12" max="16384" width="11.42578125" style="2"/>
  </cols>
  <sheetData>
    <row r="6" spans="1:11" ht="60.75" customHeight="1" x14ac:dyDescent="0.2">
      <c r="B6" s="78" t="s">
        <v>48</v>
      </c>
      <c r="C6" s="78"/>
      <c r="D6" s="78"/>
      <c r="E6" s="78"/>
      <c r="F6" s="78"/>
      <c r="G6" s="78"/>
      <c r="H6" s="78"/>
      <c r="I6" s="78"/>
      <c r="J6" s="76"/>
    </row>
    <row r="7" spans="1:11" ht="120" x14ac:dyDescent="0.2">
      <c r="A7" s="4" t="s">
        <v>53</v>
      </c>
      <c r="B7" s="4" t="s">
        <v>88</v>
      </c>
      <c r="C7" s="4" t="s">
        <v>46</v>
      </c>
      <c r="D7" s="4" t="s">
        <v>73</v>
      </c>
      <c r="E7" s="4" t="s">
        <v>34</v>
      </c>
      <c r="F7" s="4" t="s">
        <v>125</v>
      </c>
      <c r="G7" s="4" t="s">
        <v>126</v>
      </c>
      <c r="H7" s="5" t="s">
        <v>118</v>
      </c>
      <c r="I7" s="5" t="s">
        <v>74</v>
      </c>
      <c r="J7" s="80" t="s">
        <v>119</v>
      </c>
      <c r="K7" s="5" t="s">
        <v>91</v>
      </c>
    </row>
    <row r="8" spans="1:11" ht="15" x14ac:dyDescent="0.2">
      <c r="A8" s="9">
        <v>1</v>
      </c>
      <c r="B8" s="6" t="s">
        <v>0</v>
      </c>
      <c r="C8" s="1">
        <v>8</v>
      </c>
      <c r="D8" s="1">
        <v>3</v>
      </c>
      <c r="E8" s="3">
        <f>+C8-D8</f>
        <v>5</v>
      </c>
      <c r="F8" s="91">
        <f>D8/C8</f>
        <v>0.375</v>
      </c>
      <c r="G8" s="92">
        <v>13.200000000000001</v>
      </c>
      <c r="H8" s="3"/>
      <c r="I8" s="3"/>
      <c r="J8" s="77"/>
      <c r="K8" s="82" t="s">
        <v>117</v>
      </c>
    </row>
    <row r="9" spans="1:11" ht="90" customHeight="1" x14ac:dyDescent="0.2">
      <c r="A9" s="34">
        <v>2</v>
      </c>
      <c r="B9" s="35" t="s">
        <v>1</v>
      </c>
      <c r="C9" s="36">
        <v>357</v>
      </c>
      <c r="D9" s="36">
        <v>265</v>
      </c>
      <c r="E9" s="37">
        <f t="shared" ref="E9:E40" si="0">+C9-D9</f>
        <v>92</v>
      </c>
      <c r="F9" s="91">
        <f t="shared" ref="F9:F41" si="1">D9/C9</f>
        <v>0.74229691876750703</v>
      </c>
      <c r="G9" s="92">
        <v>33.6</v>
      </c>
      <c r="H9" s="83" t="s">
        <v>123</v>
      </c>
      <c r="I9" s="37">
        <v>0</v>
      </c>
      <c r="J9" s="77"/>
      <c r="K9" s="83" t="s">
        <v>122</v>
      </c>
    </row>
    <row r="10" spans="1:11" ht="15" x14ac:dyDescent="0.2">
      <c r="A10" s="9">
        <v>3</v>
      </c>
      <c r="B10" s="6" t="s">
        <v>2</v>
      </c>
      <c r="C10" s="1">
        <v>44</v>
      </c>
      <c r="D10" s="1">
        <v>38</v>
      </c>
      <c r="E10" s="3">
        <f t="shared" si="0"/>
        <v>6</v>
      </c>
      <c r="F10" s="91">
        <f t="shared" si="1"/>
        <v>0.86363636363636365</v>
      </c>
      <c r="G10" s="92">
        <v>113.19999999999999</v>
      </c>
      <c r="H10" s="3"/>
      <c r="I10" s="3"/>
      <c r="J10" s="77"/>
      <c r="K10" s="82" t="s">
        <v>117</v>
      </c>
    </row>
    <row r="11" spans="1:11" ht="42.75" x14ac:dyDescent="0.2">
      <c r="A11" s="34">
        <v>4</v>
      </c>
      <c r="B11" s="35" t="s">
        <v>3</v>
      </c>
      <c r="C11" s="36">
        <v>238</v>
      </c>
      <c r="D11" s="36">
        <v>27</v>
      </c>
      <c r="E11" s="37">
        <f t="shared" si="0"/>
        <v>211</v>
      </c>
      <c r="F11" s="91">
        <f t="shared" si="1"/>
        <v>0.1134453781512605</v>
      </c>
      <c r="G11" s="92">
        <v>5.4</v>
      </c>
      <c r="H11" s="83" t="s">
        <v>124</v>
      </c>
      <c r="I11" s="37">
        <v>0</v>
      </c>
      <c r="J11" s="77"/>
      <c r="K11" s="84"/>
    </row>
    <row r="12" spans="1:11" ht="15" x14ac:dyDescent="0.2">
      <c r="A12" s="34">
        <v>5</v>
      </c>
      <c r="B12" s="35" t="s">
        <v>4</v>
      </c>
      <c r="C12" s="36">
        <v>490</v>
      </c>
      <c r="D12" s="36">
        <v>22</v>
      </c>
      <c r="E12" s="37">
        <f t="shared" si="0"/>
        <v>468</v>
      </c>
      <c r="F12" s="91">
        <f t="shared" si="1"/>
        <v>4.4897959183673466E-2</v>
      </c>
      <c r="G12" s="92">
        <v>4.3</v>
      </c>
      <c r="H12" s="37">
        <v>434</v>
      </c>
      <c r="I12" s="37">
        <v>56</v>
      </c>
      <c r="J12" s="77">
        <f t="shared" ref="J12:J38" si="2">I12/H12</f>
        <v>0.12903225806451613</v>
      </c>
      <c r="K12" s="84"/>
    </row>
    <row r="13" spans="1:11" ht="15" x14ac:dyDescent="0.2">
      <c r="A13" s="9">
        <v>6</v>
      </c>
      <c r="B13" s="6" t="s">
        <v>5</v>
      </c>
      <c r="C13" s="1">
        <v>316</v>
      </c>
      <c r="D13" s="1">
        <v>0</v>
      </c>
      <c r="E13" s="3">
        <f t="shared" si="0"/>
        <v>316</v>
      </c>
      <c r="F13" s="91">
        <f t="shared" si="1"/>
        <v>0</v>
      </c>
      <c r="G13" s="92">
        <v>0.1</v>
      </c>
      <c r="H13" s="3"/>
      <c r="I13" s="3"/>
      <c r="J13" s="77"/>
      <c r="K13" s="82"/>
    </row>
    <row r="14" spans="1:11" ht="104.25" customHeight="1" x14ac:dyDescent="0.2">
      <c r="A14" s="34">
        <v>7</v>
      </c>
      <c r="B14" s="35" t="s">
        <v>6</v>
      </c>
      <c r="C14" s="36">
        <v>204</v>
      </c>
      <c r="D14" s="36">
        <v>123</v>
      </c>
      <c r="E14" s="37">
        <f t="shared" si="0"/>
        <v>81</v>
      </c>
      <c r="F14" s="91">
        <f t="shared" si="1"/>
        <v>0.6029411764705882</v>
      </c>
      <c r="G14" s="92">
        <v>38.700000000000003</v>
      </c>
      <c r="H14" s="37">
        <v>57</v>
      </c>
      <c r="I14" s="37">
        <v>47</v>
      </c>
      <c r="J14" s="77">
        <f t="shared" si="2"/>
        <v>0.82456140350877194</v>
      </c>
      <c r="K14" s="85" t="s">
        <v>92</v>
      </c>
    </row>
    <row r="15" spans="1:11" ht="15" x14ac:dyDescent="0.2">
      <c r="A15" s="34">
        <v>8</v>
      </c>
      <c r="B15" s="35" t="s">
        <v>7</v>
      </c>
      <c r="C15" s="36">
        <v>65</v>
      </c>
      <c r="D15" s="36">
        <v>40</v>
      </c>
      <c r="E15" s="37">
        <f t="shared" si="0"/>
        <v>25</v>
      </c>
      <c r="F15" s="91">
        <f t="shared" si="1"/>
        <v>0.61538461538461542</v>
      </c>
      <c r="G15" s="92">
        <v>36.1</v>
      </c>
      <c r="H15" s="37">
        <v>13</v>
      </c>
      <c r="I15" s="37">
        <v>27</v>
      </c>
      <c r="J15" s="77">
        <f t="shared" si="2"/>
        <v>2.0769230769230771</v>
      </c>
      <c r="K15" s="82"/>
    </row>
    <row r="16" spans="1:11" ht="15" x14ac:dyDescent="0.2">
      <c r="A16" s="34">
        <v>9</v>
      </c>
      <c r="B16" s="35" t="s">
        <v>8</v>
      </c>
      <c r="C16" s="36">
        <v>68</v>
      </c>
      <c r="D16" s="36">
        <v>68</v>
      </c>
      <c r="E16" s="37">
        <f t="shared" si="0"/>
        <v>0</v>
      </c>
      <c r="F16" s="91">
        <f t="shared" si="1"/>
        <v>1</v>
      </c>
      <c r="G16" s="92">
        <v>114.1</v>
      </c>
      <c r="H16" s="37"/>
      <c r="I16" s="37"/>
      <c r="J16" s="77"/>
      <c r="K16" s="84" t="s">
        <v>116</v>
      </c>
    </row>
    <row r="17" spans="1:11" ht="57" x14ac:dyDescent="0.2">
      <c r="A17" s="67">
        <v>10</v>
      </c>
      <c r="B17" s="68" t="s">
        <v>9</v>
      </c>
      <c r="C17" s="69">
        <v>22</v>
      </c>
      <c r="D17" s="69">
        <v>28</v>
      </c>
      <c r="E17" s="70">
        <f t="shared" si="0"/>
        <v>-6</v>
      </c>
      <c r="F17" s="91">
        <f t="shared" si="1"/>
        <v>1.2727272727272727</v>
      </c>
      <c r="G17" s="92">
        <v>117.6</v>
      </c>
      <c r="H17" s="70"/>
      <c r="I17" s="70"/>
      <c r="J17" s="77"/>
      <c r="K17" s="86" t="s">
        <v>120</v>
      </c>
    </row>
    <row r="18" spans="1:11" ht="57" customHeight="1" x14ac:dyDescent="0.2">
      <c r="A18" s="34">
        <v>11</v>
      </c>
      <c r="B18" s="35" t="s">
        <v>10</v>
      </c>
      <c r="C18" s="36">
        <v>251</v>
      </c>
      <c r="D18" s="36">
        <v>16</v>
      </c>
      <c r="E18" s="37">
        <f t="shared" si="0"/>
        <v>235</v>
      </c>
      <c r="F18" s="91">
        <f t="shared" si="1"/>
        <v>6.3745019920318724E-2</v>
      </c>
      <c r="G18" s="92">
        <v>4.9000000000000004</v>
      </c>
      <c r="H18" s="37">
        <v>140</v>
      </c>
      <c r="I18" s="37">
        <v>2</v>
      </c>
      <c r="J18" s="77">
        <f t="shared" si="2"/>
        <v>1.4285714285714285E-2</v>
      </c>
      <c r="K18" s="83" t="s">
        <v>121</v>
      </c>
    </row>
    <row r="19" spans="1:11" ht="15" x14ac:dyDescent="0.2">
      <c r="A19" s="9">
        <v>12</v>
      </c>
      <c r="B19" s="6" t="s">
        <v>11</v>
      </c>
      <c r="C19" s="1">
        <v>214</v>
      </c>
      <c r="D19" s="1">
        <v>10</v>
      </c>
      <c r="E19" s="3">
        <f t="shared" si="0"/>
        <v>204</v>
      </c>
      <c r="F19" s="91">
        <f t="shared" si="1"/>
        <v>4.6728971962616821E-2</v>
      </c>
      <c r="G19" s="92">
        <v>3</v>
      </c>
      <c r="H19" s="3"/>
      <c r="I19" s="3"/>
      <c r="J19" s="77"/>
      <c r="K19" s="82"/>
    </row>
    <row r="20" spans="1:11" ht="15" x14ac:dyDescent="0.2">
      <c r="A20" s="67">
        <v>13</v>
      </c>
      <c r="B20" s="68" t="s">
        <v>12</v>
      </c>
      <c r="C20" s="69">
        <v>132</v>
      </c>
      <c r="D20" s="69">
        <v>48</v>
      </c>
      <c r="E20" s="70">
        <f t="shared" si="0"/>
        <v>84</v>
      </c>
      <c r="F20" s="91">
        <f t="shared" si="1"/>
        <v>0.36363636363636365</v>
      </c>
      <c r="G20" s="92">
        <v>14.899999999999999</v>
      </c>
      <c r="H20" s="70"/>
      <c r="I20" s="70"/>
      <c r="J20" s="77"/>
      <c r="K20" s="87" t="s">
        <v>115</v>
      </c>
    </row>
    <row r="21" spans="1:11" ht="15" x14ac:dyDescent="0.2">
      <c r="A21" s="34">
        <v>14</v>
      </c>
      <c r="B21" s="35" t="s">
        <v>13</v>
      </c>
      <c r="C21" s="36">
        <v>132</v>
      </c>
      <c r="D21" s="38">
        <v>8</v>
      </c>
      <c r="E21" s="37">
        <f t="shared" si="0"/>
        <v>124</v>
      </c>
      <c r="F21" s="91">
        <f t="shared" si="1"/>
        <v>6.0606060606060608E-2</v>
      </c>
      <c r="G21" s="92">
        <v>15.8</v>
      </c>
      <c r="H21" s="37">
        <v>34</v>
      </c>
      <c r="I21" s="37">
        <v>96</v>
      </c>
      <c r="J21" s="77">
        <f t="shared" si="2"/>
        <v>2.8235294117647061</v>
      </c>
      <c r="K21" s="84"/>
    </row>
    <row r="22" spans="1:11" ht="15" x14ac:dyDescent="0.2">
      <c r="A22" s="9">
        <v>15</v>
      </c>
      <c r="B22" s="6" t="s">
        <v>14</v>
      </c>
      <c r="C22" s="1">
        <v>250</v>
      </c>
      <c r="D22" s="1">
        <v>61</v>
      </c>
      <c r="E22" s="3">
        <f t="shared" si="0"/>
        <v>189</v>
      </c>
      <c r="F22" s="91">
        <f t="shared" si="1"/>
        <v>0.24399999999999999</v>
      </c>
      <c r="G22" s="92">
        <v>12.1</v>
      </c>
      <c r="H22" s="3"/>
      <c r="I22" s="3"/>
      <c r="J22" s="77"/>
      <c r="K22" s="82"/>
    </row>
    <row r="23" spans="1:11" ht="15" x14ac:dyDescent="0.2">
      <c r="A23" s="9">
        <v>16</v>
      </c>
      <c r="B23" s="6" t="s">
        <v>15</v>
      </c>
      <c r="C23" s="1">
        <v>5</v>
      </c>
      <c r="D23" s="1">
        <v>4</v>
      </c>
      <c r="E23" s="3">
        <f t="shared" si="0"/>
        <v>1</v>
      </c>
      <c r="F23" s="91">
        <f t="shared" si="1"/>
        <v>0.8</v>
      </c>
      <c r="G23" s="92">
        <v>31.5</v>
      </c>
      <c r="H23" s="3"/>
      <c r="I23" s="3"/>
      <c r="J23" s="77"/>
      <c r="K23" s="82"/>
    </row>
    <row r="24" spans="1:11" ht="15" x14ac:dyDescent="0.2">
      <c r="A24" s="9">
        <v>17</v>
      </c>
      <c r="B24" s="6" t="s">
        <v>16</v>
      </c>
      <c r="C24" s="1">
        <v>68</v>
      </c>
      <c r="D24" s="1">
        <v>3</v>
      </c>
      <c r="E24" s="3">
        <f t="shared" si="0"/>
        <v>65</v>
      </c>
      <c r="F24" s="91">
        <f t="shared" si="1"/>
        <v>4.4117647058823532E-2</v>
      </c>
      <c r="G24" s="92">
        <v>2.8000000000000003</v>
      </c>
      <c r="H24" s="3"/>
      <c r="I24" s="3"/>
      <c r="J24" s="77"/>
      <c r="K24" s="82"/>
    </row>
    <row r="25" spans="1:11" ht="28.5" x14ac:dyDescent="0.2">
      <c r="A25" s="34">
        <v>18</v>
      </c>
      <c r="B25" s="35" t="s">
        <v>17</v>
      </c>
      <c r="C25" s="36">
        <v>9</v>
      </c>
      <c r="D25" s="36">
        <v>8</v>
      </c>
      <c r="E25" s="37">
        <f t="shared" si="0"/>
        <v>1</v>
      </c>
      <c r="F25" s="91">
        <f t="shared" si="1"/>
        <v>0.88888888888888884</v>
      </c>
      <c r="G25" s="92">
        <v>81.3</v>
      </c>
      <c r="H25" s="37"/>
      <c r="I25" s="37">
        <v>9</v>
      </c>
      <c r="J25" s="77"/>
      <c r="K25" s="83" t="s">
        <v>114</v>
      </c>
    </row>
    <row r="26" spans="1:11" ht="15" x14ac:dyDescent="0.2">
      <c r="A26" s="34">
        <v>19</v>
      </c>
      <c r="B26" s="35" t="s">
        <v>18</v>
      </c>
      <c r="C26" s="36">
        <v>165</v>
      </c>
      <c r="D26" s="36">
        <v>68</v>
      </c>
      <c r="E26" s="37">
        <f t="shared" si="0"/>
        <v>97</v>
      </c>
      <c r="F26" s="91">
        <f t="shared" si="1"/>
        <v>0.41212121212121211</v>
      </c>
      <c r="G26" s="92">
        <v>26.6</v>
      </c>
      <c r="H26" s="37">
        <v>82</v>
      </c>
      <c r="I26" s="37">
        <v>68</v>
      </c>
      <c r="J26" s="77">
        <f t="shared" si="2"/>
        <v>0.82926829268292679</v>
      </c>
      <c r="K26" s="84"/>
    </row>
    <row r="27" spans="1:11" ht="15" x14ac:dyDescent="0.2">
      <c r="A27" s="9">
        <v>20</v>
      </c>
      <c r="B27" s="6" t="s">
        <v>19</v>
      </c>
      <c r="C27" s="1">
        <v>122</v>
      </c>
      <c r="D27" s="1">
        <v>23</v>
      </c>
      <c r="E27" s="3">
        <f t="shared" si="0"/>
        <v>99</v>
      </c>
      <c r="F27" s="91">
        <f t="shared" si="1"/>
        <v>0.18852459016393441</v>
      </c>
      <c r="G27" s="92">
        <v>11.4</v>
      </c>
      <c r="H27" s="3"/>
      <c r="I27" s="3"/>
      <c r="J27" s="77"/>
      <c r="K27" s="82"/>
    </row>
    <row r="28" spans="1:11" ht="15" x14ac:dyDescent="0.2">
      <c r="A28" s="9">
        <v>21</v>
      </c>
      <c r="B28" s="6" t="s">
        <v>20</v>
      </c>
      <c r="C28" s="1">
        <v>105</v>
      </c>
      <c r="D28" s="1">
        <v>27</v>
      </c>
      <c r="E28" s="3">
        <f t="shared" si="0"/>
        <v>78</v>
      </c>
      <c r="F28" s="91">
        <f t="shared" si="1"/>
        <v>0.25714285714285712</v>
      </c>
      <c r="G28" s="92">
        <v>22.8</v>
      </c>
      <c r="H28" s="3"/>
      <c r="I28" s="3"/>
      <c r="J28" s="77"/>
      <c r="K28" s="82"/>
    </row>
    <row r="29" spans="1:11" ht="15" x14ac:dyDescent="0.2">
      <c r="A29" s="9">
        <v>22</v>
      </c>
      <c r="B29" s="6" t="s">
        <v>21</v>
      </c>
      <c r="C29" s="1">
        <v>101</v>
      </c>
      <c r="D29" s="1">
        <v>36</v>
      </c>
      <c r="E29" s="3">
        <f t="shared" si="0"/>
        <v>65</v>
      </c>
      <c r="F29" s="91">
        <f t="shared" si="1"/>
        <v>0.35643564356435642</v>
      </c>
      <c r="G29" s="92">
        <v>17.899999999999999</v>
      </c>
      <c r="H29" s="3"/>
      <c r="I29" s="3"/>
      <c r="J29" s="77"/>
      <c r="K29" s="82"/>
    </row>
    <row r="30" spans="1:11" ht="99.75" x14ac:dyDescent="0.2">
      <c r="A30" s="34">
        <v>23</v>
      </c>
      <c r="B30" s="35" t="s">
        <v>22</v>
      </c>
      <c r="C30" s="36">
        <v>254</v>
      </c>
      <c r="D30" s="36">
        <v>38</v>
      </c>
      <c r="E30" s="37">
        <f t="shared" si="0"/>
        <v>216</v>
      </c>
      <c r="F30" s="91">
        <f t="shared" si="1"/>
        <v>0.14960629921259844</v>
      </c>
      <c r="G30" s="92">
        <v>14.7</v>
      </c>
      <c r="H30" s="37">
        <v>61</v>
      </c>
      <c r="I30" s="37">
        <v>70</v>
      </c>
      <c r="J30" s="77">
        <f t="shared" si="2"/>
        <v>1.1475409836065573</v>
      </c>
      <c r="K30" s="88" t="s">
        <v>93</v>
      </c>
    </row>
    <row r="31" spans="1:11" ht="15" x14ac:dyDescent="0.2">
      <c r="A31" s="34">
        <v>24</v>
      </c>
      <c r="B31" s="35" t="s">
        <v>23</v>
      </c>
      <c r="C31" s="36">
        <v>28</v>
      </c>
      <c r="D31" s="36">
        <v>20</v>
      </c>
      <c r="E31" s="37">
        <f t="shared" si="0"/>
        <v>8</v>
      </c>
      <c r="F31" s="91">
        <f t="shared" si="1"/>
        <v>0.7142857142857143</v>
      </c>
      <c r="G31" s="92">
        <v>99.3</v>
      </c>
      <c r="H31" s="37">
        <v>8</v>
      </c>
      <c r="I31" s="37">
        <v>28</v>
      </c>
      <c r="J31" s="77">
        <f t="shared" si="2"/>
        <v>3.5</v>
      </c>
      <c r="K31" s="84"/>
    </row>
    <row r="32" spans="1:11" ht="15" x14ac:dyDescent="0.2">
      <c r="A32" s="34">
        <v>25</v>
      </c>
      <c r="B32" s="35" t="s">
        <v>24</v>
      </c>
      <c r="C32" s="36">
        <v>61</v>
      </c>
      <c r="D32" s="36">
        <v>49</v>
      </c>
      <c r="E32" s="37">
        <f t="shared" si="0"/>
        <v>12</v>
      </c>
      <c r="F32" s="91">
        <f t="shared" si="1"/>
        <v>0.80327868852459017</v>
      </c>
      <c r="G32" s="92">
        <v>77</v>
      </c>
      <c r="H32" s="37"/>
      <c r="I32" s="37"/>
      <c r="J32" s="77"/>
      <c r="K32" s="89" t="s">
        <v>96</v>
      </c>
    </row>
    <row r="33" spans="1:11" ht="15" x14ac:dyDescent="0.2">
      <c r="A33" s="34">
        <v>26</v>
      </c>
      <c r="B33" s="35" t="s">
        <v>25</v>
      </c>
      <c r="C33" s="36">
        <v>58</v>
      </c>
      <c r="D33" s="36">
        <v>8</v>
      </c>
      <c r="E33" s="37">
        <f t="shared" si="0"/>
        <v>50</v>
      </c>
      <c r="F33" s="91">
        <f t="shared" si="1"/>
        <v>0.13793103448275862</v>
      </c>
      <c r="G33" s="92">
        <v>13.8</v>
      </c>
      <c r="H33" s="37">
        <v>58</v>
      </c>
      <c r="I33" s="37">
        <v>0</v>
      </c>
      <c r="J33" s="77">
        <f t="shared" si="2"/>
        <v>0</v>
      </c>
      <c r="K33" s="88"/>
    </row>
    <row r="34" spans="1:11" ht="15" x14ac:dyDescent="0.2">
      <c r="A34" s="34">
        <v>27</v>
      </c>
      <c r="B34" s="35" t="s">
        <v>26</v>
      </c>
      <c r="C34" s="36">
        <v>5</v>
      </c>
      <c r="D34" s="36">
        <v>0</v>
      </c>
      <c r="E34" s="37">
        <f t="shared" si="0"/>
        <v>5</v>
      </c>
      <c r="F34" s="91">
        <f t="shared" si="1"/>
        <v>0</v>
      </c>
      <c r="G34" s="92">
        <v>13.100000000000001</v>
      </c>
      <c r="H34" s="37">
        <v>5</v>
      </c>
      <c r="I34" s="37">
        <v>5</v>
      </c>
      <c r="J34" s="77">
        <f t="shared" si="2"/>
        <v>1</v>
      </c>
      <c r="K34" s="82"/>
    </row>
    <row r="35" spans="1:11" ht="15" x14ac:dyDescent="0.2">
      <c r="A35" s="9">
        <v>28</v>
      </c>
      <c r="B35" s="6" t="s">
        <v>27</v>
      </c>
      <c r="C35" s="1">
        <v>234</v>
      </c>
      <c r="D35" s="1">
        <v>21</v>
      </c>
      <c r="E35" s="3">
        <f t="shared" si="0"/>
        <v>213</v>
      </c>
      <c r="F35" s="91">
        <f t="shared" si="1"/>
        <v>8.9743589743589744E-2</v>
      </c>
      <c r="G35" s="92">
        <v>4.1000000000000005</v>
      </c>
      <c r="H35" s="3"/>
      <c r="I35" s="3"/>
      <c r="J35" s="77"/>
      <c r="K35" s="82"/>
    </row>
    <row r="36" spans="1:11" ht="15" x14ac:dyDescent="0.2">
      <c r="A36" s="34">
        <v>29</v>
      </c>
      <c r="B36" s="35" t="s">
        <v>28</v>
      </c>
      <c r="C36" s="36">
        <v>144</v>
      </c>
      <c r="D36" s="36">
        <v>2</v>
      </c>
      <c r="E36" s="37">
        <f t="shared" si="0"/>
        <v>142</v>
      </c>
      <c r="F36" s="91">
        <f t="shared" si="1"/>
        <v>1.3888888888888888E-2</v>
      </c>
      <c r="G36" s="92">
        <v>4.5</v>
      </c>
      <c r="H36" s="37">
        <v>142</v>
      </c>
      <c r="I36" s="37">
        <v>7</v>
      </c>
      <c r="J36" s="77">
        <f t="shared" si="2"/>
        <v>4.9295774647887321E-2</v>
      </c>
      <c r="K36" s="89"/>
    </row>
    <row r="37" spans="1:11" ht="15" x14ac:dyDescent="0.2">
      <c r="A37" s="34">
        <v>30</v>
      </c>
      <c r="B37" s="35" t="s">
        <v>29</v>
      </c>
      <c r="C37" s="36">
        <v>133</v>
      </c>
      <c r="D37" s="36">
        <v>77</v>
      </c>
      <c r="E37" s="37">
        <f t="shared" si="0"/>
        <v>56</v>
      </c>
      <c r="F37" s="91">
        <f t="shared" si="1"/>
        <v>0.57894736842105265</v>
      </c>
      <c r="G37" s="92">
        <v>52</v>
      </c>
      <c r="H37" s="37">
        <v>52</v>
      </c>
      <c r="I37" s="37">
        <v>71</v>
      </c>
      <c r="J37" s="77">
        <f t="shared" si="2"/>
        <v>1.3653846153846154</v>
      </c>
      <c r="K37" s="82"/>
    </row>
    <row r="38" spans="1:11" ht="15" x14ac:dyDescent="0.2">
      <c r="A38" s="34">
        <v>31</v>
      </c>
      <c r="B38" s="35" t="s">
        <v>30</v>
      </c>
      <c r="C38" s="36">
        <v>312</v>
      </c>
      <c r="D38" s="36">
        <v>81</v>
      </c>
      <c r="E38" s="37">
        <f t="shared" si="0"/>
        <v>231</v>
      </c>
      <c r="F38" s="91">
        <f t="shared" si="1"/>
        <v>0.25961538461538464</v>
      </c>
      <c r="G38" s="92">
        <v>13.4</v>
      </c>
      <c r="H38" s="37">
        <v>20</v>
      </c>
      <c r="I38" s="37">
        <v>52</v>
      </c>
      <c r="J38" s="77">
        <f t="shared" si="2"/>
        <v>2.6</v>
      </c>
      <c r="K38" s="84"/>
    </row>
    <row r="39" spans="1:11" ht="15" x14ac:dyDescent="0.2">
      <c r="A39" s="9">
        <v>32</v>
      </c>
      <c r="B39" s="6" t="s">
        <v>31</v>
      </c>
      <c r="C39" s="1">
        <v>2</v>
      </c>
      <c r="D39" s="1">
        <v>1</v>
      </c>
      <c r="E39" s="3">
        <f t="shared" si="0"/>
        <v>1</v>
      </c>
      <c r="F39" s="91">
        <f t="shared" si="1"/>
        <v>0.5</v>
      </c>
      <c r="G39" s="92">
        <v>100</v>
      </c>
      <c r="H39" s="3"/>
      <c r="I39" s="3"/>
      <c r="J39" s="77"/>
      <c r="K39" s="82"/>
    </row>
    <row r="40" spans="1:11" ht="15" x14ac:dyDescent="0.2">
      <c r="A40" s="34">
        <v>33</v>
      </c>
      <c r="B40" s="35" t="s">
        <v>32</v>
      </c>
      <c r="C40" s="36">
        <v>11</v>
      </c>
      <c r="D40" s="36">
        <v>11</v>
      </c>
      <c r="E40" s="37">
        <f t="shared" si="0"/>
        <v>0</v>
      </c>
      <c r="F40" s="91">
        <f t="shared" si="1"/>
        <v>1</v>
      </c>
      <c r="G40" s="92">
        <v>307.39999999999998</v>
      </c>
      <c r="H40" s="37"/>
      <c r="I40" s="37"/>
      <c r="J40" s="77"/>
      <c r="K40" s="84"/>
    </row>
    <row r="41" spans="1:11" ht="15.75" x14ac:dyDescent="0.2">
      <c r="B41" s="7" t="s">
        <v>33</v>
      </c>
      <c r="C41" s="7">
        <f>SUM(C8:C40)</f>
        <v>4608</v>
      </c>
      <c r="D41" s="7">
        <f>SUM(D8:D40)</f>
        <v>1234</v>
      </c>
      <c r="E41" s="7">
        <f>SUM(E8:E40)</f>
        <v>3374</v>
      </c>
      <c r="F41" s="91">
        <f t="shared" si="1"/>
        <v>0.2677951388888889</v>
      </c>
      <c r="G41" s="91"/>
      <c r="H41" s="7">
        <f>SUM(H8:H40)</f>
        <v>1106</v>
      </c>
      <c r="I41" s="7">
        <f>SUM(I8:I40)</f>
        <v>538</v>
      </c>
      <c r="J41" s="7"/>
      <c r="K41" s="90"/>
    </row>
  </sheetData>
  <mergeCells count="1">
    <mergeCell ref="B6:I6"/>
  </mergeCells>
  <printOptions horizontalCentered="1" verticalCentered="1"/>
  <pageMargins left="0.70866141732283472" right="0.70866141732283472" top="0.74803149606299213" bottom="0.74803149606299213" header="0.31496062992125984" footer="0.31496062992125984"/>
  <pageSetup scale="66"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255B5C-5BC9-4C82-B8C0-1A12E32C9B3A}">
  <dimension ref="A6:K36"/>
  <sheetViews>
    <sheetView topLeftCell="A13" zoomScale="80" zoomScaleNormal="80" zoomScaleSheetLayoutView="86" workbookViewId="0">
      <selection activeCell="J31" sqref="A31:J31"/>
    </sheetView>
  </sheetViews>
  <sheetFormatPr baseColWidth="10" defaultRowHeight="14.25" x14ac:dyDescent="0.2"/>
  <cols>
    <col min="1" max="1" width="4.140625" style="2" customWidth="1"/>
    <col min="2" max="2" width="21.5703125" style="2" bestFit="1" customWidth="1"/>
    <col min="3" max="3" width="15.7109375" style="2" customWidth="1"/>
    <col min="4" max="4" width="33.42578125" style="2" customWidth="1"/>
    <col min="5" max="5" width="10.85546875" style="26" customWidth="1"/>
    <col min="6" max="6" width="31.7109375" style="2" customWidth="1"/>
    <col min="7" max="7" width="25.42578125" style="2" customWidth="1"/>
    <col min="8" max="8" width="18.28515625" style="2" hidden="1" customWidth="1"/>
    <col min="9" max="9" width="29.28515625" style="2" customWidth="1"/>
    <col min="10" max="10" width="26.85546875" style="2" customWidth="1"/>
    <col min="11" max="11" width="37" style="2" customWidth="1"/>
    <col min="12" max="12" width="18" style="2" customWidth="1"/>
    <col min="13" max="13" width="14.140625" style="2" bestFit="1" customWidth="1"/>
    <col min="14" max="16384" width="11.42578125" style="2"/>
  </cols>
  <sheetData>
    <row r="6" spans="1:11" ht="60.75" customHeight="1" x14ac:dyDescent="0.2">
      <c r="A6" s="79" t="s">
        <v>47</v>
      </c>
      <c r="B6" s="79"/>
      <c r="C6" s="79"/>
      <c r="D6" s="79"/>
      <c r="E6" s="79"/>
      <c r="F6" s="79"/>
      <c r="G6" s="79"/>
      <c r="H6" s="79"/>
      <c r="I6" s="79"/>
      <c r="J6" s="79"/>
      <c r="K6" s="25"/>
    </row>
    <row r="7" spans="1:11" ht="83.25" customHeight="1" x14ac:dyDescent="0.2">
      <c r="A7" s="4" t="s">
        <v>53</v>
      </c>
      <c r="B7" s="4" t="s">
        <v>88</v>
      </c>
      <c r="C7" s="4" t="s">
        <v>35</v>
      </c>
      <c r="D7" s="4" t="s">
        <v>54</v>
      </c>
      <c r="E7" s="4" t="s">
        <v>89</v>
      </c>
      <c r="F7" s="4" t="s">
        <v>72</v>
      </c>
      <c r="G7" s="4" t="s">
        <v>49</v>
      </c>
      <c r="H7" s="4" t="s">
        <v>52</v>
      </c>
      <c r="I7" s="5" t="s">
        <v>36</v>
      </c>
      <c r="J7" s="5" t="s">
        <v>50</v>
      </c>
    </row>
    <row r="8" spans="1:11" ht="23.25" customHeight="1" x14ac:dyDescent="0.2">
      <c r="A8" s="34">
        <v>1</v>
      </c>
      <c r="B8" s="35" t="s">
        <v>6</v>
      </c>
      <c r="C8" s="35" t="s">
        <v>38</v>
      </c>
      <c r="D8" s="50" t="s">
        <v>55</v>
      </c>
      <c r="E8" s="36">
        <v>100</v>
      </c>
      <c r="F8" s="35" t="s">
        <v>37</v>
      </c>
      <c r="G8" s="36">
        <v>1</v>
      </c>
      <c r="H8" s="66" t="s">
        <v>61</v>
      </c>
      <c r="I8" s="52">
        <v>141965000</v>
      </c>
      <c r="J8" s="37">
        <v>0</v>
      </c>
    </row>
    <row r="9" spans="1:11" ht="45" customHeight="1" x14ac:dyDescent="0.2">
      <c r="A9" s="9">
        <v>2</v>
      </c>
      <c r="B9" s="6" t="s">
        <v>11</v>
      </c>
      <c r="C9" s="6" t="s">
        <v>39</v>
      </c>
      <c r="D9" s="11" t="s">
        <v>57</v>
      </c>
      <c r="E9" s="1">
        <v>580</v>
      </c>
      <c r="F9" s="6" t="s">
        <v>37</v>
      </c>
      <c r="G9" s="1">
        <v>1</v>
      </c>
      <c r="H9" s="12" t="s">
        <v>63</v>
      </c>
      <c r="I9" s="8">
        <v>681447500</v>
      </c>
      <c r="J9" s="3"/>
    </row>
    <row r="10" spans="1:11" ht="23.25" customHeight="1" x14ac:dyDescent="0.2">
      <c r="A10" s="9">
        <v>3</v>
      </c>
      <c r="B10" s="6" t="s">
        <v>40</v>
      </c>
      <c r="C10" s="6" t="s">
        <v>41</v>
      </c>
      <c r="D10" s="11" t="s">
        <v>56</v>
      </c>
      <c r="E10" s="1">
        <v>95</v>
      </c>
      <c r="F10" s="6" t="s">
        <v>80</v>
      </c>
      <c r="G10" s="1">
        <v>1</v>
      </c>
      <c r="H10" s="13" t="s">
        <v>60</v>
      </c>
      <c r="I10" s="8">
        <v>22319775</v>
      </c>
      <c r="J10" s="3"/>
    </row>
    <row r="11" spans="1:11" ht="23.25" customHeight="1" x14ac:dyDescent="0.2">
      <c r="A11" s="40">
        <v>4</v>
      </c>
      <c r="B11" s="15" t="s">
        <v>77</v>
      </c>
      <c r="C11" s="15"/>
      <c r="D11" s="41"/>
      <c r="E11" s="16"/>
      <c r="F11" s="15" t="s">
        <v>79</v>
      </c>
      <c r="G11" s="16"/>
      <c r="H11" s="42"/>
      <c r="I11" s="18">
        <v>165574720</v>
      </c>
      <c r="J11" s="19"/>
    </row>
    <row r="12" spans="1:11" ht="118.5" customHeight="1" x14ac:dyDescent="0.2">
      <c r="A12" s="34">
        <v>5</v>
      </c>
      <c r="B12" s="35" t="s">
        <v>43</v>
      </c>
      <c r="C12" s="35"/>
      <c r="D12" s="50" t="s">
        <v>82</v>
      </c>
      <c r="E12" s="36">
        <v>300</v>
      </c>
      <c r="F12" s="35" t="s">
        <v>78</v>
      </c>
      <c r="G12" s="36">
        <v>1</v>
      </c>
      <c r="H12" s="51" t="s">
        <v>83</v>
      </c>
      <c r="I12" s="52">
        <v>283945500</v>
      </c>
      <c r="J12" s="37"/>
      <c r="K12" s="53" t="s">
        <v>94</v>
      </c>
    </row>
    <row r="13" spans="1:11" ht="48" customHeight="1" x14ac:dyDescent="0.2">
      <c r="A13" s="43">
        <v>6</v>
      </c>
      <c r="B13" s="44" t="s">
        <v>84</v>
      </c>
      <c r="C13" s="44"/>
      <c r="D13" s="45" t="s">
        <v>76</v>
      </c>
      <c r="E13" s="46">
        <v>2578</v>
      </c>
      <c r="F13" s="44" t="s">
        <v>81</v>
      </c>
      <c r="G13" s="46"/>
      <c r="H13" s="47"/>
      <c r="I13" s="48">
        <v>286569752</v>
      </c>
      <c r="J13" s="49"/>
    </row>
    <row r="14" spans="1:11" ht="23.25" customHeight="1" x14ac:dyDescent="0.2">
      <c r="A14" s="9">
        <v>7</v>
      </c>
      <c r="B14" s="6" t="s">
        <v>51</v>
      </c>
      <c r="C14" s="6" t="s">
        <v>59</v>
      </c>
      <c r="D14" s="11" t="s">
        <v>71</v>
      </c>
      <c r="E14" s="1"/>
      <c r="F14" s="6" t="s">
        <v>85</v>
      </c>
      <c r="G14" s="1">
        <v>1</v>
      </c>
      <c r="H14" s="14" t="s">
        <v>62</v>
      </c>
      <c r="I14" s="8">
        <v>3338200</v>
      </c>
      <c r="J14" s="3"/>
    </row>
    <row r="15" spans="1:11" ht="23.25" customHeight="1" x14ac:dyDescent="0.2">
      <c r="A15" s="40">
        <v>8</v>
      </c>
      <c r="B15" s="15" t="s">
        <v>29</v>
      </c>
      <c r="C15" s="15" t="s">
        <v>42</v>
      </c>
      <c r="D15" s="41" t="s">
        <v>58</v>
      </c>
      <c r="E15" s="16">
        <v>300</v>
      </c>
      <c r="F15" s="15" t="s">
        <v>86</v>
      </c>
      <c r="G15" s="16">
        <v>1</v>
      </c>
      <c r="H15" s="17"/>
      <c r="I15" s="18">
        <v>5460000</v>
      </c>
      <c r="J15" s="19"/>
    </row>
    <row r="16" spans="1:11" ht="23.25" customHeight="1" x14ac:dyDescent="0.2">
      <c r="A16" s="34">
        <v>9</v>
      </c>
      <c r="B16" s="35" t="s">
        <v>43</v>
      </c>
      <c r="C16" s="35" t="s">
        <v>44</v>
      </c>
      <c r="D16" s="50" t="s">
        <v>45</v>
      </c>
      <c r="E16" s="36">
        <v>60</v>
      </c>
      <c r="F16" s="35" t="s">
        <v>87</v>
      </c>
      <c r="G16" s="36">
        <v>1</v>
      </c>
      <c r="H16" s="55"/>
      <c r="I16" s="52">
        <v>85179000</v>
      </c>
      <c r="J16" s="37"/>
      <c r="K16" s="39" t="s">
        <v>95</v>
      </c>
    </row>
    <row r="17" spans="1:11" ht="35.25" customHeight="1" x14ac:dyDescent="0.2">
      <c r="A17" s="43">
        <v>10</v>
      </c>
      <c r="B17" s="44" t="s">
        <v>66</v>
      </c>
      <c r="C17" s="44" t="s">
        <v>64</v>
      </c>
      <c r="D17" s="45" t="s">
        <v>65</v>
      </c>
      <c r="E17" s="46"/>
      <c r="F17" s="44" t="s">
        <v>70</v>
      </c>
      <c r="G17" s="46">
        <v>1</v>
      </c>
      <c r="H17" s="54"/>
      <c r="I17" s="48">
        <v>33500000</v>
      </c>
      <c r="J17" s="49"/>
    </row>
    <row r="18" spans="1:11" ht="35.25" customHeight="1" x14ac:dyDescent="0.2">
      <c r="A18" s="43">
        <v>11</v>
      </c>
      <c r="B18" s="71" t="s">
        <v>98</v>
      </c>
      <c r="C18" s="71" t="s">
        <v>112</v>
      </c>
      <c r="D18" s="72" t="s">
        <v>109</v>
      </c>
      <c r="E18" s="73">
        <v>180</v>
      </c>
      <c r="F18" s="71" t="s">
        <v>97</v>
      </c>
      <c r="G18" s="73">
        <v>1</v>
      </c>
      <c r="H18" s="74"/>
      <c r="I18" s="56">
        <v>359654300</v>
      </c>
      <c r="J18" s="75">
        <v>0</v>
      </c>
    </row>
    <row r="19" spans="1:11" ht="35.25" customHeight="1" x14ac:dyDescent="0.2">
      <c r="A19" s="43">
        <v>12</v>
      </c>
      <c r="B19" s="71" t="s">
        <v>98</v>
      </c>
      <c r="C19" s="71" t="s">
        <v>113</v>
      </c>
      <c r="D19" s="72" t="s">
        <v>110</v>
      </c>
      <c r="E19" s="73">
        <v>125</v>
      </c>
      <c r="F19" s="71" t="s">
        <v>97</v>
      </c>
      <c r="G19" s="73">
        <v>1</v>
      </c>
      <c r="H19" s="74"/>
      <c r="I19" s="56"/>
      <c r="J19" s="75">
        <v>0</v>
      </c>
    </row>
    <row r="20" spans="1:11" ht="35.25" customHeight="1" x14ac:dyDescent="0.2">
      <c r="A20" s="43">
        <v>13</v>
      </c>
      <c r="B20" s="71" t="s">
        <v>98</v>
      </c>
      <c r="C20" s="71" t="s">
        <v>113</v>
      </c>
      <c r="D20" s="72" t="s">
        <v>111</v>
      </c>
      <c r="E20" s="73">
        <v>75</v>
      </c>
      <c r="F20" s="71" t="s">
        <v>97</v>
      </c>
      <c r="G20" s="73">
        <v>1</v>
      </c>
      <c r="H20" s="74"/>
      <c r="I20" s="56"/>
      <c r="J20" s="75">
        <v>0</v>
      </c>
    </row>
    <row r="21" spans="1:11" ht="50.25" customHeight="1" x14ac:dyDescent="0.2">
      <c r="A21" s="43">
        <v>14</v>
      </c>
      <c r="B21" s="36" t="s">
        <v>99</v>
      </c>
      <c r="C21" s="36" t="s">
        <v>100</v>
      </c>
      <c r="D21" s="36" t="s">
        <v>101</v>
      </c>
      <c r="E21" s="36">
        <v>745</v>
      </c>
      <c r="F21" s="36" t="s">
        <v>102</v>
      </c>
      <c r="G21" s="36">
        <v>1</v>
      </c>
      <c r="H21" s="57">
        <v>66262017330</v>
      </c>
      <c r="I21" s="56">
        <v>15045406</v>
      </c>
      <c r="J21" s="58">
        <v>0</v>
      </c>
    </row>
    <row r="22" spans="1:11" ht="50.25" customHeight="1" x14ac:dyDescent="0.2">
      <c r="A22" s="43">
        <v>15</v>
      </c>
      <c r="B22" s="36" t="s">
        <v>99</v>
      </c>
      <c r="C22" s="36" t="s">
        <v>100</v>
      </c>
      <c r="D22" s="36" t="s">
        <v>101</v>
      </c>
      <c r="E22" s="36">
        <v>270</v>
      </c>
      <c r="F22" s="36" t="s">
        <v>102</v>
      </c>
      <c r="G22" s="36">
        <v>1</v>
      </c>
      <c r="H22" s="57">
        <v>66262017335</v>
      </c>
      <c r="I22" s="56">
        <v>1292340</v>
      </c>
      <c r="J22" s="58">
        <v>0</v>
      </c>
    </row>
    <row r="23" spans="1:11" ht="50.25" customHeight="1" x14ac:dyDescent="0.2">
      <c r="A23" s="43">
        <v>16</v>
      </c>
      <c r="B23" s="36" t="s">
        <v>99</v>
      </c>
      <c r="C23" s="36" t="s">
        <v>100</v>
      </c>
      <c r="D23" s="36" t="s">
        <v>103</v>
      </c>
      <c r="E23" s="36">
        <v>4693</v>
      </c>
      <c r="F23" s="36" t="s">
        <v>102</v>
      </c>
      <c r="G23" s="36">
        <v>1</v>
      </c>
      <c r="H23" s="57">
        <v>66262018108</v>
      </c>
      <c r="I23" s="56">
        <v>32000000</v>
      </c>
      <c r="J23" s="58">
        <v>0</v>
      </c>
    </row>
    <row r="24" spans="1:11" ht="50.25" customHeight="1" x14ac:dyDescent="0.2">
      <c r="A24" s="43">
        <v>17</v>
      </c>
      <c r="B24" s="36" t="s">
        <v>99</v>
      </c>
      <c r="C24" s="36" t="s">
        <v>104</v>
      </c>
      <c r="D24" s="36" t="s">
        <v>105</v>
      </c>
      <c r="E24" s="36">
        <v>200</v>
      </c>
      <c r="F24" s="36" t="s">
        <v>102</v>
      </c>
      <c r="G24" s="36">
        <v>1</v>
      </c>
      <c r="H24" s="57">
        <v>66262017267</v>
      </c>
      <c r="I24" s="56">
        <v>7261000</v>
      </c>
      <c r="J24" s="58">
        <v>0</v>
      </c>
    </row>
    <row r="25" spans="1:11" ht="50.25" customHeight="1" x14ac:dyDescent="0.2">
      <c r="A25" s="43">
        <v>18</v>
      </c>
      <c r="B25" s="36" t="s">
        <v>99</v>
      </c>
      <c r="C25" s="36" t="s">
        <v>106</v>
      </c>
      <c r="D25" s="36" t="s">
        <v>105</v>
      </c>
      <c r="E25" s="36">
        <v>80</v>
      </c>
      <c r="F25" s="36" t="s">
        <v>102</v>
      </c>
      <c r="G25" s="36">
        <v>1</v>
      </c>
      <c r="H25" s="57">
        <v>66262017270</v>
      </c>
      <c r="I25" s="56">
        <v>6666977</v>
      </c>
      <c r="J25" s="58">
        <v>0</v>
      </c>
    </row>
    <row r="26" spans="1:11" ht="50.25" customHeight="1" x14ac:dyDescent="0.2">
      <c r="A26" s="43">
        <v>19</v>
      </c>
      <c r="B26" s="36" t="s">
        <v>99</v>
      </c>
      <c r="C26" s="36" t="s">
        <v>107</v>
      </c>
      <c r="D26" s="36" t="s">
        <v>108</v>
      </c>
      <c r="E26" s="36">
        <v>1240</v>
      </c>
      <c r="F26" s="36" t="s">
        <v>102</v>
      </c>
      <c r="G26" s="59">
        <v>1</v>
      </c>
      <c r="H26" s="57">
        <v>66262017327</v>
      </c>
      <c r="I26" s="56">
        <v>12965360</v>
      </c>
      <c r="J26" s="58">
        <v>0</v>
      </c>
    </row>
    <row r="27" spans="1:11" s="30" customFormat="1" ht="35.25" customHeight="1" x14ac:dyDescent="0.2">
      <c r="A27" s="28"/>
      <c r="B27" s="6"/>
      <c r="C27" s="6"/>
      <c r="D27" s="31" t="s">
        <v>90</v>
      </c>
      <c r="E27" s="32">
        <f>SUM(E8:E26)</f>
        <v>11621</v>
      </c>
      <c r="F27" s="32"/>
      <c r="G27" s="32">
        <f>SUM(G8:G26)</f>
        <v>17</v>
      </c>
      <c r="H27" s="32">
        <f>SUM(H8:H17)</f>
        <v>0</v>
      </c>
      <c r="I27" s="33">
        <f>SUM(I8:I26)</f>
        <v>2144184830</v>
      </c>
      <c r="J27" s="29"/>
    </row>
    <row r="28" spans="1:11" ht="50.25" customHeight="1" x14ac:dyDescent="0.2">
      <c r="A28" s="60">
        <v>20</v>
      </c>
      <c r="B28" s="61" t="s">
        <v>4</v>
      </c>
      <c r="C28" s="61"/>
      <c r="D28" s="62" t="s">
        <v>75</v>
      </c>
      <c r="E28" s="59"/>
      <c r="F28" s="61" t="s">
        <v>69</v>
      </c>
      <c r="G28" s="59">
        <v>1</v>
      </c>
      <c r="H28" s="63"/>
      <c r="I28" s="64">
        <v>45000000</v>
      </c>
      <c r="J28" s="65">
        <v>0</v>
      </c>
    </row>
    <row r="29" spans="1:11" ht="50.25" customHeight="1" x14ac:dyDescent="0.2">
      <c r="A29" s="34">
        <v>21</v>
      </c>
      <c r="B29" s="35" t="s">
        <v>43</v>
      </c>
      <c r="C29" s="35"/>
      <c r="D29" s="50" t="s">
        <v>75</v>
      </c>
      <c r="E29" s="36"/>
      <c r="F29" s="35" t="s">
        <v>69</v>
      </c>
      <c r="G29" s="36">
        <v>1</v>
      </c>
      <c r="H29" s="55"/>
      <c r="I29" s="52">
        <v>25000000</v>
      </c>
      <c r="J29" s="37"/>
      <c r="K29" s="39" t="s">
        <v>95</v>
      </c>
    </row>
    <row r="30" spans="1:11" ht="50.25" customHeight="1" x14ac:dyDescent="0.2">
      <c r="A30" s="40">
        <v>22</v>
      </c>
      <c r="B30" s="44" t="s">
        <v>66</v>
      </c>
      <c r="C30" s="44"/>
      <c r="D30" s="45" t="s">
        <v>68</v>
      </c>
      <c r="E30" s="46"/>
      <c r="F30" s="44" t="s">
        <v>69</v>
      </c>
      <c r="G30" s="46">
        <v>1</v>
      </c>
      <c r="H30" s="54"/>
      <c r="I30" s="48">
        <v>25000000</v>
      </c>
      <c r="J30" s="49"/>
    </row>
    <row r="31" spans="1:11" ht="50.25" customHeight="1" thickBot="1" x14ac:dyDescent="0.25">
      <c r="A31" s="34">
        <v>23</v>
      </c>
      <c r="B31" s="35" t="s">
        <v>67</v>
      </c>
      <c r="C31" s="35"/>
      <c r="D31" s="50" t="s">
        <v>75</v>
      </c>
      <c r="E31" s="59"/>
      <c r="F31" s="61" t="s">
        <v>69</v>
      </c>
      <c r="G31" s="59">
        <v>1</v>
      </c>
      <c r="H31" s="63"/>
      <c r="I31" s="64">
        <v>52000000</v>
      </c>
      <c r="J31" s="65">
        <v>0</v>
      </c>
    </row>
    <row r="32" spans="1:11" ht="50.25" customHeight="1" thickBot="1" x14ac:dyDescent="0.25">
      <c r="F32" s="20" t="s">
        <v>33</v>
      </c>
      <c r="G32" s="21">
        <f>SUM(G14:G31)</f>
        <v>34</v>
      </c>
      <c r="H32" s="22"/>
      <c r="I32" s="23">
        <f>SUM(I8:I31)</f>
        <v>4435369660</v>
      </c>
      <c r="J32" s="24"/>
    </row>
    <row r="35" spans="2:5" ht="15" x14ac:dyDescent="0.25">
      <c r="B35" s="10"/>
      <c r="C35"/>
      <c r="D35"/>
      <c r="E35" s="27"/>
    </row>
    <row r="36" spans="2:5" ht="15" x14ac:dyDescent="0.25">
      <c r="B36" s="10"/>
      <c r="C36"/>
      <c r="D36"/>
      <c r="E36" s="27"/>
    </row>
  </sheetData>
  <sortState xmlns:xlrd2="http://schemas.microsoft.com/office/spreadsheetml/2017/richdata2" ref="B28:J31">
    <sortCondition ref="B14"/>
  </sortState>
  <mergeCells count="1">
    <mergeCell ref="A6:J6"/>
  </mergeCells>
  <printOptions horizontalCentered="1" verticalCentered="1"/>
  <pageMargins left="0.70866141732283472" right="0.70866141732283472" top="0.74803149606299213" bottom="0.74803149606299213" header="0.31496062992125984" footer="0.31496062992125984"/>
  <pageSetup scale="55" orientation="landscape" r:id="rId1"/>
  <colBreaks count="1" manualBreakCount="1">
    <brk id="10"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DOTACIONES 2016-2017</vt:lpstr>
      <vt:lpstr>DOTACIONES 2018</vt:lpstr>
      <vt:lpstr>'DOTACIONES 2016-2017'!Área_de_impresión</vt:lpstr>
      <vt:lpstr>'DOTACIONES 2018'!Área_de_impresión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Johanna Fierro</dc:creator>
  <cp:lastModifiedBy>Andrea Ospina Patiño</cp:lastModifiedBy>
  <cp:lastPrinted>2019-02-05T14:17:25Z</cp:lastPrinted>
  <dcterms:created xsi:type="dcterms:W3CDTF">2018-12-21T16:03:17Z</dcterms:created>
  <dcterms:modified xsi:type="dcterms:W3CDTF">2019-02-19T21:35:35Z</dcterms:modified>
</cp:coreProperties>
</file>