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autoCompressPictures="0"/>
  <mc:AlternateContent xmlns:mc="http://schemas.openxmlformats.org/markup-compatibility/2006">
    <mc:Choice Requires="x15">
      <x15ac:absPath xmlns:x15ac="http://schemas.microsoft.com/office/spreadsheetml/2010/11/ac" url="/Users/INFINITO/Documents/GitHub/Infraestructura-Dotaciones2019/Infraestructura/"/>
    </mc:Choice>
  </mc:AlternateContent>
  <xr:revisionPtr revIDLastSave="0" documentId="13_ncr:1_{F4F5F167-30FF-5646-B439-7DA91B6D5B29}" xr6:coauthVersionLast="40" xr6:coauthVersionMax="40" xr10:uidLastSave="{00000000-0000-0000-0000-000000000000}"/>
  <bookViews>
    <workbookView xWindow="0" yWindow="460" windowWidth="24940" windowHeight="14100" activeTab="1"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<sst xmlns="http://schemas.openxmlformats.org/spreadsheetml/2006/main" count="1253" uniqueCount="368">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</sst>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7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9" fontId="0" fillId="0" borderId="0" xfId="5" applyFont="1" applyAlignment="1">
      <alignment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0"/>
  <sheetViews>
    <sheetView zoomScale="60" zoomScaleNormal="60" workbookViewId="0">
      <pane ySplit="2" topLeftCell="A144" activePane="bottomLeft" state="frozen"/>
      <selection pane="bottomLeft" activeCell="F150" sqref="F150"/>
    </sheetView>
  </sheetViews>
  <sheetFormatPr baseColWidth="10" defaultColWidth="11.5" defaultRowHeight="15"/>
  <cols>
    <col min="1" max="1" width="4.5" style="36" bestFit="1" customWidth="1"/>
    <col min="2" max="2" width="18.33203125" style="36" bestFit="1" customWidth="1"/>
    <col min="3" max="3" width="20.83203125" style="36" bestFit="1" customWidth="1"/>
    <col min="4" max="4" width="31.83203125" style="36" bestFit="1" customWidth="1"/>
    <col min="5" max="5" width="16" style="36" customWidth="1"/>
    <col min="6" max="6" width="19.5" style="36" customWidth="1"/>
    <col min="7" max="7" width="11.83203125" style="36" customWidth="1"/>
    <col min="8" max="8" width="8.1640625" style="36" customWidth="1"/>
    <col min="9" max="9" width="8.6640625" style="36" customWidth="1"/>
    <col min="10" max="10" width="21.5" style="36" customWidth="1"/>
    <col min="11" max="11" width="37.1640625" style="36" customWidth="1"/>
    <col min="12" max="12" width="47.5" style="38" customWidth="1"/>
    <col min="13" max="13" width="19.6640625" style="36" customWidth="1"/>
    <col min="14" max="14" width="24.1640625" style="36" customWidth="1"/>
    <col min="15" max="15" width="49" style="44" customWidth="1"/>
    <col min="16" max="16" width="19" style="44" customWidth="1"/>
    <col min="17" max="17" width="94" style="36" customWidth="1"/>
    <col min="18" max="18" width="11.5" style="36" customWidth="1"/>
    <col min="19" max="16384" width="11.5" style="36"/>
  </cols>
  <sheetData>
    <row r="1" spans="1:17" s="28" customFormat="1" ht="43.5" customHeight="1">
      <c r="A1" s="65" t="s">
        <v>298</v>
      </c>
      <c r="B1" s="65"/>
      <c r="C1" s="65"/>
      <c r="D1" s="65"/>
      <c r="E1" s="65"/>
      <c r="L1" s="29"/>
      <c r="N1" s="58"/>
      <c r="O1" s="42"/>
      <c r="P1" s="57"/>
    </row>
    <row r="2" spans="1:17" s="31" customFormat="1" ht="96.5" customHeight="1">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row>
    <row r="3" spans="1:17" s="35" customFormat="1" ht="149.25" customHeight="1">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343</v>
      </c>
      <c r="P3" s="32" t="s">
        <v>353</v>
      </c>
      <c r="Q3" s="16" t="s">
        <v>341</v>
      </c>
    </row>
    <row r="4" spans="1:17" s="35" customFormat="1" ht="176">
      <c r="A4" s="32">
        <v>2</v>
      </c>
      <c r="B4" s="15" t="s">
        <v>11</v>
      </c>
      <c r="C4" s="15" t="s">
        <v>94</v>
      </c>
      <c r="D4" s="15" t="s">
        <v>12</v>
      </c>
      <c r="E4" s="15">
        <v>300</v>
      </c>
      <c r="F4" s="33">
        <f t="shared" ref="F4:F10" si="1">+E4*946485</f>
        <v>283945500</v>
      </c>
      <c r="G4" s="15">
        <v>300</v>
      </c>
      <c r="H4" s="15">
        <v>0</v>
      </c>
      <c r="I4" s="15">
        <v>0</v>
      </c>
      <c r="J4" s="15" t="s">
        <v>9</v>
      </c>
      <c r="K4" s="20">
        <v>43525</v>
      </c>
      <c r="L4" s="34">
        <v>43435</v>
      </c>
      <c r="M4" s="64">
        <v>946000</v>
      </c>
      <c r="N4" s="63">
        <f t="shared" si="0"/>
        <v>283800000</v>
      </c>
      <c r="O4" s="61" t="s">
        <v>343</v>
      </c>
      <c r="P4" s="62" t="s">
        <v>342</v>
      </c>
      <c r="Q4" s="16" t="s">
        <v>302</v>
      </c>
    </row>
    <row r="5" spans="1:17" s="35" customFormat="1" ht="32">
      <c r="A5" s="32">
        <v>3</v>
      </c>
      <c r="B5" s="15" t="s">
        <v>14</v>
      </c>
      <c r="C5" s="15" t="s">
        <v>95</v>
      </c>
      <c r="D5" s="15" t="s">
        <v>13</v>
      </c>
      <c r="E5" s="15">
        <v>160</v>
      </c>
      <c r="F5" s="33">
        <f t="shared" si="1"/>
        <v>151437600</v>
      </c>
      <c r="G5" s="15">
        <v>0</v>
      </c>
      <c r="H5" s="15">
        <v>160</v>
      </c>
      <c r="I5" s="15">
        <v>0</v>
      </c>
      <c r="J5" s="15" t="s">
        <v>9</v>
      </c>
      <c r="K5" s="20">
        <v>43525</v>
      </c>
      <c r="L5" s="34">
        <v>43435</v>
      </c>
      <c r="M5" s="64">
        <v>946000</v>
      </c>
      <c r="N5" s="63">
        <f t="shared" si="0"/>
        <v>151360000</v>
      </c>
      <c r="O5" s="61" t="s">
        <v>333</v>
      </c>
      <c r="P5" s="62" t="s">
        <v>342</v>
      </c>
      <c r="Q5" s="35" t="s">
        <v>360</v>
      </c>
    </row>
    <row r="6" spans="1:17" s="35" customFormat="1" ht="128">
      <c r="A6" s="32">
        <v>4</v>
      </c>
      <c r="B6" s="15" t="s">
        <v>15</v>
      </c>
      <c r="C6" s="15" t="s">
        <v>16</v>
      </c>
      <c r="D6" s="15" t="s">
        <v>17</v>
      </c>
      <c r="E6" s="15">
        <v>300</v>
      </c>
      <c r="F6" s="33">
        <f t="shared" si="1"/>
        <v>283945500</v>
      </c>
      <c r="G6" s="15">
        <v>300</v>
      </c>
      <c r="H6" s="15">
        <v>0</v>
      </c>
      <c r="I6" s="15">
        <v>0</v>
      </c>
      <c r="J6" s="15" t="s">
        <v>9</v>
      </c>
      <c r="K6" s="20">
        <v>43497</v>
      </c>
      <c r="L6" s="34">
        <v>43435</v>
      </c>
      <c r="M6" s="64">
        <v>946000</v>
      </c>
      <c r="N6" s="63">
        <f t="shared" si="0"/>
        <v>283800000</v>
      </c>
      <c r="O6" s="61" t="s">
        <v>343</v>
      </c>
      <c r="P6" s="62" t="s">
        <v>353</v>
      </c>
      <c r="Q6" s="16" t="s">
        <v>352</v>
      </c>
    </row>
    <row r="7" spans="1:17" s="35" customFormat="1" ht="48">
      <c r="A7" s="32">
        <v>5</v>
      </c>
      <c r="B7" s="15" t="s">
        <v>15</v>
      </c>
      <c r="C7" s="15" t="s">
        <v>16</v>
      </c>
      <c r="D7" s="15" t="s">
        <v>18</v>
      </c>
      <c r="E7" s="15">
        <v>300</v>
      </c>
      <c r="F7" s="33">
        <f t="shared" si="1"/>
        <v>283945500</v>
      </c>
      <c r="G7" s="15">
        <v>300</v>
      </c>
      <c r="H7" s="15">
        <v>0</v>
      </c>
      <c r="I7" s="15">
        <v>0</v>
      </c>
      <c r="J7" s="15" t="s">
        <v>9</v>
      </c>
      <c r="K7" s="20">
        <v>43556</v>
      </c>
      <c r="L7" s="34">
        <v>43678</v>
      </c>
      <c r="M7" s="64">
        <v>946000</v>
      </c>
      <c r="N7" s="63">
        <f t="shared" si="0"/>
        <v>283800000</v>
      </c>
      <c r="O7" s="61" t="s">
        <v>343</v>
      </c>
      <c r="P7" s="62" t="s">
        <v>342</v>
      </c>
      <c r="Q7" s="16" t="s">
        <v>354</v>
      </c>
    </row>
    <row r="8" spans="1:17" s="35" customFormat="1" ht="21">
      <c r="A8" s="32">
        <v>6</v>
      </c>
      <c r="B8" s="15" t="s">
        <v>19</v>
      </c>
      <c r="C8" s="15" t="s">
        <v>20</v>
      </c>
      <c r="D8" s="15" t="s">
        <v>21</v>
      </c>
      <c r="E8" s="15">
        <v>300</v>
      </c>
      <c r="F8" s="33">
        <f t="shared" si="1"/>
        <v>283945500</v>
      </c>
      <c r="G8" s="15">
        <v>300</v>
      </c>
      <c r="H8" s="15">
        <v>0</v>
      </c>
      <c r="I8" s="15">
        <v>0</v>
      </c>
      <c r="J8" s="15" t="s">
        <v>9</v>
      </c>
      <c r="K8" s="20">
        <v>43586</v>
      </c>
      <c r="L8" s="25" t="s">
        <v>96</v>
      </c>
      <c r="M8" s="64">
        <v>946000</v>
      </c>
      <c r="N8" s="63">
        <f t="shared" si="0"/>
        <v>283800000</v>
      </c>
      <c r="O8" s="61" t="s">
        <v>333</v>
      </c>
      <c r="P8" s="61" t="s">
        <v>329</v>
      </c>
      <c r="Q8" s="16"/>
    </row>
    <row r="9" spans="1:17" s="35" customFormat="1" ht="54.75" customHeight="1">
      <c r="A9" s="32">
        <v>7</v>
      </c>
      <c r="B9" s="15" t="s">
        <v>22</v>
      </c>
      <c r="C9" s="15" t="s">
        <v>23</v>
      </c>
      <c r="D9" s="15" t="s">
        <v>24</v>
      </c>
      <c r="E9" s="15">
        <v>300</v>
      </c>
      <c r="F9" s="33">
        <f t="shared" si="1"/>
        <v>283945500</v>
      </c>
      <c r="G9" s="15">
        <v>100</v>
      </c>
      <c r="H9" s="15">
        <v>0</v>
      </c>
      <c r="I9" s="15">
        <v>200</v>
      </c>
      <c r="J9" s="15" t="s">
        <v>9</v>
      </c>
      <c r="K9" s="20">
        <v>43617</v>
      </c>
      <c r="L9" s="34">
        <v>43556</v>
      </c>
      <c r="M9" s="64">
        <v>946000</v>
      </c>
      <c r="N9" s="63">
        <f t="shared" si="0"/>
        <v>283800000</v>
      </c>
      <c r="O9" s="15" t="s">
        <v>343</v>
      </c>
      <c r="P9" s="15" t="s">
        <v>359</v>
      </c>
      <c r="Q9" s="16" t="s">
        <v>344</v>
      </c>
    </row>
    <row r="10" spans="1:17" s="35" customFormat="1" ht="160">
      <c r="A10" s="32">
        <v>8</v>
      </c>
      <c r="B10" s="15" t="s">
        <v>25</v>
      </c>
      <c r="C10" s="15" t="s">
        <v>26</v>
      </c>
      <c r="D10" s="15" t="s">
        <v>27</v>
      </c>
      <c r="E10" s="15">
        <v>300</v>
      </c>
      <c r="F10" s="33">
        <f t="shared" si="1"/>
        <v>283945500</v>
      </c>
      <c r="G10" s="15">
        <v>250</v>
      </c>
      <c r="H10" s="15">
        <v>50</v>
      </c>
      <c r="I10" s="15">
        <v>0</v>
      </c>
      <c r="J10" s="15" t="s">
        <v>9</v>
      </c>
      <c r="K10" s="20">
        <v>43525</v>
      </c>
      <c r="L10" s="34">
        <v>43435</v>
      </c>
      <c r="M10" s="64">
        <v>946000</v>
      </c>
      <c r="N10" s="63">
        <f t="shared" si="0"/>
        <v>283800000</v>
      </c>
      <c r="O10" s="15" t="s">
        <v>343</v>
      </c>
      <c r="P10" s="15" t="s">
        <v>342</v>
      </c>
      <c r="Q10" s="16" t="s">
        <v>303</v>
      </c>
    </row>
    <row r="11" spans="1:17" s="35" customFormat="1" ht="36" customHeight="1">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343</v>
      </c>
      <c r="P11" s="15" t="s">
        <v>342</v>
      </c>
      <c r="Q11" s="16" t="s">
        <v>304</v>
      </c>
    </row>
    <row r="12" spans="1:17" s="35" customFormat="1" ht="32">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row>
    <row r="13" spans="1:17" s="35" customFormat="1" ht="32">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row>
    <row r="14" spans="1:17" s="35" customFormat="1" ht="32">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343</v>
      </c>
      <c r="P14" s="43" t="s">
        <v>334</v>
      </c>
      <c r="Q14" s="46" t="s">
        <v>305</v>
      </c>
    </row>
    <row r="15" spans="1:17" s="35" customFormat="1" ht="32">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343</v>
      </c>
      <c r="P15" s="43" t="s">
        <v>334</v>
      </c>
      <c r="Q15" s="46" t="s">
        <v>305</v>
      </c>
    </row>
    <row r="16" spans="1:17" s="35" customFormat="1" ht="64">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350</v>
      </c>
      <c r="P16" s="41"/>
      <c r="Q16" s="16" t="s">
        <v>337</v>
      </c>
    </row>
    <row r="17" spans="1:17" s="35" customFormat="1" ht="32">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row>
    <row r="18" spans="1:17" s="35" customFormat="1" ht="32">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row>
    <row r="19" spans="1:17" s="35" customFormat="1" ht="32">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row>
    <row r="20" spans="1:17" s="35" customFormat="1" ht="32">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row>
    <row r="21" spans="1:17" s="35" customFormat="1" ht="32">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row>
    <row r="22" spans="1:17" s="35" customFormat="1" ht="32">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350</v>
      </c>
      <c r="P22" s="41" t="s">
        <v>219</v>
      </c>
      <c r="Q22" s="39" t="s">
        <v>345</v>
      </c>
    </row>
    <row r="23" spans="1:17" s="35" customFormat="1" ht="118.5" customHeight="1">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343</v>
      </c>
      <c r="P23" s="43" t="s">
        <v>334</v>
      </c>
      <c r="Q23" s="16" t="s">
        <v>306</v>
      </c>
    </row>
    <row r="24" spans="1:17" s="35" customFormat="1" ht="21">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row>
    <row r="25" spans="1:17" s="35" customFormat="1" ht="32">
      <c r="A25" s="32">
        <v>23</v>
      </c>
      <c r="B25" s="23" t="s">
        <v>60</v>
      </c>
      <c r="C25" s="23" t="s">
        <v>61</v>
      </c>
      <c r="D25" s="23" t="s">
        <v>261</v>
      </c>
      <c r="E25" s="23">
        <v>290</v>
      </c>
      <c r="F25" s="23"/>
      <c r="G25" s="23">
        <v>107</v>
      </c>
      <c r="H25" s="23">
        <v>193</v>
      </c>
      <c r="I25" s="23">
        <v>0</v>
      </c>
      <c r="J25" s="23" t="s">
        <v>62</v>
      </c>
      <c r="K25" s="20">
        <v>43497</v>
      </c>
      <c r="L25" s="34">
        <v>43435</v>
      </c>
      <c r="M25" s="64">
        <v>946000</v>
      </c>
      <c r="N25" s="63">
        <f t="shared" si="0"/>
        <v>274340000</v>
      </c>
      <c r="O25" s="61" t="s">
        <v>333</v>
      </c>
      <c r="P25" s="61" t="s">
        <v>329</v>
      </c>
      <c r="Q25" s="16"/>
    </row>
    <row r="26" spans="1:17" s="35" customFormat="1" ht="32">
      <c r="A26" s="32">
        <v>24</v>
      </c>
      <c r="B26" s="23" t="s">
        <v>60</v>
      </c>
      <c r="C26" s="23" t="s">
        <v>61</v>
      </c>
      <c r="D26" s="47" t="s">
        <v>230</v>
      </c>
      <c r="E26" s="23">
        <v>290</v>
      </c>
      <c r="F26" s="23"/>
      <c r="G26" s="23">
        <v>119</v>
      </c>
      <c r="H26" s="23">
        <v>181</v>
      </c>
      <c r="I26" s="23">
        <v>0</v>
      </c>
      <c r="J26" s="23" t="s">
        <v>62</v>
      </c>
      <c r="K26" s="20">
        <v>43497</v>
      </c>
      <c r="L26" s="34">
        <v>43408</v>
      </c>
      <c r="M26" s="64">
        <v>946000</v>
      </c>
      <c r="N26" s="63">
        <f t="shared" si="0"/>
        <v>274340000</v>
      </c>
      <c r="O26" s="61" t="s">
        <v>333</v>
      </c>
      <c r="P26" s="61" t="s">
        <v>329</v>
      </c>
      <c r="Q26" s="16"/>
    </row>
    <row r="27" spans="1:17" s="35" customFormat="1" ht="32">
      <c r="A27" s="32">
        <v>25</v>
      </c>
      <c r="B27" s="23" t="s">
        <v>60</v>
      </c>
      <c r="C27" s="23" t="s">
        <v>64</v>
      </c>
      <c r="D27" s="23" t="s">
        <v>65</v>
      </c>
      <c r="E27" s="23">
        <v>300</v>
      </c>
      <c r="F27" s="23"/>
      <c r="G27" s="23">
        <v>8</v>
      </c>
      <c r="H27" s="23">
        <v>292</v>
      </c>
      <c r="I27" s="23">
        <v>0</v>
      </c>
      <c r="J27" s="23" t="s">
        <v>62</v>
      </c>
      <c r="K27" s="24">
        <v>43739</v>
      </c>
      <c r="L27" s="34">
        <v>43617</v>
      </c>
      <c r="M27" s="64">
        <v>946000</v>
      </c>
      <c r="N27" s="63">
        <f t="shared" si="0"/>
        <v>283800000</v>
      </c>
      <c r="O27" s="61" t="s">
        <v>333</v>
      </c>
      <c r="P27" s="61" t="s">
        <v>329</v>
      </c>
      <c r="Q27" s="16"/>
    </row>
    <row r="28" spans="1:17" s="35" customFormat="1" ht="32">
      <c r="A28" s="32">
        <v>26</v>
      </c>
      <c r="B28" s="23" t="s">
        <v>60</v>
      </c>
      <c r="C28" s="23" t="s">
        <v>66</v>
      </c>
      <c r="D28" s="23" t="s">
        <v>67</v>
      </c>
      <c r="E28" s="23">
        <v>180</v>
      </c>
      <c r="F28" s="23"/>
      <c r="G28" s="23">
        <v>300</v>
      </c>
      <c r="H28" s="23">
        <v>0</v>
      </c>
      <c r="I28" s="23">
        <v>0</v>
      </c>
      <c r="J28" s="23" t="s">
        <v>62</v>
      </c>
      <c r="K28" s="20">
        <v>43497</v>
      </c>
      <c r="L28" s="34">
        <v>43466</v>
      </c>
      <c r="M28" s="64">
        <v>946000</v>
      </c>
      <c r="N28" s="63">
        <f t="shared" si="0"/>
        <v>170280000</v>
      </c>
      <c r="O28" s="61" t="s">
        <v>333</v>
      </c>
      <c r="P28" s="61" t="s">
        <v>329</v>
      </c>
      <c r="Q28" s="16"/>
    </row>
    <row r="29" spans="1:17" s="35" customFormat="1" ht="32">
      <c r="A29" s="32">
        <v>27</v>
      </c>
      <c r="B29" s="23" t="s">
        <v>60</v>
      </c>
      <c r="C29" s="23" t="s">
        <v>63</v>
      </c>
      <c r="D29" s="23" t="s">
        <v>262</v>
      </c>
      <c r="E29" s="23">
        <v>282</v>
      </c>
      <c r="F29" s="23"/>
      <c r="G29" s="23">
        <v>0</v>
      </c>
      <c r="H29" s="23">
        <v>282</v>
      </c>
      <c r="I29" s="23">
        <v>0</v>
      </c>
      <c r="J29" s="23" t="s">
        <v>62</v>
      </c>
      <c r="K29" s="20">
        <v>43497</v>
      </c>
      <c r="L29" s="34">
        <v>43405</v>
      </c>
      <c r="M29" s="64">
        <v>946000</v>
      </c>
      <c r="N29" s="63">
        <f t="shared" si="0"/>
        <v>266772000</v>
      </c>
      <c r="O29" s="61" t="s">
        <v>333</v>
      </c>
      <c r="P29" s="61" t="s">
        <v>329</v>
      </c>
      <c r="Q29" s="16"/>
    </row>
    <row r="30" spans="1:17" s="35" customFormat="1" ht="32">
      <c r="A30" s="32">
        <v>28</v>
      </c>
      <c r="B30" s="23" t="s">
        <v>60</v>
      </c>
      <c r="C30" s="23" t="s">
        <v>66</v>
      </c>
      <c r="D30" s="23" t="s">
        <v>68</v>
      </c>
      <c r="E30" s="23">
        <v>180</v>
      </c>
      <c r="F30" s="23"/>
      <c r="G30" s="23">
        <v>96</v>
      </c>
      <c r="H30" s="23">
        <v>104</v>
      </c>
      <c r="I30" s="23">
        <v>0</v>
      </c>
      <c r="J30" s="23" t="s">
        <v>62</v>
      </c>
      <c r="K30" s="20">
        <v>43497</v>
      </c>
      <c r="L30" s="34">
        <v>43419</v>
      </c>
      <c r="M30" s="64">
        <v>946000</v>
      </c>
      <c r="N30" s="63">
        <f t="shared" si="0"/>
        <v>170280000</v>
      </c>
      <c r="O30" s="61" t="s">
        <v>333</v>
      </c>
      <c r="P30" s="61" t="s">
        <v>329</v>
      </c>
      <c r="Q30" s="16"/>
    </row>
    <row r="31" spans="1:17" s="35" customFormat="1" ht="32">
      <c r="A31" s="32">
        <v>29</v>
      </c>
      <c r="B31" s="23" t="s">
        <v>60</v>
      </c>
      <c r="C31" s="23" t="s">
        <v>66</v>
      </c>
      <c r="D31" s="23" t="s">
        <v>69</v>
      </c>
      <c r="E31" s="23">
        <v>290</v>
      </c>
      <c r="F31" s="23"/>
      <c r="G31" s="23">
        <v>235</v>
      </c>
      <c r="H31" s="23">
        <v>65</v>
      </c>
      <c r="I31" s="23">
        <v>0</v>
      </c>
      <c r="J31" s="23" t="s">
        <v>62</v>
      </c>
      <c r="K31" s="20">
        <v>43497</v>
      </c>
      <c r="L31" s="34">
        <v>43419</v>
      </c>
      <c r="M31" s="64">
        <v>946000</v>
      </c>
      <c r="N31" s="63">
        <f t="shared" si="0"/>
        <v>274340000</v>
      </c>
      <c r="O31" s="61" t="s">
        <v>333</v>
      </c>
      <c r="P31" s="61" t="s">
        <v>329</v>
      </c>
      <c r="Q31" s="16"/>
    </row>
    <row r="32" spans="1:17" s="35" customFormat="1" ht="32">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row>
    <row r="33" spans="1:17" s="35" customFormat="1" ht="32">
      <c r="A33" s="32">
        <v>31</v>
      </c>
      <c r="B33" s="23" t="s">
        <v>60</v>
      </c>
      <c r="C33" s="23" t="s">
        <v>66</v>
      </c>
      <c r="D33" s="23" t="s">
        <v>70</v>
      </c>
      <c r="E33" s="23">
        <v>290</v>
      </c>
      <c r="F33" s="23"/>
      <c r="G33" s="23">
        <v>8</v>
      </c>
      <c r="H33" s="23">
        <v>192</v>
      </c>
      <c r="I33" s="23">
        <v>0</v>
      </c>
      <c r="J33" s="23" t="s">
        <v>62</v>
      </c>
      <c r="K33" s="20">
        <v>43497</v>
      </c>
      <c r="L33" s="34">
        <v>43419</v>
      </c>
      <c r="M33" s="64">
        <v>946000</v>
      </c>
      <c r="N33" s="63">
        <f t="shared" si="0"/>
        <v>274340000</v>
      </c>
      <c r="O33" s="61" t="s">
        <v>333</v>
      </c>
      <c r="P33" s="61" t="s">
        <v>329</v>
      </c>
      <c r="Q33" s="16"/>
    </row>
    <row r="34" spans="1:17" s="35" customFormat="1" ht="32">
      <c r="A34" s="32">
        <v>32</v>
      </c>
      <c r="B34" s="23" t="s">
        <v>60</v>
      </c>
      <c r="C34" s="23" t="s">
        <v>66</v>
      </c>
      <c r="D34" s="23" t="s">
        <v>264</v>
      </c>
      <c r="E34" s="23">
        <v>290</v>
      </c>
      <c r="F34" s="23"/>
      <c r="G34" s="23">
        <v>300</v>
      </c>
      <c r="H34" s="23">
        <v>0</v>
      </c>
      <c r="I34" s="23">
        <v>0</v>
      </c>
      <c r="J34" s="23" t="s">
        <v>62</v>
      </c>
      <c r="K34" s="20">
        <v>43497</v>
      </c>
      <c r="L34" s="34">
        <v>43419</v>
      </c>
      <c r="M34" s="64">
        <v>946000</v>
      </c>
      <c r="N34" s="63">
        <f t="shared" si="0"/>
        <v>274340000</v>
      </c>
      <c r="O34" s="61" t="s">
        <v>333</v>
      </c>
      <c r="P34" s="61" t="s">
        <v>329</v>
      </c>
      <c r="Q34" s="16"/>
    </row>
    <row r="35" spans="1:17" s="35" customFormat="1" ht="48">
      <c r="A35" s="32">
        <v>33</v>
      </c>
      <c r="B35" s="23" t="s">
        <v>72</v>
      </c>
      <c r="C35" s="23" t="s">
        <v>73</v>
      </c>
      <c r="D35" s="23" t="s">
        <v>231</v>
      </c>
      <c r="E35" s="23">
        <v>300</v>
      </c>
      <c r="F35" s="23"/>
      <c r="G35" s="23">
        <f>114-6</f>
        <v>108</v>
      </c>
      <c r="H35" s="23">
        <v>192</v>
      </c>
      <c r="I35" s="23">
        <v>0</v>
      </c>
      <c r="J35" s="23" t="s">
        <v>74</v>
      </c>
      <c r="K35" s="24">
        <v>43739</v>
      </c>
      <c r="L35" s="34">
        <v>43620</v>
      </c>
      <c r="M35" s="64">
        <v>946000</v>
      </c>
      <c r="N35" s="63">
        <f t="shared" ref="N35:N66" si="4">M35*E35</f>
        <v>283800000</v>
      </c>
      <c r="O35" s="61" t="s">
        <v>333</v>
      </c>
      <c r="P35" s="61" t="s">
        <v>334</v>
      </c>
      <c r="Q35" s="17" t="s">
        <v>355</v>
      </c>
    </row>
    <row r="36" spans="1:17" s="35" customFormat="1" ht="48">
      <c r="A36" s="32">
        <v>34</v>
      </c>
      <c r="B36" s="23" t="s">
        <v>72</v>
      </c>
      <c r="C36" s="23" t="s">
        <v>75</v>
      </c>
      <c r="D36" s="23" t="s">
        <v>124</v>
      </c>
      <c r="E36" s="23">
        <v>160</v>
      </c>
      <c r="F36" s="23"/>
      <c r="G36" s="23">
        <v>10</v>
      </c>
      <c r="H36" s="23">
        <v>150</v>
      </c>
      <c r="I36" s="23">
        <v>0</v>
      </c>
      <c r="J36" s="23" t="s">
        <v>74</v>
      </c>
      <c r="K36" s="24">
        <v>43739</v>
      </c>
      <c r="L36" s="34">
        <v>43559</v>
      </c>
      <c r="M36" s="64">
        <v>946000</v>
      </c>
      <c r="N36" s="63">
        <f t="shared" si="4"/>
        <v>151360000</v>
      </c>
      <c r="O36" s="61" t="s">
        <v>333</v>
      </c>
      <c r="P36" s="61" t="s">
        <v>334</v>
      </c>
      <c r="Q36" s="16" t="s">
        <v>355</v>
      </c>
    </row>
    <row r="37" spans="1:17" s="35" customFormat="1" ht="48">
      <c r="A37" s="32">
        <v>35</v>
      </c>
      <c r="B37" s="23" t="s">
        <v>72</v>
      </c>
      <c r="C37" s="23" t="s">
        <v>76</v>
      </c>
      <c r="D37" s="23" t="s">
        <v>125</v>
      </c>
      <c r="E37" s="23">
        <v>300</v>
      </c>
      <c r="F37" s="23"/>
      <c r="G37" s="23">
        <v>59</v>
      </c>
      <c r="H37" s="23">
        <v>137</v>
      </c>
      <c r="I37" s="23">
        <v>104</v>
      </c>
      <c r="J37" s="23" t="s">
        <v>74</v>
      </c>
      <c r="K37" s="24">
        <v>43739</v>
      </c>
      <c r="L37" s="34">
        <v>43559</v>
      </c>
      <c r="M37" s="64">
        <v>946000</v>
      </c>
      <c r="N37" s="63">
        <f t="shared" si="4"/>
        <v>283800000</v>
      </c>
      <c r="O37" s="61" t="s">
        <v>333</v>
      </c>
      <c r="P37" s="61" t="s">
        <v>334</v>
      </c>
      <c r="Q37" s="16" t="s">
        <v>355</v>
      </c>
    </row>
    <row r="38" spans="1:17" s="35" customFormat="1" ht="48">
      <c r="A38" s="32">
        <v>36</v>
      </c>
      <c r="B38" s="23" t="s">
        <v>72</v>
      </c>
      <c r="C38" s="23" t="s">
        <v>77</v>
      </c>
      <c r="D38" s="23" t="s">
        <v>126</v>
      </c>
      <c r="E38" s="23">
        <v>300</v>
      </c>
      <c r="F38" s="23"/>
      <c r="G38" s="23">
        <v>7</v>
      </c>
      <c r="H38" s="23">
        <v>293</v>
      </c>
      <c r="I38" s="23">
        <v>0</v>
      </c>
      <c r="J38" s="23" t="s">
        <v>74</v>
      </c>
      <c r="K38" s="24">
        <v>43739</v>
      </c>
      <c r="L38" s="34">
        <v>43559</v>
      </c>
      <c r="M38" s="64">
        <v>946000</v>
      </c>
      <c r="N38" s="63">
        <f t="shared" si="4"/>
        <v>283800000</v>
      </c>
      <c r="O38" s="61" t="s">
        <v>333</v>
      </c>
      <c r="P38" s="61" t="s">
        <v>334</v>
      </c>
      <c r="Q38" s="16" t="s">
        <v>355</v>
      </c>
    </row>
    <row r="39" spans="1:17" s="35" customFormat="1" ht="48">
      <c r="A39" s="32">
        <v>37</v>
      </c>
      <c r="B39" s="23" t="s">
        <v>72</v>
      </c>
      <c r="C39" s="23" t="s">
        <v>78</v>
      </c>
      <c r="D39" s="23" t="s">
        <v>127</v>
      </c>
      <c r="E39" s="23">
        <v>300</v>
      </c>
      <c r="F39" s="23"/>
      <c r="G39" s="23">
        <v>170</v>
      </c>
      <c r="H39" s="23">
        <v>130</v>
      </c>
      <c r="I39" s="23">
        <v>0</v>
      </c>
      <c r="J39" s="23" t="s">
        <v>74</v>
      </c>
      <c r="K39" s="24">
        <v>43739</v>
      </c>
      <c r="L39" s="34">
        <v>43589</v>
      </c>
      <c r="M39" s="64">
        <v>946000</v>
      </c>
      <c r="N39" s="63">
        <f t="shared" si="4"/>
        <v>283800000</v>
      </c>
      <c r="O39" s="61" t="s">
        <v>333</v>
      </c>
      <c r="P39" s="61" t="s">
        <v>334</v>
      </c>
      <c r="Q39" s="16" t="s">
        <v>355</v>
      </c>
    </row>
    <row r="40" spans="1:17" s="35" customFormat="1" ht="48">
      <c r="A40" s="32">
        <v>38</v>
      </c>
      <c r="B40" s="23" t="s">
        <v>72</v>
      </c>
      <c r="C40" s="23" t="s">
        <v>128</v>
      </c>
      <c r="D40" s="23" t="s">
        <v>129</v>
      </c>
      <c r="E40" s="23">
        <v>300</v>
      </c>
      <c r="F40" s="23"/>
      <c r="G40" s="23">
        <f>+E40-H40</f>
        <v>108</v>
      </c>
      <c r="H40" s="23">
        <v>192</v>
      </c>
      <c r="I40" s="23">
        <v>0</v>
      </c>
      <c r="J40" s="23" t="s">
        <v>74</v>
      </c>
      <c r="K40" s="24">
        <v>43739</v>
      </c>
      <c r="L40" s="34">
        <v>43589</v>
      </c>
      <c r="M40" s="64">
        <v>946000</v>
      </c>
      <c r="N40" s="63">
        <f t="shared" si="4"/>
        <v>283800000</v>
      </c>
      <c r="O40" s="61" t="s">
        <v>333</v>
      </c>
      <c r="P40" s="61" t="s">
        <v>334</v>
      </c>
      <c r="Q40" s="16" t="s">
        <v>355</v>
      </c>
    </row>
    <row r="41" spans="1:17" s="35" customFormat="1" ht="48">
      <c r="A41" s="32">
        <v>39</v>
      </c>
      <c r="B41" s="23" t="s">
        <v>72</v>
      </c>
      <c r="C41" s="23" t="s">
        <v>79</v>
      </c>
      <c r="D41" s="23" t="s">
        <v>130</v>
      </c>
      <c r="E41" s="23">
        <v>300</v>
      </c>
      <c r="F41" s="23"/>
      <c r="G41" s="23">
        <v>0</v>
      </c>
      <c r="H41" s="23">
        <v>200</v>
      </c>
      <c r="I41" s="23">
        <v>100</v>
      </c>
      <c r="J41" s="23" t="s">
        <v>74</v>
      </c>
      <c r="K41" s="24">
        <v>43739</v>
      </c>
      <c r="L41" s="34">
        <v>43620</v>
      </c>
      <c r="M41" s="64">
        <v>946000</v>
      </c>
      <c r="N41" s="63">
        <f t="shared" si="4"/>
        <v>283800000</v>
      </c>
      <c r="O41" s="61" t="s">
        <v>333</v>
      </c>
      <c r="P41" s="61" t="s">
        <v>334</v>
      </c>
      <c r="Q41" s="16" t="s">
        <v>355</v>
      </c>
    </row>
    <row r="42" spans="1:17" s="35" customFormat="1" ht="48">
      <c r="A42" s="32">
        <v>40</v>
      </c>
      <c r="B42" s="23" t="s">
        <v>72</v>
      </c>
      <c r="C42" s="23" t="s">
        <v>80</v>
      </c>
      <c r="D42" s="23" t="s">
        <v>131</v>
      </c>
      <c r="E42" s="23">
        <v>300</v>
      </c>
      <c r="F42" s="23"/>
      <c r="G42" s="23">
        <v>164</v>
      </c>
      <c r="H42" s="23">
        <v>56</v>
      </c>
      <c r="I42" s="23">
        <v>80</v>
      </c>
      <c r="J42" s="23" t="s">
        <v>74</v>
      </c>
      <c r="K42" s="24">
        <v>43739</v>
      </c>
      <c r="L42" s="34">
        <v>43559</v>
      </c>
      <c r="M42" s="64">
        <v>946000</v>
      </c>
      <c r="N42" s="63">
        <f t="shared" si="4"/>
        <v>283800000</v>
      </c>
      <c r="O42" s="61" t="s">
        <v>333</v>
      </c>
      <c r="P42" s="61" t="s">
        <v>334</v>
      </c>
      <c r="Q42" s="16" t="s">
        <v>355</v>
      </c>
    </row>
    <row r="43" spans="1:17" s="35" customFormat="1" ht="48">
      <c r="A43" s="32">
        <v>41</v>
      </c>
      <c r="B43" s="23" t="s">
        <v>72</v>
      </c>
      <c r="C43" s="23" t="s">
        <v>81</v>
      </c>
      <c r="D43" s="23" t="s">
        <v>221</v>
      </c>
      <c r="E43" s="23">
        <v>300</v>
      </c>
      <c r="F43" s="23"/>
      <c r="G43" s="23">
        <f>+E43-H43-I43</f>
        <v>66</v>
      </c>
      <c r="H43" s="23">
        <v>84</v>
      </c>
      <c r="I43" s="23">
        <v>150</v>
      </c>
      <c r="J43" s="23" t="s">
        <v>74</v>
      </c>
      <c r="K43" s="24">
        <v>43739</v>
      </c>
      <c r="L43" s="34">
        <v>43620</v>
      </c>
      <c r="M43" s="64">
        <v>946000</v>
      </c>
      <c r="N43" s="63">
        <f t="shared" si="4"/>
        <v>283800000</v>
      </c>
      <c r="O43" s="61" t="s">
        <v>333</v>
      </c>
      <c r="P43" s="61" t="s">
        <v>334</v>
      </c>
      <c r="Q43" s="16" t="s">
        <v>355</v>
      </c>
    </row>
    <row r="44" spans="1:17" s="35" customFormat="1" ht="48">
      <c r="A44" s="32">
        <v>42</v>
      </c>
      <c r="B44" s="23" t="s">
        <v>72</v>
      </c>
      <c r="C44" s="23" t="s">
        <v>82</v>
      </c>
      <c r="D44" s="23" t="s">
        <v>222</v>
      </c>
      <c r="E44" s="23">
        <v>300</v>
      </c>
      <c r="F44" s="23"/>
      <c r="G44" s="23">
        <v>0</v>
      </c>
      <c r="H44" s="23">
        <v>300</v>
      </c>
      <c r="I44" s="23">
        <v>0</v>
      </c>
      <c r="J44" s="23" t="s">
        <v>74</v>
      </c>
      <c r="K44" s="24">
        <v>43739</v>
      </c>
      <c r="L44" s="34">
        <v>43559</v>
      </c>
      <c r="M44" s="64">
        <v>946000</v>
      </c>
      <c r="N44" s="63">
        <f t="shared" si="4"/>
        <v>283800000</v>
      </c>
      <c r="O44" s="61" t="s">
        <v>333</v>
      </c>
      <c r="P44" s="61" t="s">
        <v>334</v>
      </c>
      <c r="Q44" s="16" t="s">
        <v>355</v>
      </c>
    </row>
    <row r="45" spans="1:17" s="35" customFormat="1" ht="48">
      <c r="A45" s="32">
        <v>43</v>
      </c>
      <c r="B45" s="23" t="s">
        <v>72</v>
      </c>
      <c r="C45" s="23" t="s">
        <v>83</v>
      </c>
      <c r="D45" s="23" t="s">
        <v>223</v>
      </c>
      <c r="E45" s="23">
        <v>300</v>
      </c>
      <c r="F45" s="23"/>
      <c r="G45" s="23">
        <f>+E45-I45</f>
        <v>27</v>
      </c>
      <c r="H45" s="23">
        <v>0</v>
      </c>
      <c r="I45" s="23">
        <v>273</v>
      </c>
      <c r="J45" s="23" t="s">
        <v>74</v>
      </c>
      <c r="K45" s="24">
        <v>43739</v>
      </c>
      <c r="L45" s="34">
        <v>43739</v>
      </c>
      <c r="M45" s="64">
        <v>946000</v>
      </c>
      <c r="N45" s="63">
        <f t="shared" si="4"/>
        <v>283800000</v>
      </c>
      <c r="O45" s="61" t="s">
        <v>333</v>
      </c>
      <c r="P45" s="61" t="s">
        <v>334</v>
      </c>
      <c r="Q45" s="16" t="s">
        <v>355</v>
      </c>
    </row>
    <row r="46" spans="1:17" s="35" customFormat="1" ht="48">
      <c r="A46" s="32">
        <v>44</v>
      </c>
      <c r="B46" s="23" t="s">
        <v>72</v>
      </c>
      <c r="C46" s="23" t="s">
        <v>84</v>
      </c>
      <c r="D46" s="23" t="s">
        <v>71</v>
      </c>
      <c r="E46" s="23">
        <v>300</v>
      </c>
      <c r="F46" s="23"/>
      <c r="G46" s="23">
        <v>8</v>
      </c>
      <c r="H46" s="23">
        <v>72</v>
      </c>
      <c r="I46" s="23">
        <v>220</v>
      </c>
      <c r="J46" s="23" t="s">
        <v>74</v>
      </c>
      <c r="K46" s="24">
        <v>43739</v>
      </c>
      <c r="L46" s="34">
        <v>43620</v>
      </c>
      <c r="M46" s="64">
        <v>946000</v>
      </c>
      <c r="N46" s="63">
        <f t="shared" si="4"/>
        <v>283800000</v>
      </c>
      <c r="O46" s="61" t="s">
        <v>333</v>
      </c>
      <c r="P46" s="61" t="s">
        <v>334</v>
      </c>
      <c r="Q46" s="16" t="s">
        <v>355</v>
      </c>
    </row>
    <row r="47" spans="1:17" s="35" customFormat="1" ht="48">
      <c r="A47" s="32">
        <v>45</v>
      </c>
      <c r="B47" s="23" t="s">
        <v>72</v>
      </c>
      <c r="C47" s="23" t="s">
        <v>39</v>
      </c>
      <c r="D47" s="23" t="s">
        <v>71</v>
      </c>
      <c r="E47" s="23">
        <v>300</v>
      </c>
      <c r="F47" s="23"/>
      <c r="G47" s="23">
        <v>0</v>
      </c>
      <c r="H47" s="23">
        <v>145</v>
      </c>
      <c r="I47" s="23">
        <v>155</v>
      </c>
      <c r="J47" s="23" t="s">
        <v>74</v>
      </c>
      <c r="K47" s="24">
        <v>43739</v>
      </c>
      <c r="L47" s="34">
        <v>43589</v>
      </c>
      <c r="M47" s="64">
        <v>946000</v>
      </c>
      <c r="N47" s="63">
        <f t="shared" si="4"/>
        <v>283800000</v>
      </c>
      <c r="O47" s="61" t="s">
        <v>333</v>
      </c>
      <c r="P47" s="61" t="s">
        <v>334</v>
      </c>
      <c r="Q47" s="16" t="s">
        <v>355</v>
      </c>
    </row>
    <row r="48" spans="1:17" s="35" customFormat="1" ht="48">
      <c r="A48" s="32">
        <v>46</v>
      </c>
      <c r="B48" s="23" t="s">
        <v>72</v>
      </c>
      <c r="C48" s="23" t="s">
        <v>85</v>
      </c>
      <c r="D48" s="23" t="s">
        <v>71</v>
      </c>
      <c r="E48" s="23">
        <v>300</v>
      </c>
      <c r="F48" s="23"/>
      <c r="G48" s="23">
        <v>0</v>
      </c>
      <c r="H48" s="23">
        <v>0</v>
      </c>
      <c r="I48" s="23">
        <v>300</v>
      </c>
      <c r="J48" s="23" t="s">
        <v>74</v>
      </c>
      <c r="K48" s="24">
        <v>43739</v>
      </c>
      <c r="L48" s="34">
        <v>43589</v>
      </c>
      <c r="M48" s="64">
        <v>946000</v>
      </c>
      <c r="N48" s="63">
        <f t="shared" si="4"/>
        <v>283800000</v>
      </c>
      <c r="O48" s="61" t="s">
        <v>333</v>
      </c>
      <c r="P48" s="61" t="s">
        <v>334</v>
      </c>
      <c r="Q48" s="16" t="s">
        <v>355</v>
      </c>
    </row>
    <row r="49" spans="1:17" s="35" customFormat="1" ht="48">
      <c r="A49" s="32">
        <v>47</v>
      </c>
      <c r="B49" s="23" t="s">
        <v>72</v>
      </c>
      <c r="C49" s="23" t="s">
        <v>86</v>
      </c>
      <c r="D49" s="23" t="s">
        <v>71</v>
      </c>
      <c r="E49" s="23">
        <v>300</v>
      </c>
      <c r="F49" s="23"/>
      <c r="G49" s="23"/>
      <c r="H49" s="23"/>
      <c r="I49" s="23"/>
      <c r="J49" s="23" t="s">
        <v>74</v>
      </c>
      <c r="K49" s="24">
        <v>43739</v>
      </c>
      <c r="L49" s="34">
        <v>43559</v>
      </c>
      <c r="M49" s="64">
        <v>946000</v>
      </c>
      <c r="N49" s="63">
        <f t="shared" si="4"/>
        <v>283800000</v>
      </c>
      <c r="O49" s="61" t="s">
        <v>333</v>
      </c>
      <c r="P49" s="61" t="s">
        <v>334</v>
      </c>
      <c r="Q49" s="16" t="s">
        <v>355</v>
      </c>
    </row>
    <row r="50" spans="1:17" s="35" customFormat="1" ht="48">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355</v>
      </c>
    </row>
    <row r="51" spans="1:17" s="35" customFormat="1" ht="48">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355</v>
      </c>
    </row>
    <row r="52" spans="1:17" s="35" customFormat="1" ht="48">
      <c r="A52" s="32">
        <v>50</v>
      </c>
      <c r="B52" s="23" t="s">
        <v>72</v>
      </c>
      <c r="C52" s="23" t="s">
        <v>89</v>
      </c>
      <c r="D52" s="23" t="s">
        <v>71</v>
      </c>
      <c r="E52" s="23">
        <v>160</v>
      </c>
      <c r="F52" s="23"/>
      <c r="G52" s="23">
        <v>0</v>
      </c>
      <c r="H52" s="23">
        <v>160</v>
      </c>
      <c r="I52" s="23">
        <v>0</v>
      </c>
      <c r="J52" s="23" t="s">
        <v>74</v>
      </c>
      <c r="K52" s="24">
        <v>43739</v>
      </c>
      <c r="L52" s="34">
        <v>43589</v>
      </c>
      <c r="M52" s="64">
        <v>946000</v>
      </c>
      <c r="N52" s="63">
        <f t="shared" si="4"/>
        <v>151360000</v>
      </c>
      <c r="O52" s="61" t="s">
        <v>333</v>
      </c>
      <c r="P52" s="61" t="s">
        <v>334</v>
      </c>
      <c r="Q52" s="16" t="s">
        <v>355</v>
      </c>
    </row>
    <row r="53" spans="1:17" s="35" customFormat="1" ht="48">
      <c r="A53" s="32">
        <v>51</v>
      </c>
      <c r="B53" s="23" t="s">
        <v>72</v>
      </c>
      <c r="C53" s="23" t="s">
        <v>90</v>
      </c>
      <c r="D53" s="23" t="s">
        <v>71</v>
      </c>
      <c r="E53" s="23">
        <v>160</v>
      </c>
      <c r="F53" s="23"/>
      <c r="G53" s="23">
        <v>63</v>
      </c>
      <c r="H53" s="23">
        <v>97</v>
      </c>
      <c r="I53" s="23">
        <v>0</v>
      </c>
      <c r="J53" s="23" t="s">
        <v>74</v>
      </c>
      <c r="K53" s="24">
        <v>43739</v>
      </c>
      <c r="L53" s="34">
        <v>43559</v>
      </c>
      <c r="M53" s="64">
        <v>946000</v>
      </c>
      <c r="N53" s="63">
        <f t="shared" si="4"/>
        <v>151360000</v>
      </c>
      <c r="O53" s="61" t="s">
        <v>333</v>
      </c>
      <c r="P53" s="61" t="s">
        <v>334</v>
      </c>
      <c r="Q53" s="16" t="s">
        <v>355</v>
      </c>
    </row>
    <row r="54" spans="1:17" s="35" customFormat="1" ht="48">
      <c r="A54" s="32">
        <v>52</v>
      </c>
      <c r="B54" s="23" t="s">
        <v>72</v>
      </c>
      <c r="C54" s="23" t="s">
        <v>91</v>
      </c>
      <c r="D54" s="23" t="s">
        <v>71</v>
      </c>
      <c r="E54" s="23">
        <v>160</v>
      </c>
      <c r="F54" s="23"/>
      <c r="G54" s="23">
        <v>0</v>
      </c>
      <c r="H54" s="23">
        <v>60</v>
      </c>
      <c r="I54" s="23">
        <v>100</v>
      </c>
      <c r="J54" s="23" t="s">
        <v>74</v>
      </c>
      <c r="K54" s="24">
        <v>43739</v>
      </c>
      <c r="L54" s="34">
        <v>43589</v>
      </c>
      <c r="M54" s="64">
        <v>946000</v>
      </c>
      <c r="N54" s="63">
        <f t="shared" si="4"/>
        <v>151360000</v>
      </c>
      <c r="O54" s="61" t="s">
        <v>333</v>
      </c>
      <c r="P54" s="61" t="s">
        <v>334</v>
      </c>
      <c r="Q54" s="16" t="s">
        <v>355</v>
      </c>
    </row>
    <row r="55" spans="1:17" s="35" customFormat="1" ht="48">
      <c r="A55" s="32">
        <v>53</v>
      </c>
      <c r="B55" s="23" t="s">
        <v>72</v>
      </c>
      <c r="C55" s="23" t="s">
        <v>92</v>
      </c>
      <c r="D55" s="23" t="s">
        <v>71</v>
      </c>
      <c r="E55" s="23">
        <v>160</v>
      </c>
      <c r="F55" s="23"/>
      <c r="G55" s="23">
        <v>10</v>
      </c>
      <c r="H55" s="23">
        <v>150</v>
      </c>
      <c r="I55" s="23">
        <v>0</v>
      </c>
      <c r="J55" s="23" t="s">
        <v>74</v>
      </c>
      <c r="K55" s="24">
        <v>43739</v>
      </c>
      <c r="L55" s="34">
        <v>43559</v>
      </c>
      <c r="M55" s="64">
        <v>946000</v>
      </c>
      <c r="N55" s="63">
        <f t="shared" si="4"/>
        <v>151360000</v>
      </c>
      <c r="O55" s="61" t="s">
        <v>333</v>
      </c>
      <c r="P55" s="61" t="s">
        <v>334</v>
      </c>
      <c r="Q55" s="16" t="s">
        <v>355</v>
      </c>
    </row>
    <row r="56" spans="1:17" s="35" customFormat="1" ht="48">
      <c r="A56" s="32">
        <v>54</v>
      </c>
      <c r="B56" s="23" t="s">
        <v>72</v>
      </c>
      <c r="C56" s="23" t="s">
        <v>93</v>
      </c>
      <c r="D56" s="23" t="s">
        <v>71</v>
      </c>
      <c r="E56" s="23">
        <v>300</v>
      </c>
      <c r="F56" s="23"/>
      <c r="G56" s="23">
        <v>100</v>
      </c>
      <c r="H56" s="23">
        <v>0</v>
      </c>
      <c r="I56" s="23">
        <v>200</v>
      </c>
      <c r="J56" s="23" t="s">
        <v>74</v>
      </c>
      <c r="K56" s="24">
        <v>43739</v>
      </c>
      <c r="L56" s="34">
        <v>43589</v>
      </c>
      <c r="M56" s="64">
        <v>946000</v>
      </c>
      <c r="N56" s="63">
        <f t="shared" si="4"/>
        <v>283800000</v>
      </c>
      <c r="O56" s="61" t="s">
        <v>333</v>
      </c>
      <c r="P56" s="61" t="s">
        <v>334</v>
      </c>
      <c r="Q56" s="16" t="s">
        <v>355</v>
      </c>
    </row>
    <row r="57" spans="1:17" s="35" customFormat="1" ht="96">
      <c r="A57" s="32">
        <v>55</v>
      </c>
      <c r="B57" s="23" t="s">
        <v>72</v>
      </c>
      <c r="C57" s="23" t="s">
        <v>98</v>
      </c>
      <c r="D57" s="23" t="s">
        <v>118</v>
      </c>
      <c r="E57" s="23">
        <v>160</v>
      </c>
      <c r="F57" s="23"/>
      <c r="G57" s="23">
        <v>0</v>
      </c>
      <c r="H57" s="23">
        <f>+E57-I57</f>
        <v>91</v>
      </c>
      <c r="I57" s="23">
        <v>69</v>
      </c>
      <c r="J57" s="23" t="s">
        <v>97</v>
      </c>
      <c r="K57" s="20">
        <v>43525</v>
      </c>
      <c r="L57" s="34">
        <v>43497</v>
      </c>
      <c r="M57" s="64">
        <v>946000</v>
      </c>
      <c r="N57" s="63">
        <f t="shared" si="4"/>
        <v>151360000</v>
      </c>
      <c r="O57" s="43" t="s">
        <v>351</v>
      </c>
      <c r="P57" s="43" t="s">
        <v>97</v>
      </c>
      <c r="Q57" s="16" t="s">
        <v>308</v>
      </c>
    </row>
    <row r="58" spans="1:17" s="35" customFormat="1" ht="32">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343</v>
      </c>
      <c r="P58" s="43" t="s">
        <v>358</v>
      </c>
      <c r="Q58" s="16" t="s">
        <v>325</v>
      </c>
    </row>
    <row r="59" spans="1:17" s="35" customFormat="1" ht="144">
      <c r="A59" s="32">
        <v>56</v>
      </c>
      <c r="B59" s="23" t="s">
        <v>99</v>
      </c>
      <c r="C59" s="23" t="s">
        <v>100</v>
      </c>
      <c r="D59" s="23" t="s">
        <v>119</v>
      </c>
      <c r="E59" s="23">
        <v>160</v>
      </c>
      <c r="F59" s="23"/>
      <c r="G59" s="23">
        <v>0</v>
      </c>
      <c r="H59" s="23">
        <v>160</v>
      </c>
      <c r="I59" s="23">
        <v>0</v>
      </c>
      <c r="J59" s="23" t="s">
        <v>97</v>
      </c>
      <c r="K59" s="20">
        <v>43556</v>
      </c>
      <c r="L59" s="34">
        <v>43497</v>
      </c>
      <c r="M59" s="64">
        <v>946000</v>
      </c>
      <c r="N59" s="63">
        <f t="shared" si="4"/>
        <v>151360000</v>
      </c>
      <c r="O59" s="43" t="s">
        <v>351</v>
      </c>
      <c r="P59" s="43" t="s">
        <v>97</v>
      </c>
      <c r="Q59" s="16" t="s">
        <v>326</v>
      </c>
    </row>
    <row r="60" spans="1:17" s="35" customFormat="1" ht="64">
      <c r="A60" s="32">
        <v>57</v>
      </c>
      <c r="B60" s="23" t="s">
        <v>99</v>
      </c>
      <c r="C60" s="23" t="s">
        <v>101</v>
      </c>
      <c r="D60" s="23" t="s">
        <v>119</v>
      </c>
      <c r="E60" s="23">
        <v>160</v>
      </c>
      <c r="F60" s="23"/>
      <c r="G60" s="23">
        <v>0</v>
      </c>
      <c r="H60" s="23">
        <v>160</v>
      </c>
      <c r="I60" s="23">
        <v>0</v>
      </c>
      <c r="J60" s="23" t="s">
        <v>97</v>
      </c>
      <c r="K60" s="20">
        <v>43497</v>
      </c>
      <c r="L60" s="34">
        <v>43373</v>
      </c>
      <c r="M60" s="64">
        <v>946000</v>
      </c>
      <c r="N60" s="63">
        <f t="shared" si="4"/>
        <v>151360000</v>
      </c>
      <c r="O60" s="15" t="s">
        <v>343</v>
      </c>
      <c r="P60" s="43" t="s">
        <v>97</v>
      </c>
      <c r="Q60" s="16" t="s">
        <v>365</v>
      </c>
    </row>
    <row r="61" spans="1:17" s="35" customFormat="1" ht="96">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351</v>
      </c>
      <c r="P61" s="43" t="s">
        <v>97</v>
      </c>
      <c r="Q61" s="16" t="s">
        <v>309</v>
      </c>
    </row>
    <row r="62" spans="1:17" s="35" customFormat="1" ht="32">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946000</v>
      </c>
      <c r="N62" s="63">
        <f t="shared" si="4"/>
        <v>151360000</v>
      </c>
      <c r="O62" s="43" t="s">
        <v>351</v>
      </c>
      <c r="P62" s="45" t="s">
        <v>327</v>
      </c>
      <c r="Q62" s="16" t="s">
        <v>310</v>
      </c>
    </row>
    <row r="63" spans="1:17" s="35" customFormat="1" ht="48">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351</v>
      </c>
      <c r="P63" s="59" t="s">
        <v>327</v>
      </c>
      <c r="Q63" s="16" t="s">
        <v>328</v>
      </c>
    </row>
    <row r="64" spans="1:17" s="35" customFormat="1" ht="48">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row>
    <row r="65" spans="1:17" s="35" customFormat="1" ht="32">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343</v>
      </c>
      <c r="P65" s="43" t="s">
        <v>97</v>
      </c>
      <c r="Q65" s="16" t="s">
        <v>361</v>
      </c>
    </row>
    <row r="66" spans="1:17" s="35" customFormat="1" ht="32">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361</v>
      </c>
    </row>
    <row r="67" spans="1:17" s="35" customFormat="1" ht="32">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361</v>
      </c>
    </row>
    <row r="68" spans="1:17" s="35" customFormat="1" ht="32">
      <c r="A68" s="32">
        <v>65</v>
      </c>
      <c r="B68" s="23" t="s">
        <v>112</v>
      </c>
      <c r="C68" s="23" t="s">
        <v>113</v>
      </c>
      <c r="D68" s="23" t="s">
        <v>232</v>
      </c>
      <c r="E68" s="23">
        <v>160</v>
      </c>
      <c r="F68" s="23"/>
      <c r="G68" s="23">
        <v>0</v>
      </c>
      <c r="H68" s="23">
        <f>+E68-I68</f>
        <v>65</v>
      </c>
      <c r="I68" s="23">
        <v>95</v>
      </c>
      <c r="J68" s="23" t="s">
        <v>97</v>
      </c>
      <c r="K68" s="20">
        <v>43586</v>
      </c>
      <c r="L68" s="34">
        <v>43525</v>
      </c>
      <c r="M68" s="64">
        <v>946000</v>
      </c>
      <c r="N68" s="63">
        <f t="shared" si="7"/>
        <v>151360000</v>
      </c>
      <c r="O68" s="60" t="s">
        <v>330</v>
      </c>
      <c r="P68" s="43" t="s">
        <v>358</v>
      </c>
      <c r="Q68" s="16" t="s">
        <v>325</v>
      </c>
    </row>
    <row r="69" spans="1:17" s="35" customFormat="1" ht="32">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361</v>
      </c>
    </row>
    <row r="70" spans="1:17" s="35" customFormat="1" ht="21">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357</v>
      </c>
      <c r="Q70" s="16" t="s">
        <v>362</v>
      </c>
    </row>
    <row r="71" spans="1:17" s="35" customFormat="1" ht="32">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946000</v>
      </c>
      <c r="N71" s="63">
        <f t="shared" si="7"/>
        <v>283800000</v>
      </c>
      <c r="O71" s="15" t="s">
        <v>343</v>
      </c>
      <c r="P71" s="43" t="s">
        <v>97</v>
      </c>
      <c r="Q71" s="16" t="s">
        <v>321</v>
      </c>
    </row>
    <row r="72" spans="1:17" s="35" customFormat="1" ht="96">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350</v>
      </c>
      <c r="P72" s="45" t="s">
        <v>332</v>
      </c>
      <c r="Q72" s="16" t="s">
        <v>346</v>
      </c>
    </row>
    <row r="73" spans="1:17" s="35" customFormat="1" ht="80">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350</v>
      </c>
      <c r="P73" s="45" t="s">
        <v>332</v>
      </c>
      <c r="Q73" s="16" t="s">
        <v>347</v>
      </c>
    </row>
    <row r="74" spans="1:17" s="35" customFormat="1" ht="80">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350</v>
      </c>
      <c r="P74" s="45" t="s">
        <v>332</v>
      </c>
      <c r="Q74" s="16" t="s">
        <v>347</v>
      </c>
    </row>
    <row r="75" spans="1:17" s="35" customFormat="1" ht="21">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row>
    <row r="76" spans="1:17" s="35" customFormat="1" ht="32">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356</v>
      </c>
      <c r="Q76" s="16" t="s">
        <v>338</v>
      </c>
    </row>
    <row r="77" spans="1:17" s="35" customFormat="1" ht="48">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356</v>
      </c>
      <c r="Q77" s="16" t="s">
        <v>338</v>
      </c>
    </row>
    <row r="78" spans="1:17" s="35" customFormat="1" ht="48">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334</v>
      </c>
      <c r="Q78" s="16" t="s">
        <v>355</v>
      </c>
    </row>
    <row r="79" spans="1:17" s="35" customFormat="1" ht="32">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357</v>
      </c>
      <c r="Q79" s="16" t="s">
        <v>312</v>
      </c>
    </row>
    <row r="80" spans="1:17" s="35" customFormat="1" ht="21">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357</v>
      </c>
      <c r="Q80" s="16" t="s">
        <v>312</v>
      </c>
    </row>
    <row r="81" spans="1:17" s="35" customFormat="1" ht="48">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355</v>
      </c>
    </row>
    <row r="82" spans="1:17" s="35" customFormat="1" ht="80">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350</v>
      </c>
      <c r="P82" s="45" t="s">
        <v>332</v>
      </c>
      <c r="Q82" s="16" t="s">
        <v>348</v>
      </c>
    </row>
    <row r="83" spans="1:17" s="35" customFormat="1" ht="32">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row>
    <row r="84" spans="1:17" s="35" customFormat="1" ht="21">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row>
    <row r="85" spans="1:17" s="35" customFormat="1" ht="21">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row>
    <row r="86" spans="1:17" s="35" customFormat="1" ht="21">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row>
    <row r="87" spans="1:17" s="35" customFormat="1" ht="21">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row>
    <row r="88" spans="1:17" s="35" customFormat="1" ht="21">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row>
    <row r="89" spans="1:17" s="35" customFormat="1" ht="21">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row>
    <row r="90" spans="1:17" s="35" customFormat="1" ht="48">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row>
    <row r="91" spans="1:17" s="35" customFormat="1" ht="21">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row>
    <row r="92" spans="1:17" s="35" customFormat="1" ht="21">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343</v>
      </c>
      <c r="P92" s="43" t="s">
        <v>219</v>
      </c>
      <c r="Q92" s="16" t="s">
        <v>313</v>
      </c>
    </row>
    <row r="93" spans="1:17" s="35" customFormat="1" ht="21">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363</v>
      </c>
    </row>
    <row r="94" spans="1:17" s="35" customFormat="1" ht="21">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row>
    <row r="95" spans="1:17" s="35" customFormat="1" ht="21">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row>
    <row r="96" spans="1:17" s="35" customFormat="1" ht="21">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row>
    <row r="97" spans="1:17" s="35" customFormat="1" ht="21">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row>
    <row r="98" spans="1:17" s="35" customFormat="1" ht="21">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row>
    <row r="99" spans="1:17" s="35" customFormat="1" ht="21">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30" si="10">M99*E99</f>
        <v>70982500</v>
      </c>
      <c r="O99" s="60" t="s">
        <v>330</v>
      </c>
      <c r="P99" s="60" t="s">
        <v>329</v>
      </c>
      <c r="Q99" s="16"/>
    </row>
    <row r="100" spans="1:17" s="35" customFormat="1" ht="21">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row>
    <row r="101" spans="1:17" s="35" customFormat="1" ht="21">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row>
    <row r="102" spans="1:17" s="35" customFormat="1" ht="48">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355</v>
      </c>
    </row>
    <row r="103" spans="1:17" s="35" customFormat="1" ht="21">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row>
    <row r="104" spans="1:17" s="35" customFormat="1" ht="21">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row>
    <row r="105" spans="1:17" s="35" customFormat="1" ht="21">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row>
    <row r="106" spans="1:17" s="35" customFormat="1" ht="21">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row>
    <row r="107" spans="1:17" s="35" customFormat="1" ht="21">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946000</v>
      </c>
      <c r="N107" s="63">
        <f t="shared" si="10"/>
        <v>189200000</v>
      </c>
      <c r="O107" s="60" t="s">
        <v>330</v>
      </c>
      <c r="P107" s="60" t="s">
        <v>329</v>
      </c>
      <c r="Q107" s="16"/>
    </row>
    <row r="108" spans="1:17" s="35" customFormat="1" ht="21">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row>
    <row r="109" spans="1:17" s="35" customFormat="1" ht="21">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row>
    <row r="110" spans="1:17" s="35" customFormat="1" ht="21">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row>
    <row r="111" spans="1:17" s="35" customFormat="1" ht="21">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row>
    <row r="112" spans="1:17" s="35" customFormat="1" ht="21">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row>
    <row r="113" spans="1:17" s="35" customFormat="1" ht="21">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row>
    <row r="114" spans="1:17" s="35" customFormat="1" ht="58.5" customHeight="1">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364</v>
      </c>
    </row>
    <row r="115" spans="1:17" s="35" customFormat="1" ht="96">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946000</v>
      </c>
      <c r="N115" s="63">
        <f t="shared" si="10"/>
        <v>151360000</v>
      </c>
      <c r="O115" s="61" t="s">
        <v>333</v>
      </c>
      <c r="P115" s="62" t="s">
        <v>342</v>
      </c>
      <c r="Q115" s="48" t="s">
        <v>335</v>
      </c>
    </row>
    <row r="116" spans="1:17" s="35" customFormat="1" ht="21">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946000</v>
      </c>
      <c r="N116" s="63">
        <f t="shared" si="10"/>
        <v>283800000</v>
      </c>
      <c r="O116" s="61" t="s">
        <v>333</v>
      </c>
      <c r="P116" s="61" t="s">
        <v>329</v>
      </c>
      <c r="Q116" s="16"/>
    </row>
    <row r="117" spans="1:17" s="35" customFormat="1" ht="21">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row>
    <row r="118" spans="1:17" s="35" customFormat="1" ht="21">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row>
    <row r="119" spans="1:17" s="35" customFormat="1" ht="21">
      <c r="A119" s="32">
        <v>116</v>
      </c>
      <c r="B119" s="23" t="s">
        <v>31</v>
      </c>
      <c r="C119" s="23" t="s">
        <v>276</v>
      </c>
      <c r="D119" s="23" t="s">
        <v>279</v>
      </c>
      <c r="E119" s="23">
        <v>320</v>
      </c>
      <c r="F119" s="33"/>
      <c r="G119" s="23">
        <v>0</v>
      </c>
      <c r="H119" s="23">
        <v>0</v>
      </c>
      <c r="I119" s="23">
        <v>320</v>
      </c>
      <c r="J119" s="23" t="s">
        <v>282</v>
      </c>
      <c r="K119" s="20">
        <v>43709</v>
      </c>
      <c r="L119" s="34"/>
      <c r="M119" s="64">
        <v>946000</v>
      </c>
      <c r="N119" s="63">
        <f t="shared" si="10"/>
        <v>302720000</v>
      </c>
      <c r="O119" s="61" t="s">
        <v>333</v>
      </c>
      <c r="P119" s="61" t="s">
        <v>329</v>
      </c>
      <c r="Q119" s="16"/>
    </row>
    <row r="120" spans="1:17" s="35" customFormat="1" ht="21">
      <c r="A120" s="32">
        <v>117</v>
      </c>
      <c r="B120" s="23" t="s">
        <v>31</v>
      </c>
      <c r="C120" s="23" t="s">
        <v>277</v>
      </c>
      <c r="D120" s="23" t="s">
        <v>280</v>
      </c>
      <c r="E120" s="23">
        <v>320</v>
      </c>
      <c r="F120" s="33"/>
      <c r="G120" s="23">
        <v>0</v>
      </c>
      <c r="H120" s="23">
        <v>0</v>
      </c>
      <c r="I120" s="23">
        <v>320</v>
      </c>
      <c r="J120" s="23" t="s">
        <v>282</v>
      </c>
      <c r="K120" s="20">
        <v>43678</v>
      </c>
      <c r="L120" s="34"/>
      <c r="M120" s="64">
        <v>946000</v>
      </c>
      <c r="N120" s="63">
        <f t="shared" si="10"/>
        <v>302720000</v>
      </c>
      <c r="O120" s="61" t="s">
        <v>333</v>
      </c>
      <c r="P120" s="61" t="s">
        <v>329</v>
      </c>
      <c r="Q120" s="16"/>
    </row>
    <row r="121" spans="1:17" s="35" customFormat="1" ht="21">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row>
    <row r="122" spans="1:17" s="35" customFormat="1" ht="21">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row>
    <row r="123" spans="1:17" ht="35.5" customHeight="1">
      <c r="A123" s="66" t="s">
        <v>366</v>
      </c>
      <c r="B123" s="66"/>
      <c r="C123" s="66"/>
      <c r="D123" s="66"/>
      <c r="E123" s="66"/>
      <c r="F123" s="66"/>
      <c r="G123" s="66"/>
      <c r="H123" s="66"/>
      <c r="I123" s="66"/>
      <c r="J123" s="66"/>
      <c r="K123" s="66"/>
      <c r="L123" s="66"/>
      <c r="M123" s="66"/>
      <c r="N123" s="66"/>
      <c r="O123" s="66"/>
      <c r="P123" s="66"/>
    </row>
    <row r="125" spans="1:17">
      <c r="A125" s="37"/>
    </row>
    <row r="126" spans="1:17">
      <c r="A126" s="37"/>
    </row>
    <row r="127" spans="1:17">
      <c r="A127" s="37"/>
    </row>
    <row r="128" spans="1:17">
      <c r="A128" s="37"/>
    </row>
    <row r="129" spans="1:1">
      <c r="A129" s="37"/>
    </row>
    <row r="130" spans="1:1">
      <c r="A130" s="37"/>
    </row>
    <row r="131" spans="1:1">
      <c r="A131" s="37"/>
    </row>
    <row r="132" spans="1:1">
      <c r="A132" s="37"/>
    </row>
    <row r="133" spans="1:1">
      <c r="A133" s="37"/>
    </row>
    <row r="134" spans="1:1">
      <c r="A134" s="37"/>
    </row>
    <row r="135" spans="1:1">
      <c r="A135" s="37"/>
    </row>
    <row r="136" spans="1:1">
      <c r="A136" s="37"/>
    </row>
    <row r="137" spans="1:1">
      <c r="A137" s="37"/>
    </row>
    <row r="138" spans="1:1">
      <c r="A138" s="37"/>
    </row>
    <row r="139" spans="1:1">
      <c r="A139" s="37"/>
    </row>
    <row r="140" spans="1:1">
      <c r="A140" s="37"/>
    </row>
    <row r="141" spans="1:1">
      <c r="A141" s="37"/>
    </row>
    <row r="150" spans="6:6">
      <c r="F150" s="78">
        <f>120*0.1/87</f>
        <v>0.13793103448275862</v>
      </c>
    </row>
  </sheetData>
  <autoFilter ref="A2:R123" xr:uid="{ACF57AB2-66E6-2C4E-A1ED-B31CAC90A18C}"/>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tabSelected="1"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9" t="s">
        <v>316</v>
      </c>
      <c r="B3" t="s">
        <v>318</v>
      </c>
      <c r="D3" s="55" t="s">
        <v>319</v>
      </c>
      <c r="E3" s="55" t="s">
        <v>320</v>
      </c>
    </row>
    <row r="4" spans="1:5">
      <c r="A4" s="50" t="s">
        <v>185</v>
      </c>
      <c r="B4" s="52">
        <v>23</v>
      </c>
      <c r="D4" s="53" t="s">
        <v>185</v>
      </c>
      <c r="E4" s="54">
        <v>23</v>
      </c>
    </row>
    <row r="5" spans="1:5">
      <c r="A5" s="50" t="s">
        <v>30</v>
      </c>
      <c r="B5" s="52">
        <v>11</v>
      </c>
      <c r="D5" s="53" t="s">
        <v>30</v>
      </c>
      <c r="E5" s="54">
        <v>11</v>
      </c>
    </row>
    <row r="6" spans="1:5">
      <c r="A6" s="50" t="s">
        <v>97</v>
      </c>
      <c r="B6" s="52">
        <v>14</v>
      </c>
      <c r="D6" s="53" t="s">
        <v>97</v>
      </c>
      <c r="E6" s="54">
        <v>14</v>
      </c>
    </row>
    <row r="7" spans="1:5">
      <c r="A7" s="50" t="s">
        <v>143</v>
      </c>
      <c r="B7" s="52">
        <v>22</v>
      </c>
      <c r="D7" s="53" t="s">
        <v>143</v>
      </c>
      <c r="E7" s="54">
        <v>22</v>
      </c>
    </row>
    <row r="8" spans="1:5">
      <c r="A8" s="50" t="s">
        <v>74</v>
      </c>
      <c r="B8" s="52">
        <v>22</v>
      </c>
      <c r="D8" s="53" t="s">
        <v>74</v>
      </c>
      <c r="E8" s="54">
        <v>22</v>
      </c>
    </row>
    <row r="9" spans="1:5">
      <c r="A9" s="50" t="s">
        <v>62</v>
      </c>
      <c r="B9" s="52">
        <v>10</v>
      </c>
      <c r="D9" s="53" t="s">
        <v>62</v>
      </c>
      <c r="E9" s="54">
        <v>10</v>
      </c>
    </row>
    <row r="10" spans="1:5">
      <c r="A10" s="50" t="s">
        <v>219</v>
      </c>
      <c r="B10" s="52">
        <v>1</v>
      </c>
      <c r="D10" s="53" t="s">
        <v>219</v>
      </c>
      <c r="E10" s="54">
        <v>1</v>
      </c>
    </row>
    <row r="11" spans="1:5">
      <c r="A11" s="50" t="s">
        <v>9</v>
      </c>
      <c r="B11" s="52">
        <v>10</v>
      </c>
      <c r="D11" s="53" t="s">
        <v>9</v>
      </c>
      <c r="E11" s="54">
        <v>10</v>
      </c>
    </row>
    <row r="12" spans="1:5">
      <c r="A12" s="50" t="s">
        <v>282</v>
      </c>
      <c r="B12" s="52">
        <v>4</v>
      </c>
      <c r="D12" s="53" t="s">
        <v>282</v>
      </c>
      <c r="E12" s="54">
        <v>4</v>
      </c>
    </row>
    <row r="13" spans="1:5">
      <c r="A13" s="50" t="s">
        <v>43</v>
      </c>
      <c r="B13" s="52">
        <v>2</v>
      </c>
      <c r="D13" s="53" t="s">
        <v>43</v>
      </c>
      <c r="E13" s="54">
        <v>2</v>
      </c>
    </row>
    <row r="14" spans="1: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9" t="s">
        <v>316</v>
      </c>
      <c r="B3" t="s">
        <v>318</v>
      </c>
    </row>
    <row r="4" spans="1:2">
      <c r="A4" s="50" t="s">
        <v>182</v>
      </c>
      <c r="B4" s="52">
        <v>8</v>
      </c>
    </row>
    <row r="5" spans="1:2">
      <c r="A5" s="51" t="s">
        <v>185</v>
      </c>
      <c r="B5" s="52">
        <v>8</v>
      </c>
    </row>
    <row r="6" spans="1:2">
      <c r="A6" s="50" t="s">
        <v>7</v>
      </c>
      <c r="B6" s="52">
        <v>2</v>
      </c>
    </row>
    <row r="7" spans="1:2">
      <c r="A7" s="51" t="s">
        <v>30</v>
      </c>
      <c r="B7" s="52">
        <v>1</v>
      </c>
    </row>
    <row r="8" spans="1:2">
      <c r="A8" s="51" t="s">
        <v>9</v>
      </c>
      <c r="B8" s="52">
        <v>1</v>
      </c>
    </row>
    <row r="9" spans="1:2">
      <c r="A9" s="50" t="s">
        <v>31</v>
      </c>
      <c r="B9" s="52">
        <v>6</v>
      </c>
    </row>
    <row r="10" spans="1:2">
      <c r="A10" s="51" t="s">
        <v>30</v>
      </c>
      <c r="B10" s="52">
        <v>1</v>
      </c>
    </row>
    <row r="11" spans="1:2">
      <c r="A11" s="51" t="s">
        <v>97</v>
      </c>
      <c r="B11" s="52">
        <v>1</v>
      </c>
    </row>
    <row r="12" spans="1:2">
      <c r="A12" s="51" t="s">
        <v>282</v>
      </c>
      <c r="B12" s="52">
        <v>4</v>
      </c>
    </row>
    <row r="13" spans="1:2">
      <c r="A13" s="50" t="s">
        <v>10</v>
      </c>
      <c r="B13" s="52">
        <v>1</v>
      </c>
    </row>
    <row r="14" spans="1:2">
      <c r="A14" s="51" t="s">
        <v>43</v>
      </c>
      <c r="B14" s="52">
        <v>1</v>
      </c>
    </row>
    <row r="15" spans="1:2">
      <c r="A15" s="50" t="s">
        <v>60</v>
      </c>
      <c r="B15" s="52">
        <v>14</v>
      </c>
    </row>
    <row r="16" spans="1:2">
      <c r="A16" s="51" t="s">
        <v>143</v>
      </c>
      <c r="B16" s="52">
        <v>4</v>
      </c>
    </row>
    <row r="17" spans="1:2">
      <c r="A17" s="51" t="s">
        <v>62</v>
      </c>
      <c r="B17" s="52">
        <v>10</v>
      </c>
    </row>
    <row r="18" spans="1:2">
      <c r="A18" s="50" t="s">
        <v>72</v>
      </c>
      <c r="B18" s="52">
        <v>30</v>
      </c>
    </row>
    <row r="19" spans="1:2">
      <c r="A19" s="51" t="s">
        <v>185</v>
      </c>
      <c r="B19" s="52">
        <v>1</v>
      </c>
    </row>
    <row r="20" spans="1:2">
      <c r="A20" s="51" t="s">
        <v>97</v>
      </c>
      <c r="B20" s="52">
        <v>1</v>
      </c>
    </row>
    <row r="21" spans="1:2">
      <c r="A21" s="51" t="s">
        <v>143</v>
      </c>
      <c r="B21" s="52">
        <v>6</v>
      </c>
    </row>
    <row r="22" spans="1:2">
      <c r="A22" s="51" t="s">
        <v>74</v>
      </c>
      <c r="B22" s="52">
        <v>22</v>
      </c>
    </row>
    <row r="23" spans="1:2">
      <c r="A23" s="50" t="s">
        <v>40</v>
      </c>
      <c r="B23" s="52">
        <v>3</v>
      </c>
    </row>
    <row r="24" spans="1:2">
      <c r="A24" s="51" t="s">
        <v>185</v>
      </c>
      <c r="B24" s="52">
        <v>2</v>
      </c>
    </row>
    <row r="25" spans="1:2">
      <c r="A25" s="51" t="s">
        <v>43</v>
      </c>
      <c r="B25" s="52">
        <v>1</v>
      </c>
    </row>
    <row r="26" spans="1:2">
      <c r="A26" s="50" t="s">
        <v>34</v>
      </c>
      <c r="B26" s="52">
        <v>2</v>
      </c>
    </row>
    <row r="27" spans="1:2">
      <c r="A27" s="51" t="s">
        <v>30</v>
      </c>
      <c r="B27" s="52">
        <v>2</v>
      </c>
    </row>
    <row r="28" spans="1:2">
      <c r="A28" s="50" t="s">
        <v>99</v>
      </c>
      <c r="B28" s="52">
        <v>3</v>
      </c>
    </row>
    <row r="29" spans="1:2">
      <c r="A29" s="51" t="s">
        <v>97</v>
      </c>
      <c r="B29" s="52">
        <v>3</v>
      </c>
    </row>
    <row r="30" spans="1:2">
      <c r="A30" s="50" t="s">
        <v>200</v>
      </c>
      <c r="B30" s="52">
        <v>1</v>
      </c>
    </row>
    <row r="31" spans="1:2">
      <c r="A31" s="51" t="s">
        <v>185</v>
      </c>
      <c r="B31" s="52">
        <v>1</v>
      </c>
    </row>
    <row r="32" spans="1:2">
      <c r="A32" s="50" t="s">
        <v>11</v>
      </c>
      <c r="B32" s="52">
        <v>1</v>
      </c>
    </row>
    <row r="33" spans="1:2">
      <c r="A33" s="51" t="s">
        <v>9</v>
      </c>
      <c r="B33" s="52">
        <v>1</v>
      </c>
    </row>
    <row r="34" spans="1:2">
      <c r="A34" s="50" t="s">
        <v>14</v>
      </c>
      <c r="B34" s="52">
        <v>1</v>
      </c>
    </row>
    <row r="35" spans="1:2">
      <c r="A35" s="51" t="s">
        <v>9</v>
      </c>
      <c r="B35" s="52">
        <v>1</v>
      </c>
    </row>
    <row r="36" spans="1:2">
      <c r="A36" s="50" t="s">
        <v>39</v>
      </c>
      <c r="B36" s="52">
        <v>9</v>
      </c>
    </row>
    <row r="37" spans="1:2">
      <c r="A37" s="51" t="s">
        <v>185</v>
      </c>
      <c r="B37" s="52">
        <v>5</v>
      </c>
    </row>
    <row r="38" spans="1:2">
      <c r="A38" s="51" t="s">
        <v>30</v>
      </c>
      <c r="B38" s="52">
        <v>1</v>
      </c>
    </row>
    <row r="39" spans="1:2">
      <c r="A39" s="51" t="s">
        <v>97</v>
      </c>
      <c r="B39" s="52">
        <v>2</v>
      </c>
    </row>
    <row r="40" spans="1:2">
      <c r="A40" s="51" t="s">
        <v>143</v>
      </c>
      <c r="B40" s="52">
        <v>1</v>
      </c>
    </row>
    <row r="41" spans="1:2">
      <c r="A41" s="50" t="s">
        <v>15</v>
      </c>
      <c r="B41" s="52">
        <v>4</v>
      </c>
    </row>
    <row r="42" spans="1:2">
      <c r="A42" s="51" t="s">
        <v>97</v>
      </c>
      <c r="B42" s="52">
        <v>1</v>
      </c>
    </row>
    <row r="43" spans="1:2">
      <c r="A43" s="51" t="s">
        <v>219</v>
      </c>
      <c r="B43" s="52">
        <v>1</v>
      </c>
    </row>
    <row r="44" spans="1:2">
      <c r="A44" s="51" t="s">
        <v>9</v>
      </c>
      <c r="B44" s="52">
        <v>2</v>
      </c>
    </row>
    <row r="45" spans="1:2">
      <c r="A45" s="50" t="s">
        <v>106</v>
      </c>
      <c r="B45" s="52">
        <v>1</v>
      </c>
    </row>
    <row r="46" spans="1:2">
      <c r="A46" s="51" t="s">
        <v>97</v>
      </c>
      <c r="B46" s="52">
        <v>1</v>
      </c>
    </row>
    <row r="47" spans="1:2">
      <c r="A47" s="50" t="s">
        <v>19</v>
      </c>
      <c r="B47" s="52">
        <v>12</v>
      </c>
    </row>
    <row r="48" spans="1:2">
      <c r="A48" s="51" t="s">
        <v>185</v>
      </c>
      <c r="B48" s="52">
        <v>2</v>
      </c>
    </row>
    <row r="49" spans="1:2">
      <c r="A49" s="51" t="s">
        <v>30</v>
      </c>
      <c r="B49" s="52">
        <v>2</v>
      </c>
    </row>
    <row r="50" spans="1:2">
      <c r="A50" s="51" t="s">
        <v>143</v>
      </c>
      <c r="B50" s="52">
        <v>7</v>
      </c>
    </row>
    <row r="51" spans="1:2">
      <c r="A51" s="51" t="s">
        <v>9</v>
      </c>
      <c r="B51" s="52">
        <v>1</v>
      </c>
    </row>
    <row r="52" spans="1:2">
      <c r="A52" s="50" t="s">
        <v>181</v>
      </c>
      <c r="B52" s="52">
        <v>3</v>
      </c>
    </row>
    <row r="53" spans="1:2">
      <c r="A53" s="51" t="s">
        <v>143</v>
      </c>
      <c r="B53" s="52">
        <v>3</v>
      </c>
    </row>
    <row r="54" spans="1:2">
      <c r="A54" s="50" t="s">
        <v>108</v>
      </c>
      <c r="B54" s="52">
        <v>3</v>
      </c>
    </row>
    <row r="55" spans="1:2">
      <c r="A55" s="51" t="s">
        <v>185</v>
      </c>
      <c r="B55" s="52">
        <v>2</v>
      </c>
    </row>
    <row r="56" spans="1:2">
      <c r="A56" s="51" t="s">
        <v>97</v>
      </c>
      <c r="B56" s="52">
        <v>1</v>
      </c>
    </row>
    <row r="57" spans="1:2">
      <c r="A57" s="50" t="s">
        <v>110</v>
      </c>
      <c r="B57" s="52">
        <v>2</v>
      </c>
    </row>
    <row r="58" spans="1:2">
      <c r="A58" s="51" t="s">
        <v>185</v>
      </c>
      <c r="B58" s="52">
        <v>1</v>
      </c>
    </row>
    <row r="59" spans="1:2">
      <c r="A59" s="51" t="s">
        <v>97</v>
      </c>
      <c r="B59" s="52">
        <v>1</v>
      </c>
    </row>
    <row r="60" spans="1:2">
      <c r="A60" s="50" t="s">
        <v>22</v>
      </c>
      <c r="B60" s="52">
        <v>3</v>
      </c>
    </row>
    <row r="61" spans="1:2">
      <c r="A61" s="51" t="s">
        <v>30</v>
      </c>
      <c r="B61" s="52">
        <v>2</v>
      </c>
    </row>
    <row r="62" spans="1:2">
      <c r="A62" s="51" t="s">
        <v>9</v>
      </c>
      <c r="B62" s="52">
        <v>1</v>
      </c>
    </row>
    <row r="63" spans="1:2">
      <c r="A63" s="50" t="s">
        <v>112</v>
      </c>
      <c r="B63" s="52">
        <v>1</v>
      </c>
    </row>
    <row r="64" spans="1:2">
      <c r="A64" s="51" t="s">
        <v>97</v>
      </c>
      <c r="B64" s="52">
        <v>1</v>
      </c>
    </row>
    <row r="65" spans="1:2">
      <c r="A65" s="50" t="s">
        <v>25</v>
      </c>
      <c r="B65" s="52">
        <v>3</v>
      </c>
    </row>
    <row r="66" spans="1:2">
      <c r="A66" s="51" t="s">
        <v>30</v>
      </c>
      <c r="B66" s="52">
        <v>1</v>
      </c>
    </row>
    <row r="67" spans="1:2">
      <c r="A67" s="51" t="s">
        <v>9</v>
      </c>
      <c r="B67" s="52">
        <v>2</v>
      </c>
    </row>
    <row r="68" spans="1:2">
      <c r="A68" s="50" t="s">
        <v>54</v>
      </c>
      <c r="B68" s="52">
        <v>3</v>
      </c>
    </row>
    <row r="69" spans="1:2">
      <c r="A69" s="51" t="s">
        <v>30</v>
      </c>
      <c r="B69" s="52">
        <v>1</v>
      </c>
    </row>
    <row r="70" spans="1:2">
      <c r="A70" s="51" t="s">
        <v>97</v>
      </c>
      <c r="B70" s="52">
        <v>1</v>
      </c>
    </row>
    <row r="71" spans="1:2">
      <c r="A71" s="51" t="s">
        <v>143</v>
      </c>
      <c r="B71" s="52">
        <v>1</v>
      </c>
    </row>
    <row r="72" spans="1:2">
      <c r="A72" s="50" t="s">
        <v>227</v>
      </c>
      <c r="B72" s="52">
        <v>1</v>
      </c>
    </row>
    <row r="73" spans="1:2">
      <c r="A73" s="51" t="s">
        <v>185</v>
      </c>
      <c r="B73" s="52">
        <v>1</v>
      </c>
    </row>
    <row r="74" spans="1:2">
      <c r="A74" s="50" t="s">
        <v>115</v>
      </c>
      <c r="B74" s="52">
        <v>2</v>
      </c>
    </row>
    <row r="75" spans="1:2">
      <c r="A75" s="51" t="s">
        <v>97</v>
      </c>
      <c r="B75" s="52">
        <v>1</v>
      </c>
    </row>
    <row r="76" spans="1:2">
      <c r="A76" s="51" t="s">
        <v>9</v>
      </c>
      <c r="B76" s="52">
        <v>1</v>
      </c>
    </row>
    <row r="77" spans="1:2">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67" t="s">
        <v>246</v>
      </c>
      <c r="B6" s="68"/>
      <c r="C6" s="68"/>
      <c r="D6" s="68"/>
      <c r="E6" s="68"/>
      <c r="F6" s="68"/>
      <c r="G6" s="68"/>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0" t="s">
        <v>238</v>
      </c>
      <c r="B1" s="71"/>
      <c r="C1" s="71"/>
      <c r="D1" s="71"/>
      <c r="E1" s="71"/>
      <c r="F1" s="71"/>
      <c r="G1" s="71"/>
    </row>
    <row r="2" spans="1:7" ht="32">
      <c r="A2" s="8" t="s">
        <v>0</v>
      </c>
      <c r="B2" s="8" t="s">
        <v>1</v>
      </c>
      <c r="C2" s="9" t="s">
        <v>2</v>
      </c>
      <c r="D2" s="9" t="s">
        <v>6</v>
      </c>
      <c r="E2" s="8" t="s">
        <v>3</v>
      </c>
      <c r="F2" s="9" t="s">
        <v>4</v>
      </c>
      <c r="G2" s="9" t="s">
        <v>5</v>
      </c>
    </row>
    <row r="3" spans="1:7">
      <c r="A3" s="69" t="s">
        <v>247</v>
      </c>
      <c r="B3" s="69"/>
      <c r="C3" s="69"/>
      <c r="D3" s="69"/>
      <c r="E3" s="69"/>
      <c r="F3" s="69"/>
      <c r="G3" s="69"/>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69" t="s">
        <v>248</v>
      </c>
      <c r="B7" s="69"/>
      <c r="C7" s="69"/>
      <c r="D7" s="69"/>
      <c r="E7" s="69"/>
      <c r="F7" s="69"/>
      <c r="G7" s="69"/>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69" t="s">
        <v>249</v>
      </c>
      <c r="B18" s="69"/>
      <c r="C18" s="69"/>
      <c r="D18" s="69"/>
      <c r="E18" s="69"/>
      <c r="F18" s="69"/>
      <c r="G18" s="69"/>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69" t="s">
        <v>250</v>
      </c>
      <c r="B23" s="69"/>
      <c r="C23" s="69"/>
      <c r="D23" s="69"/>
      <c r="E23" s="69"/>
      <c r="F23" s="69"/>
      <c r="G23" s="69"/>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73" t="s">
        <v>251</v>
      </c>
      <c r="E7" s="73"/>
    </row>
    <row r="8" spans="1:5">
      <c r="A8" s="5"/>
      <c r="B8" s="5"/>
      <c r="D8" s="74" t="s">
        <v>252</v>
      </c>
      <c r="E8" s="74"/>
    </row>
    <row r="9" spans="1:5">
      <c r="A9" s="5" t="s">
        <v>242</v>
      </c>
      <c r="B9" s="5">
        <v>19</v>
      </c>
      <c r="D9" s="10" t="s">
        <v>253</v>
      </c>
      <c r="E9" s="10">
        <v>28</v>
      </c>
    </row>
    <row r="10" spans="1:5">
      <c r="A10" s="5" t="s">
        <v>243</v>
      </c>
      <c r="B10" s="5">
        <v>11</v>
      </c>
      <c r="D10" s="10" t="s">
        <v>254</v>
      </c>
      <c r="E10" s="10">
        <v>211</v>
      </c>
    </row>
    <row r="11" spans="1:5">
      <c r="A11" s="5" t="s">
        <v>219</v>
      </c>
      <c r="B11" s="5">
        <v>1</v>
      </c>
      <c r="D11" s="75" t="s">
        <v>255</v>
      </c>
      <c r="E11" s="75"/>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76" t="s">
        <v>239</v>
      </c>
      <c r="E17" s="76"/>
    </row>
    <row r="18" spans="4:5">
      <c r="D18" s="77" t="s">
        <v>252</v>
      </c>
      <c r="E18" s="77"/>
    </row>
    <row r="19" spans="4:5">
      <c r="D19" s="12" t="s">
        <v>254</v>
      </c>
      <c r="E19" s="12">
        <v>23</v>
      </c>
    </row>
    <row r="20" spans="4:5">
      <c r="D20" s="12" t="s">
        <v>260</v>
      </c>
      <c r="E20" s="12">
        <v>856</v>
      </c>
    </row>
    <row r="21" spans="4:5">
      <c r="D21" s="72" t="s">
        <v>255</v>
      </c>
      <c r="E21" s="72"/>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Microsoft Office User</cp:lastModifiedBy>
  <cp:lastPrinted>2018-10-09T16:29:42Z</cp:lastPrinted>
  <dcterms:created xsi:type="dcterms:W3CDTF">2018-09-06T16:03:37Z</dcterms:created>
  <dcterms:modified xsi:type="dcterms:W3CDTF">2019-02-14T16:59:41Z</dcterms:modified>
</cp:coreProperties>
</file>