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christen/Documents/mmv_ror/data/"/>
    </mc:Choice>
  </mc:AlternateContent>
  <xr:revisionPtr revIDLastSave="0" documentId="13_ncr:1_{84EB65ED-0FEB-054E-B6E4-4877F0F7CE3C}" xr6:coauthVersionLast="47" xr6:coauthVersionMax="47" xr10:uidLastSave="{00000000-0000-0000-0000-000000000000}"/>
  <bookViews>
    <workbookView xWindow="15240" yWindow="760" windowWidth="19320" windowHeight="20180" xr2:uid="{D5F5852D-8662-40F6-8659-6BA9C7B29C6E}"/>
  </bookViews>
  <sheets>
    <sheet name="Values" sheetId="2" r:id="rId1"/>
    <sheet name="Pivot" sheetId="3" r:id="rId2"/>
    <sheet name="Graphs" sheetId="4" r:id="rId3"/>
  </sheets>
  <definedNames>
    <definedName name="_xlnm._FilterDatabase" localSheetId="0" hidden="1">Values!$A$1:$H$533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2" i="2"/>
  <c r="D32" i="4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C32" i="4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E32" i="4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F32" i="4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B32" i="4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</calcChain>
</file>

<file path=xl/sharedStrings.xml><?xml version="1.0" encoding="utf-8"?>
<sst xmlns="http://schemas.openxmlformats.org/spreadsheetml/2006/main" count="1657" uniqueCount="53">
  <si>
    <t>Molecule</t>
  </si>
  <si>
    <t>Metrics</t>
  </si>
  <si>
    <t>Unit</t>
  </si>
  <si>
    <t>Year</t>
  </si>
  <si>
    <t>SPAQ</t>
  </si>
  <si>
    <t>Annual volume</t>
  </si>
  <si>
    <t>million doses</t>
  </si>
  <si>
    <t>million treatments</t>
  </si>
  <si>
    <t>ASAQ</t>
  </si>
  <si>
    <t>ASMQ</t>
  </si>
  <si>
    <t>million packs (assorted sizes)</t>
  </si>
  <si>
    <t>million tablets (assorted sizes)</t>
  </si>
  <si>
    <t>AS-PYR</t>
  </si>
  <si>
    <t>million vials</t>
  </si>
  <si>
    <t>RAS</t>
  </si>
  <si>
    <t>million capsules</t>
  </si>
  <si>
    <t>persons</t>
  </si>
  <si>
    <t>Persons receiving</t>
  </si>
  <si>
    <t>Appropriate use</t>
  </si>
  <si>
    <t>Cases averted - relative</t>
  </si>
  <si>
    <t>cases</t>
  </si>
  <si>
    <t>Severe cases averted - relative</t>
  </si>
  <si>
    <t>Deaths averted - relative</t>
  </si>
  <si>
    <t>DALYs</t>
  </si>
  <si>
    <t>DALY's averted - relative</t>
  </si>
  <si>
    <t>Column Labels</t>
  </si>
  <si>
    <t>Grand Total</t>
  </si>
  <si>
    <t>Row Labels</t>
  </si>
  <si>
    <t>Deaths averted</t>
  </si>
  <si>
    <t>DALYs averted</t>
  </si>
  <si>
    <t>Monetized DALYs</t>
  </si>
  <si>
    <t>Cost of delivery</t>
  </si>
  <si>
    <t>Investment in 2023 USD</t>
  </si>
  <si>
    <t>Cumulative</t>
  </si>
  <si>
    <t>Value Base</t>
  </si>
  <si>
    <t>Value Low</t>
  </si>
  <si>
    <t>Value High</t>
  </si>
  <si>
    <t>Sum of Value Base</t>
  </si>
  <si>
    <t>Sum of Value Low</t>
  </si>
  <si>
    <t>Sum of Value High</t>
  </si>
  <si>
    <t>DALYs
Low</t>
  </si>
  <si>
    <t>DALYs
Base</t>
  </si>
  <si>
    <t>DALYs
High</t>
  </si>
  <si>
    <t>Deaths
Low</t>
  </si>
  <si>
    <t>Deaths
Base</t>
  </si>
  <si>
    <t>Deaths
High</t>
  </si>
  <si>
    <t>Persons
Base</t>
  </si>
  <si>
    <t>Persons
Low</t>
  </si>
  <si>
    <t>Persons
High</t>
  </si>
  <si>
    <t>InjAS</t>
  </si>
  <si>
    <t>Coartem disp</t>
  </si>
  <si>
    <t>DHA-P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</si>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</sst>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rgb="FFED7D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/>
      <top/>
      <bottom/>
      <diagonal/>
    </border>
  </borders>
  <cellStyleXfs count="2">
    <xf numFmtId="0" fontId="0" fillId="0" borderId="0"/>
    <xf numFmtId="0" fontId="1" fillId="0" borderId="1" applyNumberFormat="0" applyBorder="0" applyAlignment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LinkedTo" xfId="1" xr:uid="{14C3741D-648D-47F8-890A-8154B54458B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and deaths averted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Graphs!$C$1</c:f>
              <c:strCache>
                <c:ptCount val="1"/>
                <c:pt idx="0">
                  <c:v>Deaths averted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Graphs!$D$2:$D$25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1062171.2679549213</c:v>
                </c:pt>
                <c:pt idx="13">
                  <c:v>1160842.9157977281</c:v>
                </c:pt>
                <c:pt idx="14">
                  <c:v>4643371.6631909125</c:v>
                </c:pt>
                <c:pt idx="15">
                  <c:v>3659389.6170249181</c:v>
                </c:pt>
                <c:pt idx="16">
                  <c:v>5817428.9774636198</c:v>
                </c:pt>
                <c:pt idx="17">
                  <c:v>6670084.2051091725</c:v>
                </c:pt>
                <c:pt idx="18">
                  <c:v>7659058.6860606177</c:v>
                </c:pt>
                <c:pt idx="19">
                  <c:v>7975515.3161186911</c:v>
                </c:pt>
                <c:pt idx="20">
                  <c:v>10539162.942238266</c:v>
                </c:pt>
                <c:pt idx="21">
                  <c:v>13010392.588474611</c:v>
                </c:pt>
                <c:pt idx="22">
                  <c:v>12615812.855776256</c:v>
                </c:pt>
                <c:pt idx="23">
                  <c:v>11737376.235186286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D-40B6-8A5F-BCFF0F86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839200"/>
        <c:axId val="3088411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Graphs!$D$1</c15:sqref>
                        </c15:formulaRef>
                      </c:ext>
                    </c:extLst>
                    <c:strCache>
                      <c:ptCount val="1"/>
                      <c:pt idx="0">
                        <c:v>DALYs averted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Graphs!$A$2:$A$25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Graphs!$C$2:$C$25</c15:sqref>
                        </c15:formulaRef>
                      </c:ext>
                    </c:extLst>
                    <c:numCache>
                      <c:formatCode>#,##0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19525.483557843996</c:v>
                      </c:pt>
                      <c:pt idx="13">
                        <c:v>21339.326292725676</c:v>
                      </c:pt>
                      <c:pt idx="14">
                        <c:v>85357.305170902706</c:v>
                      </c:pt>
                      <c:pt idx="15">
                        <c:v>67166.802413563069</c:v>
                      </c:pt>
                      <c:pt idx="16">
                        <c:v>106688.31456145862</c:v>
                      </c:pt>
                      <c:pt idx="17">
                        <c:v>122252.06389393215</c:v>
                      </c:pt>
                      <c:pt idx="18">
                        <c:v>139247.98251711566</c:v>
                      </c:pt>
                      <c:pt idx="19">
                        <c:v>145245.65282598903</c:v>
                      </c:pt>
                      <c:pt idx="20">
                        <c:v>193921.96238520279</c:v>
                      </c:pt>
                      <c:pt idx="21">
                        <c:v>240313.95253172689</c:v>
                      </c:pt>
                      <c:pt idx="22">
                        <c:v>235463.64722565908</c:v>
                      </c:pt>
                      <c:pt idx="23">
                        <c:v>214947.35210354428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C8D-40B6-8A5F-BCFF0F86545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Investment in 2023 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Graphs!$B$2:$B$25</c:f>
              <c:numCache>
                <c:formatCode>#,##0</c:formatCode>
                <c:ptCount val="24"/>
                <c:pt idx="0">
                  <c:v>29852923.001103438</c:v>
                </c:pt>
                <c:pt idx="1">
                  <c:v>50108598.434393145</c:v>
                </c:pt>
                <c:pt idx="2">
                  <c:v>32524926.510987736</c:v>
                </c:pt>
                <c:pt idx="3">
                  <c:v>61183848.431570187</c:v>
                </c:pt>
                <c:pt idx="4">
                  <c:v>76280271.968080223</c:v>
                </c:pt>
                <c:pt idx="5">
                  <c:v>114095421.23384707</c:v>
                </c:pt>
                <c:pt idx="6">
                  <c:v>71055328.531220973</c:v>
                </c:pt>
                <c:pt idx="7">
                  <c:v>173925704.21991992</c:v>
                </c:pt>
                <c:pt idx="8">
                  <c:v>118242843.00478078</c:v>
                </c:pt>
                <c:pt idx="9">
                  <c:v>85861724.948004141</c:v>
                </c:pt>
                <c:pt idx="10">
                  <c:v>116044460.20548752</c:v>
                </c:pt>
                <c:pt idx="11">
                  <c:v>128294997.27124391</c:v>
                </c:pt>
                <c:pt idx="12">
                  <c:v>103748180.04707028</c:v>
                </c:pt>
                <c:pt idx="13">
                  <c:v>106873147.12894231</c:v>
                </c:pt>
                <c:pt idx="14">
                  <c:v>126230106.01108603</c:v>
                </c:pt>
                <c:pt idx="15">
                  <c:v>135116138.98420516</c:v>
                </c:pt>
                <c:pt idx="16">
                  <c:v>97182201.053852096</c:v>
                </c:pt>
                <c:pt idx="17">
                  <c:v>120315216.05673559</c:v>
                </c:pt>
                <c:pt idx="18">
                  <c:v>89798807.484815061</c:v>
                </c:pt>
                <c:pt idx="19">
                  <c:v>93514565.475260228</c:v>
                </c:pt>
                <c:pt idx="20">
                  <c:v>108765448.73564574</c:v>
                </c:pt>
                <c:pt idx="21">
                  <c:v>100845446.19830881</c:v>
                </c:pt>
                <c:pt idx="22">
                  <c:v>81301804.902422011</c:v>
                </c:pt>
                <c:pt idx="23">
                  <c:v>77988063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D-40B6-8A5F-BCFF0F86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290864"/>
        <c:axId val="251289904"/>
      </c:lineChart>
      <c:catAx>
        <c:axId val="30883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08841120"/>
        <c:crosses val="autoZero"/>
        <c:auto val="1"/>
        <c:lblAlgn val="ctr"/>
        <c:lblOffset val="100"/>
        <c:noMultiLvlLbl val="0"/>
      </c:catAx>
      <c:valAx>
        <c:axId val="3088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 averted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088392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</c:dispUnitsLbl>
        </c:dispUnits>
      </c:valAx>
      <c:valAx>
        <c:axId val="2512899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Investments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51290864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</c:dispUnitsLbl>
        </c:dispUnits>
      </c:valAx>
      <c:catAx>
        <c:axId val="25129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28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investment and deaths averted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Graphs!$D$31</c:f>
              <c:strCache>
                <c:ptCount val="1"/>
                <c:pt idx="0">
                  <c:v>DALYs averted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Graphs!$A$32:$A$55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Graphs!$D$32:$D$55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1062171.2679549213</c:v>
                </c:pt>
                <c:pt idx="13">
                  <c:v>2223014.1837526495</c:v>
                </c:pt>
                <c:pt idx="14">
                  <c:v>6866385.8469435619</c:v>
                </c:pt>
                <c:pt idx="15">
                  <c:v>10525775.46396848</c:v>
                </c:pt>
                <c:pt idx="16">
                  <c:v>16343204.4414321</c:v>
                </c:pt>
                <c:pt idx="17">
                  <c:v>23013288.646541271</c:v>
                </c:pt>
                <c:pt idx="18">
                  <c:v>30672347.33260189</c:v>
                </c:pt>
                <c:pt idx="19">
                  <c:v>38647862.648720577</c:v>
                </c:pt>
                <c:pt idx="20">
                  <c:v>49187025.590958841</c:v>
                </c:pt>
                <c:pt idx="21">
                  <c:v>62197418.17943345</c:v>
                </c:pt>
                <c:pt idx="22">
                  <c:v>74813231.0352097</c:v>
                </c:pt>
                <c:pt idx="23">
                  <c:v>86550607.270395994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D-42D1-92F9-020B37853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16368"/>
        <c:axId val="47917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Graphs!$C$31</c15:sqref>
                        </c15:formulaRef>
                      </c:ext>
                    </c:extLst>
                    <c:strCache>
                      <c:ptCount val="1"/>
                      <c:pt idx="0">
                        <c:v>Deaths averted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Graphs!$A$32:$A$55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Graphs!$C$32:$C$55</c15:sqref>
                        </c15:formulaRef>
                      </c:ext>
                    </c:extLst>
                    <c:numCache>
                      <c:formatCode>#,##0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19525.483557843996</c:v>
                      </c:pt>
                      <c:pt idx="13">
                        <c:v>40864.809850569669</c:v>
                      </c:pt>
                      <c:pt idx="14">
                        <c:v>126222.11502147237</c:v>
                      </c:pt>
                      <c:pt idx="15">
                        <c:v>193388.91743503546</c:v>
                      </c:pt>
                      <c:pt idx="16">
                        <c:v>300077.23199649411</c:v>
                      </c:pt>
                      <c:pt idx="17">
                        <c:v>422329.29589042626</c:v>
                      </c:pt>
                      <c:pt idx="18">
                        <c:v>561577.27840754192</c:v>
                      </c:pt>
                      <c:pt idx="19">
                        <c:v>706822.93123353098</c:v>
                      </c:pt>
                      <c:pt idx="20">
                        <c:v>900744.89361873374</c:v>
                      </c:pt>
                      <c:pt idx="21">
                        <c:v>1141058.8461504607</c:v>
                      </c:pt>
                      <c:pt idx="22">
                        <c:v>1376522.4933761198</c:v>
                      </c:pt>
                      <c:pt idx="23">
                        <c:v>1591469.8454796639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47D-42D1-92F9-020B37853BC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Graphs!$B$31</c:f>
              <c:strCache>
                <c:ptCount val="1"/>
                <c:pt idx="0">
                  <c:v>Investment in 2023 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Graphs!$A$32:$A$55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Graphs!$B$32:$B$55</c:f>
              <c:numCache>
                <c:formatCode>#,##0</c:formatCode>
                <c:ptCount val="24"/>
                <c:pt idx="0">
                  <c:v>29852923.001103438</c:v>
                </c:pt>
                <c:pt idx="1">
                  <c:v>79961521.435496584</c:v>
                </c:pt>
                <c:pt idx="2">
                  <c:v>112486447.94648433</c:v>
                </c:pt>
                <c:pt idx="3">
                  <c:v>173670296.3780545</c:v>
                </c:pt>
                <c:pt idx="4">
                  <c:v>249950568.34613472</c:v>
                </c:pt>
                <c:pt idx="5">
                  <c:v>364045989.5799818</c:v>
                </c:pt>
                <c:pt idx="6">
                  <c:v>435101318.11120278</c:v>
                </c:pt>
                <c:pt idx="7">
                  <c:v>609027022.33112264</c:v>
                </c:pt>
                <c:pt idx="8">
                  <c:v>727269865.33590341</c:v>
                </c:pt>
                <c:pt idx="9">
                  <c:v>813131590.28390753</c:v>
                </c:pt>
                <c:pt idx="10">
                  <c:v>929176050.48939502</c:v>
                </c:pt>
                <c:pt idx="11">
                  <c:v>1057471047.760639</c:v>
                </c:pt>
                <c:pt idx="12">
                  <c:v>1161219227.8077092</c:v>
                </c:pt>
                <c:pt idx="13">
                  <c:v>1268092374.9366515</c:v>
                </c:pt>
                <c:pt idx="14">
                  <c:v>1394322480.9477375</c:v>
                </c:pt>
                <c:pt idx="15">
                  <c:v>1529438619.9319427</c:v>
                </c:pt>
                <c:pt idx="16">
                  <c:v>1626620820.9857948</c:v>
                </c:pt>
                <c:pt idx="17">
                  <c:v>1746936037.0425303</c:v>
                </c:pt>
                <c:pt idx="18">
                  <c:v>1836734844.5273454</c:v>
                </c:pt>
                <c:pt idx="19">
                  <c:v>1930249410.0026057</c:v>
                </c:pt>
                <c:pt idx="20">
                  <c:v>2039014858.7382514</c:v>
                </c:pt>
                <c:pt idx="21">
                  <c:v>2139860304.9365602</c:v>
                </c:pt>
                <c:pt idx="22">
                  <c:v>2221162109.8389821</c:v>
                </c:pt>
                <c:pt idx="23">
                  <c:v>2299150172.8389821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D-42D1-92F9-020B37853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60592"/>
        <c:axId val="49558192"/>
      </c:lineChart>
      <c:catAx>
        <c:axId val="4791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7917328"/>
        <c:crosses val="autoZero"/>
        <c:auto val="1"/>
        <c:lblAlgn val="ctr"/>
        <c:lblOffset val="100"/>
        <c:noMultiLvlLbl val="0"/>
      </c:catAx>
      <c:valAx>
        <c:axId val="479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  <a:r>
                  <a:rPr lang="en-US" baseline="0"/>
                  <a:t> averted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791636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</c:dispUnitsLbl>
        </c:dispUnits>
      </c:valAx>
      <c:valAx>
        <c:axId val="49558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Investment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9560592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</c:dispUnitsLbl>
        </c:dispUnits>
      </c:valAx>
      <c:catAx>
        <c:axId val="4956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558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1</xdr:row>
      <xdr:rowOff>125730</xdr:rowOff>
    </xdr:from>
    <xdr:to>
      <xdr:col>15</xdr:col>
      <xdr:colOff>213360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20554-6CDB-0883-EE7E-DA4D78D51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</xdr:colOff>
      <xdr:row>32</xdr:row>
      <xdr:rowOff>118110</xdr:rowOff>
    </xdr:from>
    <xdr:to>
      <xdr:col>15</xdr:col>
      <xdr:colOff>373380</xdr:colOff>
      <xdr:row>47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F2ADB-5986-D326-209D-673DEF60B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line Audibert" refreshedDate="45736.718241435185" createdVersion="8" refreshedVersion="8" minRefreshableVersion="3" recordCount="533" xr:uid="{56ACC1AE-3D73-4832-8CE1-A981C83A4ACB}">
  <cacheSource type="worksheet">
    <worksheetSource ref="A1:H1048576" sheet="Values"/>
  </cacheSource>
  <cacheFields count="7">
    <cacheField name="Molecule" numFmtId="0">
      <sharedItems containsBlank="1"/>
    </cacheField>
    <cacheField name="Metrics" numFmtId="0">
      <sharedItems containsBlank="1" count="8">
        <s v="Annual volume"/>
        <s v="Persons receiving"/>
        <s v="Appropriate use"/>
        <s v="Cases averted - relative"/>
        <s v="Severe cases averted - relative"/>
        <s v="Deaths averted - relative"/>
        <s v="DALY's averted - relative"/>
        <m/>
      </sharedItems>
    </cacheField>
    <cacheField name="Unit" numFmtId="0">
      <sharedItems containsBlank="1"/>
    </cacheField>
    <cacheField name="Year" numFmtId="0">
      <sharedItems containsString="0" containsBlank="1" containsNumber="1" containsInteger="1" minValue="2011" maxValue="2023" count="14">
        <n v="2015"/>
        <n v="2016"/>
        <n v="2017"/>
        <n v="2018"/>
        <n v="2019"/>
        <n v="2020"/>
        <n v="2021"/>
        <n v="2022"/>
        <n v="2023"/>
        <n v="2011"/>
        <n v="2012"/>
        <n v="2013"/>
        <n v="2014"/>
        <m/>
      </sharedItems>
    </cacheField>
    <cacheField name="Value Base" numFmtId="0">
      <sharedItems containsString="0" containsBlank="1" containsNumber="1" minValue="0" maxValue="95000000" count="335">
        <n v="12"/>
        <n v="73.162296999999995"/>
        <n v="68.474056000000004"/>
        <n v="87.213436000000002"/>
        <n v="113.431"/>
        <n v="182.148"/>
        <n v="189.65799999999999"/>
        <n v="201.75899999999999"/>
        <n v="229.73"/>
        <n v="100"/>
        <n v="71"/>
        <n v="29"/>
        <n v="50"/>
        <n v="0"/>
        <n v="35"/>
        <n v="5"/>
        <n v="40"/>
        <n v="20"/>
        <n v="10"/>
        <n v="15"/>
        <n v="62"/>
        <n v="83"/>
        <n v="90"/>
        <n v="72"/>
        <n v="43"/>
        <n v="25"/>
        <n v="2.7"/>
        <n v="8.5"/>
        <n v="0.2"/>
        <n v="0.28000000000000003"/>
        <n v="0.33"/>
        <n v="0.17199999999999999"/>
        <n v="0.21299999999999999"/>
        <n v="0.1"/>
        <n v="6.8290000000000003E-2"/>
        <n v="3.3000000000000002E-2"/>
        <n v="11.190105000000001"/>
        <n v="3.1545209999999999"/>
        <n v="13.356669"/>
        <n v="21.206350880806671"/>
        <n v="6.1"/>
        <n v="4.9187399999999997"/>
        <n v="1.82"/>
        <n v="0.05"/>
        <n v="0.57999999999999996"/>
        <n v="1.1499999999999999"/>
        <n v="0.45900000000000002"/>
        <n v="0.96899999999999997"/>
        <n v="1.7324079999999999"/>
        <n v="5.49"/>
        <n v="6"/>
        <n v="24"/>
        <n v="16.899999999999999"/>
        <n v="24.599900000000002"/>
        <n v="28.45092"/>
        <n v="31.982299999999999"/>
        <n v="30.272316"/>
        <n v="40.900000000000006"/>
        <n v="46.410671999999998"/>
        <n v="50.795307000000001"/>
        <n v="46.6"/>
        <n v="6.9861999999999994E-2"/>
        <n v="0.33859"/>
        <n v="0.66384200000000004"/>
        <n v="1.5354080000000001"/>
        <n v="1.1494279999999999"/>
        <n v="3.9033720000000001"/>
        <n v="1.709346"/>
        <n v="1.05"/>
        <n v="2849999.9999999995"/>
        <n v="17376045.537499998"/>
        <n v="16262588.300000001"/>
        <n v="20713191.050000001"/>
        <n v="26939862.499999996"/>
        <n v="43260149.999999993"/>
        <n v="45043775"/>
        <n v="47917762.499999993"/>
        <n v="54560874.999999993"/>
        <n v="95000000"/>
        <n v="67450000"/>
        <n v="27549999.999999996"/>
        <n v="47500000"/>
        <n v="33250000"/>
        <n v="4750000"/>
        <n v="38000000"/>
        <n v="19000000"/>
        <n v="9500000"/>
        <n v="14250000"/>
        <n v="40850000"/>
        <n v="23750000"/>
        <n v="2565000"/>
        <n v="8074999.9999999991"/>
        <n v="190000"/>
        <n v="266000"/>
        <n v="313500"/>
        <n v="163400"/>
        <n v="202349.99999999997"/>
        <n v="95000"/>
        <n v="64875.5"/>
        <n v="31350.000000000004"/>
        <n v="1726912.0044748811"/>
        <n v="486821.18561605155"/>
        <n v="2061266.8099090676"/>
        <n v="3272668.3000000003"/>
        <n v="941381.98232248693"/>
        <n v="759084.13307031302"/>
        <n v="280871.34554539772"/>
        <n v="47500"/>
        <n v="550999.99999999988"/>
        <n v="1092499.9999999998"/>
        <n v="436050"/>
        <n v="920550"/>
        <n v="1645787.5999999999"/>
        <n v="869250"/>
        <n v="949999.99999999988"/>
        <n v="3799999.9999999995"/>
        <n v="2675833.3333333326"/>
        <n v="3894984.1666666665"/>
        <n v="4504729"/>
        <n v="5063864.166666666"/>
        <n v="4793116.7"/>
        <n v="6475833.3333333349"/>
        <n v="7348356.3999999985"/>
        <n v="8042590.2749999994"/>
        <n v="7378333.3333333321"/>
        <n v="61755.000904634304"/>
        <n v="299298.98594801361"/>
        <n v="586807.75400839152"/>
        <n v="1357234.5828774264"/>
        <n v="1016044.8767543442"/>
        <n v="3450412.8337454442"/>
        <n v="1510988.2880011026"/>
        <n v="928154.80446975504"/>
        <n v="71250000"/>
        <n v="50587500"/>
        <n v="20662499.999999996"/>
        <n v="35625000"/>
        <n v="24937500"/>
        <n v="3562500"/>
        <n v="28500000"/>
        <n v="7125000"/>
        <n v="10687500"/>
        <n v="30637500"/>
        <n v="17812500"/>
        <n v="1923750"/>
        <n v="6056250"/>
        <n v="142500"/>
        <n v="199500"/>
        <n v="235125"/>
        <n v="122550"/>
        <n v="151762.49999999997"/>
        <n v="71250"/>
        <n v="48656.625"/>
        <n v="23512.5"/>
        <n v="1295184.0033561608"/>
        <n v="365115.88921203866"/>
        <n v="1545950.1074318006"/>
        <n v="2454501.2250000001"/>
        <n v="706036.48674186517"/>
        <n v="569313.0998027348"/>
        <n v="210653.50915904829"/>
        <n v="35625"/>
        <n v="413249.99999999988"/>
        <n v="819374.99999999977"/>
        <n v="1234340.7"/>
        <n v="592828.5"/>
        <n v="647900"/>
        <n v="2591600"/>
        <n v="1824918.333333333"/>
        <n v="2656379.2016666667"/>
        <n v="3072225.1780000003"/>
        <n v="3453555.3616666663"/>
        <n v="3268905.5894000004"/>
        <n v="4416518.3333333349"/>
        <n v="5011579.0647999998"/>
        <n v="5485046.5675499998"/>
        <n v="5030975.7522640955"/>
        <n v="745727.20267325174"/>
        <n v="4480581.1080454541"/>
        <n v="3992017.8395985221"/>
        <n v="5250888.2441154439"/>
        <n v="6104004.6254469361"/>
        <n v="10301159.040259186"/>
        <n v="10595799.948345248"/>
        <n v="11275616.525282629"/>
        <n v="12800289.9121888"/>
        <n v="10206.982697467678"/>
        <n v="63539.942718582206"/>
        <n v="57082.792104965876"/>
        <n v="74005.799820316242"/>
        <n v="90611.31868082544"/>
        <n v="158387.96766344988"/>
        <n v="158768.81065331859"/>
        <n v="169182.29818712382"/>
        <n v="169519.96210244606"/>
        <n v="43818.750000000007"/>
        <n v="37684.125000000007"/>
        <n v="21909.375000000004"/>
        <n v="13145.625000000004"/>
        <n v="2366.2125000000005"/>
        <n v="7449.1875"/>
        <n v="265.05"/>
        <n v="371.07"/>
        <n v="437.33249999999998"/>
        <n v="227.94299999999998"/>
        <n v="282.27824999999996"/>
        <n v="132.52500000000001"/>
        <n v="90.501322500000001"/>
        <n v="43.733250000000005"/>
        <n v="1087.9545628191752"/>
        <n v="306.6973469381125"/>
        <n v="1298.5980902427127"/>
        <n v="2061.7810290000007"/>
        <n v="593.07064886316687"/>
        <n v="478.22300383429729"/>
        <n v="176.94894769360062"/>
        <n v="14.962499999999999"/>
        <n v="173.56499999999991"/>
        <n v="344.13749999999982"/>
        <n v="137.35574999999997"/>
        <n v="289.97324999999995"/>
        <n v="518.42309399999988"/>
        <n v="2284.7896057190774"/>
        <n v="14402.664032078152"/>
        <n v="12939.015075006533"/>
        <n v="16774.970603263206"/>
        <n v="20538.960606929169"/>
        <n v="35901.963196343735"/>
        <n v="35988.28926774647"/>
        <n v="38348.725175218096"/>
        <n v="38425.26376676598"/>
        <n v="4776.2437500000005"/>
        <n v="4107.569625000001"/>
        <n v="2388.1218750000003"/>
        <n v="1432.8731250000003"/>
        <n v="257.91716250000007"/>
        <n v="811.96143749999999"/>
        <n v="28.890450000000001"/>
        <n v="40.446629999999999"/>
        <n v="47.669242499999996"/>
        <n v="24.845786999999998"/>
        <n v="30.768329249999994"/>
        <n v="14.445225000000001"/>
        <n v="9.8646441525000004"/>
        <n v="4.7669242500000006"/>
        <n v="118.5870473472901"/>
        <n v="33.43001081625426"/>
        <n v="141.54719183645568"/>
        <n v="224.73413216100008"/>
        <n v="64.64470072608519"/>
        <n v="52.126307417938406"/>
        <n v="19.287435298602468"/>
        <n v="1.6309124999999998"/>
        <n v="18.91858499999999"/>
        <n v="37.510987499999978"/>
        <n v="14.971776749999997"/>
        <n v="31.607084249999996"/>
        <n v="56.508117245999983"/>
        <n v="19525.483557843996"/>
        <n v="21339.326292725676"/>
        <n v="85357.305170902706"/>
        <n v="60105.769057843987"/>
        <n v="87490.882144737072"/>
        <n v="101187.24420137249"/>
        <n v="113746.78921530675"/>
        <n v="107665.13812675005"/>
        <n v="145463.07422874676"/>
        <n v="165062.07887877789"/>
        <n v="180656.27170202881"/>
        <n v="165735.4342068361"/>
        <n v="658.30830964340169"/>
        <n v="3190.5271902058248"/>
        <n v="6255.3706577294533"/>
        <n v="14468.120653473365"/>
        <n v="10831.038386201308"/>
        <n v="36781.40080772643"/>
        <n v="16107.135150091754"/>
        <n v="9894.1302156475886"/>
        <n v="125677.22595000469"/>
        <n v="792178.97333148471"/>
        <n v="712622.99299432116"/>
        <n v="981527.18300075282"/>
        <n v="1159406.0990899587"/>
        <n v="1919095.9705003325"/>
        <n v="1817026.4334992699"/>
        <n v="1859308.4696532998"/>
        <n v="2113476.1239827038"/>
        <n v="264004.84491131251"/>
        <n v="227044.16662372882"/>
        <n v="132002.42245565625"/>
        <n v="79201.453473393762"/>
        <n v="14256.261625210878"/>
        <n v="44880.823634923123"/>
        <n v="1596.9073545855001"/>
        <n v="2235.6702964197002"/>
        <n v="2634.8971350660745"/>
        <n v="1373.3403249435298"/>
        <n v="1700.7063326335572"/>
        <n v="798.45367729275006"/>
        <n v="545.26401622321907"/>
        <n v="263.48971350660753"/>
        <n v="6554.8486807047466"/>
        <n v="1847.8296508482645"/>
        <n v="7823.9609166544906"/>
        <n v="12422.083715355446"/>
        <n v="3573.2083793940233"/>
        <n v="2881.2595055836982"/>
        <n v="1066.1047951634628"/>
        <n v="90.147995823374998"/>
        <n v="1045.7167515511496"/>
        <n v="2073.4039039376239"/>
        <n v="827.55860165858235"/>
        <n v="1747.0681590570073"/>
        <n v="3123.462182967628"/>
        <n v="1062171.2679549213"/>
        <n v="1160842.9157977281"/>
        <n v="4643371.6631909125"/>
        <n v="3269707.5461636009"/>
        <n v="4759436.6073887553"/>
        <n v="5504508.1549879843"/>
        <n v="6187737.7309862804"/>
        <n v="5856900.5955650378"/>
        <n v="7913079.2093545171"/>
        <n v="8979249.9681019969"/>
        <n v="9827562.0477867946"/>
        <n v="9015879.9793623555"/>
        <n v="37172.322765064506"/>
        <n v="180157.6932384299"/>
        <n v="353218.4748361907"/>
        <n v="816963.1810148888"/>
        <n v="611590.11495809676"/>
        <n v="2076914.5437593448"/>
        <n v="909512.48503008729"/>
        <n v="558686.25151466788"/>
        <m/>
      </sharedItems>
    </cacheField>
    <cacheField name="Value Low" numFmtId="0">
      <sharedItems containsString="0" containsBlank="1" containsNumber="1" minValue="0" maxValue="95000000"/>
    </cacheField>
    <cacheField name="Value High" numFmtId="0">
      <sharedItems containsString="0" containsBlank="1" containsNumber="1" minValue="0" maxValue="95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3">
  <r>
    <s v="SPAQ"/>
    <x v="0"/>
    <s v="million doses"/>
    <x v="0"/>
    <x v="0"/>
    <n v="12"/>
    <n v="12"/>
  </r>
  <r>
    <s v="SPAQ"/>
    <x v="0"/>
    <s v="million doses"/>
    <x v="1"/>
    <x v="1"/>
    <n v="73.162296999999995"/>
    <n v="73.162296999999995"/>
  </r>
  <r>
    <s v="SPAQ"/>
    <x v="0"/>
    <s v="million doses"/>
    <x v="2"/>
    <x v="2"/>
    <n v="68.474056000000004"/>
    <n v="68.474056000000004"/>
  </r>
  <r>
    <s v="SPAQ"/>
    <x v="0"/>
    <s v="million doses"/>
    <x v="3"/>
    <x v="3"/>
    <n v="87.213436000000002"/>
    <n v="87.213436000000002"/>
  </r>
  <r>
    <s v="SPAQ"/>
    <x v="0"/>
    <s v="million doses"/>
    <x v="4"/>
    <x v="4"/>
    <n v="113.431"/>
    <n v="113.431"/>
  </r>
  <r>
    <s v="SPAQ"/>
    <x v="0"/>
    <s v="million doses"/>
    <x v="5"/>
    <x v="5"/>
    <n v="182.148"/>
    <n v="182.148"/>
  </r>
  <r>
    <s v="SPAQ"/>
    <x v="0"/>
    <s v="million doses"/>
    <x v="6"/>
    <x v="6"/>
    <n v="189.65799999999999"/>
    <n v="189.65799999999999"/>
  </r>
  <r>
    <s v="SPAQ"/>
    <x v="0"/>
    <s v="million doses"/>
    <x v="7"/>
    <x v="7"/>
    <n v="201.75899999999999"/>
    <n v="201.75899999999999"/>
  </r>
  <r>
    <s v="SPAQ"/>
    <x v="0"/>
    <s v="million doses"/>
    <x v="8"/>
    <x v="8"/>
    <n v="229.73"/>
    <n v="229.73"/>
  </r>
  <r>
    <s v="Coartem Dispersible"/>
    <x v="0"/>
    <s v="million treatments"/>
    <x v="9"/>
    <x v="9"/>
    <n v="100"/>
    <n v="100"/>
  </r>
  <r>
    <s v="Coartem Dispersible"/>
    <x v="0"/>
    <s v="million treatments"/>
    <x v="10"/>
    <x v="10"/>
    <n v="71"/>
    <n v="71"/>
  </r>
  <r>
    <s v="Coartem Dispersible"/>
    <x v="0"/>
    <s v="million treatments"/>
    <x v="11"/>
    <x v="11"/>
    <n v="29"/>
    <n v="29"/>
  </r>
  <r>
    <s v="Coartem Dispersible"/>
    <x v="0"/>
    <s v="million treatments"/>
    <x v="12"/>
    <x v="12"/>
    <n v="50"/>
    <n v="50"/>
  </r>
  <r>
    <s v="Coartem Dispersible"/>
    <x v="0"/>
    <s v="million treatments"/>
    <x v="0"/>
    <x v="12"/>
    <n v="50"/>
    <n v="50"/>
  </r>
  <r>
    <s v="Coartem Dispersible"/>
    <x v="0"/>
    <s v="million treatments"/>
    <x v="1"/>
    <x v="13"/>
    <n v="0"/>
    <n v="0"/>
  </r>
  <r>
    <s v="Coartem Dispersible"/>
    <x v="0"/>
    <s v="million treatments"/>
    <x v="2"/>
    <x v="12"/>
    <n v="50"/>
    <n v="50"/>
  </r>
  <r>
    <s v="Coartem Dispersible"/>
    <x v="0"/>
    <s v="million treatments"/>
    <x v="3"/>
    <x v="14"/>
    <n v="35"/>
    <n v="35"/>
  </r>
  <r>
    <s v="Coartem Dispersible"/>
    <x v="0"/>
    <s v="million treatments"/>
    <x v="4"/>
    <x v="15"/>
    <n v="5"/>
    <n v="5"/>
  </r>
  <r>
    <s v="Coartem Dispersible"/>
    <x v="0"/>
    <s v="million treatments"/>
    <x v="5"/>
    <x v="16"/>
    <n v="40"/>
    <n v="40"/>
  </r>
  <r>
    <s v="Coartem Dispersible"/>
    <x v="0"/>
    <s v="million treatments"/>
    <x v="6"/>
    <x v="17"/>
    <n v="20"/>
    <n v="20"/>
  </r>
  <r>
    <s v="Coartem Dispersible"/>
    <x v="0"/>
    <s v="million treatments"/>
    <x v="7"/>
    <x v="18"/>
    <n v="10"/>
    <n v="10"/>
  </r>
  <r>
    <s v="Coartem Dispersible"/>
    <x v="0"/>
    <s v="million treatments"/>
    <x v="8"/>
    <x v="19"/>
    <n v="15"/>
    <n v="15"/>
  </r>
  <r>
    <s v="ASAQ"/>
    <x v="0"/>
    <s v="million treatments"/>
    <x v="9"/>
    <x v="20"/>
    <n v="62"/>
    <n v="62"/>
  </r>
  <r>
    <s v="ASAQ"/>
    <x v="0"/>
    <s v="million treatments"/>
    <x v="10"/>
    <x v="21"/>
    <n v="83"/>
    <n v="83"/>
  </r>
  <r>
    <s v="ASAQ"/>
    <x v="0"/>
    <s v="million treatments"/>
    <x v="11"/>
    <x v="22"/>
    <n v="90"/>
    <n v="90"/>
  </r>
  <r>
    <s v="ASAQ"/>
    <x v="0"/>
    <s v="million treatments"/>
    <x v="12"/>
    <x v="23"/>
    <n v="72"/>
    <n v="72"/>
  </r>
  <r>
    <s v="ASAQ"/>
    <x v="0"/>
    <s v="million treatments"/>
    <x v="0"/>
    <x v="12"/>
    <n v="50"/>
    <n v="50"/>
  </r>
  <r>
    <s v="ASAQ"/>
    <x v="0"/>
    <s v="million treatments"/>
    <x v="1"/>
    <x v="24"/>
    <n v="43"/>
    <n v="43"/>
  </r>
  <r>
    <s v="ASAQ"/>
    <x v="0"/>
    <s v="million treatments"/>
    <x v="2"/>
    <x v="12"/>
    <n v="50"/>
    <n v="50"/>
  </r>
  <r>
    <s v="ASAQ"/>
    <x v="0"/>
    <s v="million treatments"/>
    <x v="3"/>
    <x v="25"/>
    <n v="25"/>
    <n v="25"/>
  </r>
  <r>
    <s v="ASAQ"/>
    <x v="0"/>
    <s v="million treatments"/>
    <x v="4"/>
    <x v="25"/>
    <n v="25"/>
    <n v="25"/>
  </r>
  <r>
    <s v="ASAQ"/>
    <x v="0"/>
    <s v="million treatments"/>
    <x v="5"/>
    <x v="19"/>
    <n v="15"/>
    <n v="15"/>
  </r>
  <r>
    <s v="ASAQ"/>
    <x v="0"/>
    <s v="million treatments"/>
    <x v="6"/>
    <x v="25"/>
    <n v="25"/>
    <n v="25"/>
  </r>
  <r>
    <s v="ASAQ"/>
    <x v="0"/>
    <s v="million treatments"/>
    <x v="7"/>
    <x v="26"/>
    <n v="2.7"/>
    <n v="2.7"/>
  </r>
  <r>
    <s v="ASAQ"/>
    <x v="0"/>
    <s v="million treatments"/>
    <x v="8"/>
    <x v="27"/>
    <n v="8.5"/>
    <n v="8.5"/>
  </r>
  <r>
    <s v="ASMQ"/>
    <x v="0"/>
    <s v="million packs (assorted sizes)"/>
    <x v="1"/>
    <x v="28"/>
    <n v="0.2"/>
    <n v="0.2"/>
  </r>
  <r>
    <s v="ASMQ"/>
    <x v="0"/>
    <s v="million packs (assorted sizes)"/>
    <x v="2"/>
    <x v="29"/>
    <n v="0.28000000000000003"/>
    <n v="0.28000000000000003"/>
  </r>
  <r>
    <s v="ASMQ"/>
    <x v="0"/>
    <s v="million packs (assorted sizes)"/>
    <x v="3"/>
    <x v="30"/>
    <n v="0.33"/>
    <n v="0.33"/>
  </r>
  <r>
    <s v="ASMQ"/>
    <x v="0"/>
    <s v="million packs (assorted sizes)"/>
    <x v="4"/>
    <x v="31"/>
    <n v="0.17199999999999999"/>
    <n v="0.17199999999999999"/>
  </r>
  <r>
    <s v="ASMQ"/>
    <x v="0"/>
    <s v="million packs (assorted sizes)"/>
    <x v="5"/>
    <x v="32"/>
    <n v="0.21299999999999999"/>
    <n v="0.21299999999999999"/>
  </r>
  <r>
    <s v="ASMQ"/>
    <x v="0"/>
    <s v="million packs (assorted sizes)"/>
    <x v="6"/>
    <x v="33"/>
    <n v="0.1"/>
    <n v="0.1"/>
  </r>
  <r>
    <s v="ASMQ"/>
    <x v="0"/>
    <s v="million packs (assorted sizes)"/>
    <x v="7"/>
    <x v="34"/>
    <n v="6.8290000000000003E-2"/>
    <n v="6.8290000000000003E-2"/>
  </r>
  <r>
    <s v="ASMQ"/>
    <x v="0"/>
    <s v="million packs (assorted sizes)"/>
    <x v="8"/>
    <x v="35"/>
    <n v="3.3000000000000002E-2"/>
    <n v="3.3000000000000002E-2"/>
  </r>
  <r>
    <s v="DHA-PQ"/>
    <x v="0"/>
    <s v="million tablets (assorted sizes)"/>
    <x v="2"/>
    <x v="36"/>
    <n v="11.190105000000001"/>
    <n v="11.190105000000001"/>
  </r>
  <r>
    <s v="DHA-PQ"/>
    <x v="0"/>
    <s v="million tablets (assorted sizes)"/>
    <x v="3"/>
    <x v="37"/>
    <n v="3.1545209999999999"/>
    <n v="3.1545209999999999"/>
  </r>
  <r>
    <s v="DHA-PQ"/>
    <x v="0"/>
    <s v="million tablets (assorted sizes)"/>
    <x v="4"/>
    <x v="38"/>
    <n v="13.356669"/>
    <n v="13.356669"/>
  </r>
  <r>
    <s v="DHA-PQ"/>
    <x v="0"/>
    <s v="million tablets (assorted sizes)"/>
    <x v="5"/>
    <x v="39"/>
    <n v="21.206350880806671"/>
    <n v="21.206350880806671"/>
  </r>
  <r>
    <s v="DHA-PQ"/>
    <x v="0"/>
    <s v="million tablets (assorted sizes)"/>
    <x v="6"/>
    <x v="40"/>
    <n v="6.1"/>
    <n v="6.1"/>
  </r>
  <r>
    <s v="DHA-PQ"/>
    <x v="0"/>
    <s v="million tablets (assorted sizes)"/>
    <x v="7"/>
    <x v="41"/>
    <n v="4.9187399999999997"/>
    <n v="4.9187399999999997"/>
  </r>
  <r>
    <s v="DHA-PQ"/>
    <x v="0"/>
    <s v="million tablets (assorted sizes)"/>
    <x v="8"/>
    <x v="42"/>
    <n v="1.82"/>
    <n v="1.82"/>
  </r>
  <r>
    <s v="AS-PYR"/>
    <x v="0"/>
    <s v="million treatments"/>
    <x v="3"/>
    <x v="43"/>
    <n v="0.05"/>
    <n v="0.05"/>
  </r>
  <r>
    <s v="AS-PYR"/>
    <x v="0"/>
    <s v="million treatments"/>
    <x v="4"/>
    <x v="44"/>
    <n v="0.57999999999999996"/>
    <n v="0.57999999999999996"/>
  </r>
  <r>
    <s v="AS-PYR"/>
    <x v="0"/>
    <s v="million treatments"/>
    <x v="5"/>
    <x v="45"/>
    <n v="1.1499999999999999"/>
    <n v="1.1499999999999999"/>
  </r>
  <r>
    <s v="AS-PYR"/>
    <x v="0"/>
    <s v="million treatments"/>
    <x v="6"/>
    <x v="46"/>
    <n v="0.45900000000000002"/>
    <n v="0.45900000000000002"/>
  </r>
  <r>
    <s v="AS-PYR"/>
    <x v="0"/>
    <s v="million treatments"/>
    <x v="7"/>
    <x v="47"/>
    <n v="0.96899999999999997"/>
    <n v="0.96899999999999997"/>
  </r>
  <r>
    <s v="AS-PYR"/>
    <x v="0"/>
    <s v="million treatments"/>
    <x v="8"/>
    <x v="48"/>
    <n v="1.7324079999999999"/>
    <n v="1.7324079999999999"/>
  </r>
  <r>
    <s v="Inj AS"/>
    <x v="0"/>
    <s v="million vials"/>
    <x v="10"/>
    <x v="49"/>
    <n v="5.49"/>
    <n v="5.49"/>
  </r>
  <r>
    <s v="Inj AS"/>
    <x v="0"/>
    <s v="million vials"/>
    <x v="11"/>
    <x v="50"/>
    <n v="6"/>
    <n v="6"/>
  </r>
  <r>
    <s v="Inj AS"/>
    <x v="0"/>
    <s v="million vials"/>
    <x v="12"/>
    <x v="51"/>
    <n v="24"/>
    <n v="24"/>
  </r>
  <r>
    <s v="Inj AS"/>
    <x v="0"/>
    <s v="million vials"/>
    <x v="0"/>
    <x v="52"/>
    <n v="16.899999999999999"/>
    <n v="16.899999999999999"/>
  </r>
  <r>
    <s v="Inj AS"/>
    <x v="0"/>
    <s v="million vials"/>
    <x v="1"/>
    <x v="53"/>
    <n v="24.599900000000002"/>
    <n v="24.599900000000002"/>
  </r>
  <r>
    <s v="Inj AS"/>
    <x v="0"/>
    <s v="million vials"/>
    <x v="2"/>
    <x v="54"/>
    <n v="28.45092"/>
    <n v="28.45092"/>
  </r>
  <r>
    <s v="Inj AS"/>
    <x v="0"/>
    <s v="million vials"/>
    <x v="3"/>
    <x v="55"/>
    <n v="31.982299999999999"/>
    <n v="31.982299999999999"/>
  </r>
  <r>
    <s v="Inj AS"/>
    <x v="0"/>
    <s v="million vials"/>
    <x v="4"/>
    <x v="56"/>
    <n v="30.272316"/>
    <n v="30.272316"/>
  </r>
  <r>
    <s v="Inj AS"/>
    <x v="0"/>
    <s v="million vials"/>
    <x v="5"/>
    <x v="57"/>
    <n v="40.900000000000006"/>
    <n v="40.900000000000006"/>
  </r>
  <r>
    <s v="Inj AS"/>
    <x v="0"/>
    <s v="million vials"/>
    <x v="6"/>
    <x v="58"/>
    <n v="46.410671999999998"/>
    <n v="46.410671999999998"/>
  </r>
  <r>
    <s v="Inj AS"/>
    <x v="0"/>
    <s v="million vials"/>
    <x v="7"/>
    <x v="59"/>
    <n v="50.795307000000001"/>
    <n v="50.795307000000001"/>
  </r>
  <r>
    <s v="Inj AS"/>
    <x v="0"/>
    <s v="million vials"/>
    <x v="8"/>
    <x v="60"/>
    <n v="46.6"/>
    <n v="46.6"/>
  </r>
  <r>
    <s v="RAS"/>
    <x v="0"/>
    <s v="million capsules"/>
    <x v="1"/>
    <x v="61"/>
    <n v="6.9861999999999994E-2"/>
    <n v="6.9861999999999994E-2"/>
  </r>
  <r>
    <s v="RAS"/>
    <x v="0"/>
    <s v="million capsules"/>
    <x v="2"/>
    <x v="62"/>
    <n v="0.33859"/>
    <n v="0.33859"/>
  </r>
  <r>
    <s v="RAS"/>
    <x v="0"/>
    <s v="million capsules"/>
    <x v="3"/>
    <x v="63"/>
    <n v="0.66384200000000004"/>
    <n v="0.66384200000000004"/>
  </r>
  <r>
    <s v="RAS"/>
    <x v="0"/>
    <s v="million capsules"/>
    <x v="4"/>
    <x v="64"/>
    <n v="1.5354080000000001"/>
    <n v="1.5354080000000001"/>
  </r>
  <r>
    <s v="RAS"/>
    <x v="0"/>
    <s v="million capsules"/>
    <x v="5"/>
    <x v="65"/>
    <n v="1.1494279999999999"/>
    <n v="1.1494279999999999"/>
  </r>
  <r>
    <s v="RAS"/>
    <x v="0"/>
    <s v="million capsules"/>
    <x v="6"/>
    <x v="66"/>
    <n v="3.9033720000000001"/>
    <n v="3.9033720000000001"/>
  </r>
  <r>
    <s v="RAS"/>
    <x v="0"/>
    <s v="million capsules"/>
    <x v="7"/>
    <x v="67"/>
    <n v="1.709346"/>
    <n v="1.709346"/>
  </r>
  <r>
    <s v="RAS"/>
    <x v="0"/>
    <s v="million capsules"/>
    <x v="8"/>
    <x v="68"/>
    <n v="1.05"/>
    <n v="1.05"/>
  </r>
  <r>
    <s v="SPAQ"/>
    <x v="1"/>
    <s v="persons"/>
    <x v="0"/>
    <x v="69"/>
    <n v="2849999.9999999995"/>
    <n v="2849999.9999999995"/>
  </r>
  <r>
    <s v="SPAQ"/>
    <x v="1"/>
    <s v="persons"/>
    <x v="1"/>
    <x v="70"/>
    <n v="17376045.537499998"/>
    <n v="17376045.537499998"/>
  </r>
  <r>
    <s v="SPAQ"/>
    <x v="1"/>
    <s v="persons"/>
    <x v="2"/>
    <x v="71"/>
    <n v="16262588.300000001"/>
    <n v="16262588.300000001"/>
  </r>
  <r>
    <s v="SPAQ"/>
    <x v="1"/>
    <s v="persons"/>
    <x v="3"/>
    <x v="72"/>
    <n v="20713191.050000001"/>
    <n v="20713191.050000001"/>
  </r>
  <r>
    <s v="SPAQ"/>
    <x v="1"/>
    <s v="persons"/>
    <x v="4"/>
    <x v="73"/>
    <n v="26939862.499999996"/>
    <n v="26939862.499999996"/>
  </r>
  <r>
    <s v="SPAQ"/>
    <x v="1"/>
    <s v="persons"/>
    <x v="5"/>
    <x v="74"/>
    <n v="43260149.999999993"/>
    <n v="43260149.999999993"/>
  </r>
  <r>
    <s v="SPAQ"/>
    <x v="1"/>
    <s v="persons"/>
    <x v="6"/>
    <x v="75"/>
    <n v="45043775"/>
    <n v="45043775"/>
  </r>
  <r>
    <s v="SPAQ"/>
    <x v="1"/>
    <s v="persons"/>
    <x v="7"/>
    <x v="76"/>
    <n v="47917762.499999993"/>
    <n v="47917762.499999993"/>
  </r>
  <r>
    <s v="SPAQ"/>
    <x v="1"/>
    <s v="persons"/>
    <x v="8"/>
    <x v="77"/>
    <n v="54560874.999999993"/>
    <n v="54560874.999999993"/>
  </r>
  <r>
    <s v="Coartem Dispersible"/>
    <x v="1"/>
    <s v="persons"/>
    <x v="9"/>
    <x v="78"/>
    <n v="95000000"/>
    <n v="95000000"/>
  </r>
  <r>
    <s v="Coartem Dispersible"/>
    <x v="1"/>
    <s v="persons"/>
    <x v="10"/>
    <x v="79"/>
    <n v="67450000"/>
    <n v="67450000"/>
  </r>
  <r>
    <s v="Coartem Dispersible"/>
    <x v="1"/>
    <s v="persons"/>
    <x v="11"/>
    <x v="80"/>
    <n v="27549999.999999996"/>
    <n v="27549999.999999996"/>
  </r>
  <r>
    <s v="Coartem Dispersible"/>
    <x v="1"/>
    <s v="persons"/>
    <x v="12"/>
    <x v="81"/>
    <n v="47500000"/>
    <n v="47500000"/>
  </r>
  <r>
    <s v="Coartem Dispersible"/>
    <x v="1"/>
    <s v="persons"/>
    <x v="0"/>
    <x v="81"/>
    <n v="47500000"/>
    <n v="47500000"/>
  </r>
  <r>
    <s v="Coartem Dispersible"/>
    <x v="1"/>
    <s v="persons"/>
    <x v="1"/>
    <x v="13"/>
    <n v="0"/>
    <n v="0"/>
  </r>
  <r>
    <s v="Coartem Dispersible"/>
    <x v="1"/>
    <s v="persons"/>
    <x v="2"/>
    <x v="81"/>
    <n v="47500000"/>
    <n v="47500000"/>
  </r>
  <r>
    <s v="Coartem Dispersible"/>
    <x v="1"/>
    <s v="persons"/>
    <x v="3"/>
    <x v="82"/>
    <n v="33250000"/>
    <n v="33250000"/>
  </r>
  <r>
    <s v="Coartem Dispersible"/>
    <x v="1"/>
    <s v="persons"/>
    <x v="4"/>
    <x v="83"/>
    <n v="4750000"/>
    <n v="4750000"/>
  </r>
  <r>
    <s v="Coartem Dispersible"/>
    <x v="1"/>
    <s v="persons"/>
    <x v="5"/>
    <x v="84"/>
    <n v="38000000"/>
    <n v="38000000"/>
  </r>
  <r>
    <s v="Coartem Dispersible"/>
    <x v="1"/>
    <s v="persons"/>
    <x v="6"/>
    <x v="85"/>
    <n v="19000000"/>
    <n v="19000000"/>
  </r>
  <r>
    <s v="Coartem Dispersible"/>
    <x v="1"/>
    <s v="persons"/>
    <x v="7"/>
    <x v="86"/>
    <n v="9500000"/>
    <n v="9500000"/>
  </r>
  <r>
    <s v="Coartem Dispersible"/>
    <x v="1"/>
    <s v="persons"/>
    <x v="8"/>
    <x v="87"/>
    <n v="14250000"/>
    <n v="14250000"/>
  </r>
  <r>
    <s v="ASAQ"/>
    <x v="1"/>
    <s v="persons"/>
    <x v="9"/>
    <x v="13"/>
    <n v="0"/>
    <n v="0"/>
  </r>
  <r>
    <s v="ASAQ"/>
    <x v="1"/>
    <s v="persons"/>
    <x v="10"/>
    <x v="13"/>
    <n v="0"/>
    <n v="0"/>
  </r>
  <r>
    <s v="ASAQ"/>
    <x v="1"/>
    <s v="persons"/>
    <x v="11"/>
    <x v="13"/>
    <n v="0"/>
    <n v="0"/>
  </r>
  <r>
    <s v="ASAQ"/>
    <x v="1"/>
    <s v="persons"/>
    <x v="12"/>
    <x v="13"/>
    <n v="0"/>
    <n v="0"/>
  </r>
  <r>
    <s v="ASAQ"/>
    <x v="1"/>
    <s v="persons"/>
    <x v="0"/>
    <x v="81"/>
    <n v="47500000"/>
    <n v="47500000"/>
  </r>
  <r>
    <s v="ASAQ"/>
    <x v="1"/>
    <s v="persons"/>
    <x v="1"/>
    <x v="88"/>
    <n v="40850000"/>
    <n v="40850000"/>
  </r>
  <r>
    <s v="ASAQ"/>
    <x v="1"/>
    <s v="persons"/>
    <x v="2"/>
    <x v="81"/>
    <n v="47500000"/>
    <n v="47500000"/>
  </r>
  <r>
    <s v="ASAQ"/>
    <x v="1"/>
    <s v="persons"/>
    <x v="3"/>
    <x v="89"/>
    <n v="23750000"/>
    <n v="23750000"/>
  </r>
  <r>
    <s v="ASAQ"/>
    <x v="1"/>
    <s v="persons"/>
    <x v="4"/>
    <x v="89"/>
    <n v="23750000"/>
    <n v="23750000"/>
  </r>
  <r>
    <s v="ASAQ"/>
    <x v="1"/>
    <s v="persons"/>
    <x v="5"/>
    <x v="87"/>
    <n v="14250000"/>
    <n v="14250000"/>
  </r>
  <r>
    <s v="ASAQ"/>
    <x v="1"/>
    <s v="persons"/>
    <x v="6"/>
    <x v="89"/>
    <n v="23750000"/>
    <n v="23750000"/>
  </r>
  <r>
    <s v="ASAQ"/>
    <x v="1"/>
    <s v="persons"/>
    <x v="7"/>
    <x v="90"/>
    <n v="2565000"/>
    <n v="2565000"/>
  </r>
  <r>
    <s v="ASAQ"/>
    <x v="1"/>
    <s v="persons"/>
    <x v="8"/>
    <x v="91"/>
    <n v="8074999.9999999991"/>
    <n v="8074999.9999999991"/>
  </r>
  <r>
    <s v="ASMQ"/>
    <x v="1"/>
    <s v="persons"/>
    <x v="1"/>
    <x v="92"/>
    <n v="190000"/>
    <n v="190000"/>
  </r>
  <r>
    <s v="ASMQ"/>
    <x v="1"/>
    <s v="persons"/>
    <x v="2"/>
    <x v="93"/>
    <n v="266000"/>
    <n v="266000"/>
  </r>
  <r>
    <s v="ASMQ"/>
    <x v="1"/>
    <s v="persons"/>
    <x v="3"/>
    <x v="94"/>
    <n v="313500"/>
    <n v="313500"/>
  </r>
  <r>
    <s v="ASMQ"/>
    <x v="1"/>
    <s v="persons"/>
    <x v="4"/>
    <x v="95"/>
    <n v="163400"/>
    <n v="163400"/>
  </r>
  <r>
    <s v="ASMQ"/>
    <x v="1"/>
    <s v="persons"/>
    <x v="5"/>
    <x v="96"/>
    <n v="202349.99999999997"/>
    <n v="202349.99999999997"/>
  </r>
  <r>
    <s v="ASMQ"/>
    <x v="1"/>
    <s v="persons"/>
    <x v="6"/>
    <x v="97"/>
    <n v="95000"/>
    <n v="95000"/>
  </r>
  <r>
    <s v="ASMQ"/>
    <x v="1"/>
    <s v="persons"/>
    <x v="7"/>
    <x v="98"/>
    <n v="64875.5"/>
    <n v="64875.5"/>
  </r>
  <r>
    <s v="ASMQ"/>
    <x v="1"/>
    <s v="persons"/>
    <x v="8"/>
    <x v="99"/>
    <n v="31350.000000000004"/>
    <n v="31350.000000000004"/>
  </r>
  <r>
    <s v="DHA-PQ"/>
    <x v="1"/>
    <s v="persons"/>
    <x v="2"/>
    <x v="100"/>
    <n v="1726912.0044748811"/>
    <n v="1726912.0044748811"/>
  </r>
  <r>
    <s v="DHA-PQ"/>
    <x v="1"/>
    <s v="persons"/>
    <x v="3"/>
    <x v="101"/>
    <n v="486821.18561605155"/>
    <n v="486821.18561605155"/>
  </r>
  <r>
    <s v="DHA-PQ"/>
    <x v="1"/>
    <s v="persons"/>
    <x v="4"/>
    <x v="102"/>
    <n v="2061266.8099090676"/>
    <n v="2061266.8099090676"/>
  </r>
  <r>
    <s v="DHA-PQ"/>
    <x v="1"/>
    <s v="persons"/>
    <x v="5"/>
    <x v="103"/>
    <n v="3272668.3000000003"/>
    <n v="3272668.3000000003"/>
  </r>
  <r>
    <s v="DHA-PQ"/>
    <x v="1"/>
    <s v="persons"/>
    <x v="6"/>
    <x v="104"/>
    <n v="941381.98232248693"/>
    <n v="941381.98232248693"/>
  </r>
  <r>
    <s v="DHA-PQ"/>
    <x v="1"/>
    <s v="persons"/>
    <x v="7"/>
    <x v="105"/>
    <n v="759084.13307031302"/>
    <n v="759084.13307031302"/>
  </r>
  <r>
    <s v="DHA-PQ"/>
    <x v="1"/>
    <s v="persons"/>
    <x v="8"/>
    <x v="106"/>
    <n v="280871.34554539772"/>
    <n v="280871.34554539772"/>
  </r>
  <r>
    <s v="AS-PYR"/>
    <x v="1"/>
    <s v="persons"/>
    <x v="3"/>
    <x v="107"/>
    <n v="47500"/>
    <n v="47500"/>
  </r>
  <r>
    <s v="AS-PYR"/>
    <x v="1"/>
    <s v="persons"/>
    <x v="4"/>
    <x v="108"/>
    <n v="550999.99999999988"/>
    <n v="550999.99999999988"/>
  </r>
  <r>
    <s v="AS-PYR"/>
    <x v="1"/>
    <s v="persons"/>
    <x v="5"/>
    <x v="109"/>
    <n v="1092499.9999999998"/>
    <n v="1092499.9999999998"/>
  </r>
  <r>
    <s v="AS-PYR"/>
    <x v="1"/>
    <s v="persons"/>
    <x v="6"/>
    <x v="110"/>
    <n v="436050"/>
    <n v="436050"/>
  </r>
  <r>
    <s v="AS-PYR"/>
    <x v="1"/>
    <s v="persons"/>
    <x v="7"/>
    <x v="111"/>
    <n v="920550"/>
    <n v="920550"/>
  </r>
  <r>
    <s v="AS-PYR"/>
    <x v="1"/>
    <s v="persons"/>
    <x v="8"/>
    <x v="112"/>
    <n v="1645787.5999999999"/>
    <n v="1645787.5999999999"/>
  </r>
  <r>
    <s v="Inj AS"/>
    <x v="1"/>
    <s v="persons"/>
    <x v="10"/>
    <x v="113"/>
    <n v="869250"/>
    <n v="869250"/>
  </r>
  <r>
    <s v="Inj AS"/>
    <x v="1"/>
    <s v="persons"/>
    <x v="11"/>
    <x v="114"/>
    <n v="949999.99999999988"/>
    <n v="949999.99999999988"/>
  </r>
  <r>
    <s v="Inj AS"/>
    <x v="1"/>
    <s v="persons"/>
    <x v="12"/>
    <x v="115"/>
    <n v="3799999.9999999995"/>
    <n v="3799999.9999999995"/>
  </r>
  <r>
    <s v="Inj AS"/>
    <x v="1"/>
    <s v="persons"/>
    <x v="0"/>
    <x v="116"/>
    <n v="2675833.3333333326"/>
    <n v="2675833.3333333326"/>
  </r>
  <r>
    <s v="Inj AS"/>
    <x v="1"/>
    <s v="persons"/>
    <x v="1"/>
    <x v="117"/>
    <n v="3894984.1666666665"/>
    <n v="3894984.1666666665"/>
  </r>
  <r>
    <s v="Inj AS"/>
    <x v="1"/>
    <s v="persons"/>
    <x v="2"/>
    <x v="118"/>
    <n v="4504729"/>
    <n v="4504729"/>
  </r>
  <r>
    <s v="Inj AS"/>
    <x v="1"/>
    <s v="persons"/>
    <x v="3"/>
    <x v="119"/>
    <n v="5063864.166666666"/>
    <n v="5063864.166666666"/>
  </r>
  <r>
    <s v="Inj AS"/>
    <x v="1"/>
    <s v="persons"/>
    <x v="4"/>
    <x v="120"/>
    <n v="4793116.7"/>
    <n v="4793116.7"/>
  </r>
  <r>
    <s v="Inj AS"/>
    <x v="1"/>
    <s v="persons"/>
    <x v="5"/>
    <x v="121"/>
    <n v="6475833.3333333349"/>
    <n v="6475833.3333333349"/>
  </r>
  <r>
    <s v="Inj AS"/>
    <x v="1"/>
    <s v="persons"/>
    <x v="6"/>
    <x v="122"/>
    <n v="7348356.3999999985"/>
    <n v="7348356.3999999985"/>
  </r>
  <r>
    <s v="Inj AS"/>
    <x v="1"/>
    <s v="persons"/>
    <x v="7"/>
    <x v="123"/>
    <n v="8042590.2749999994"/>
    <n v="8042590.2749999994"/>
  </r>
  <r>
    <s v="Inj AS"/>
    <x v="1"/>
    <s v="persons"/>
    <x v="8"/>
    <x v="124"/>
    <n v="7378333.3333333321"/>
    <n v="7378333.3333333321"/>
  </r>
  <r>
    <s v="RAS"/>
    <x v="1"/>
    <s v="persons"/>
    <x v="1"/>
    <x v="125"/>
    <n v="61755.000904634304"/>
    <n v="61755.000904634304"/>
  </r>
  <r>
    <s v="RAS"/>
    <x v="1"/>
    <s v="persons"/>
    <x v="2"/>
    <x v="126"/>
    <n v="299298.98594801361"/>
    <n v="299298.98594801361"/>
  </r>
  <r>
    <s v="RAS"/>
    <x v="1"/>
    <s v="persons"/>
    <x v="3"/>
    <x v="127"/>
    <n v="586807.75400839152"/>
    <n v="586807.75400839152"/>
  </r>
  <r>
    <s v="RAS"/>
    <x v="1"/>
    <s v="persons"/>
    <x v="4"/>
    <x v="128"/>
    <n v="1357234.5828774264"/>
    <n v="1357234.5828774264"/>
  </r>
  <r>
    <s v="RAS"/>
    <x v="1"/>
    <s v="persons"/>
    <x v="5"/>
    <x v="129"/>
    <n v="1016044.8767543442"/>
    <n v="1016044.8767543442"/>
  </r>
  <r>
    <s v="RAS"/>
    <x v="1"/>
    <s v="persons"/>
    <x v="6"/>
    <x v="130"/>
    <n v="3450412.8337454442"/>
    <n v="3450412.8337454442"/>
  </r>
  <r>
    <s v="RAS"/>
    <x v="1"/>
    <s v="persons"/>
    <x v="7"/>
    <x v="131"/>
    <n v="1510988.2880011026"/>
    <n v="1510988.2880011026"/>
  </r>
  <r>
    <s v="RAS"/>
    <x v="1"/>
    <s v="persons"/>
    <x v="8"/>
    <x v="132"/>
    <n v="928154.80446975504"/>
    <n v="928154.80446975504"/>
  </r>
  <r>
    <s v="SPAQ"/>
    <x v="2"/>
    <s v="persons"/>
    <x v="0"/>
    <x v="69"/>
    <n v="2849999.9999999995"/>
    <n v="2849999.9999999995"/>
  </r>
  <r>
    <s v="SPAQ"/>
    <x v="2"/>
    <s v="persons"/>
    <x v="1"/>
    <x v="70"/>
    <n v="17376045.537499998"/>
    <n v="17376045.537499998"/>
  </r>
  <r>
    <s v="SPAQ"/>
    <x v="2"/>
    <s v="persons"/>
    <x v="2"/>
    <x v="71"/>
    <n v="16262588.300000001"/>
    <n v="16262588.300000001"/>
  </r>
  <r>
    <s v="SPAQ"/>
    <x v="2"/>
    <s v="persons"/>
    <x v="3"/>
    <x v="72"/>
    <n v="20713191.050000001"/>
    <n v="20713191.050000001"/>
  </r>
  <r>
    <s v="SPAQ"/>
    <x v="2"/>
    <s v="persons"/>
    <x v="4"/>
    <x v="73"/>
    <n v="26939862.499999996"/>
    <n v="26939862.499999996"/>
  </r>
  <r>
    <s v="SPAQ"/>
    <x v="2"/>
    <s v="persons"/>
    <x v="5"/>
    <x v="74"/>
    <n v="43260149.999999993"/>
    <n v="43260149.999999993"/>
  </r>
  <r>
    <s v="SPAQ"/>
    <x v="2"/>
    <s v="persons"/>
    <x v="6"/>
    <x v="75"/>
    <n v="45043775"/>
    <n v="45043775"/>
  </r>
  <r>
    <s v="SPAQ"/>
    <x v="2"/>
    <s v="persons"/>
    <x v="7"/>
    <x v="76"/>
    <n v="47917762.499999993"/>
    <n v="47917762.499999993"/>
  </r>
  <r>
    <s v="SPAQ"/>
    <x v="2"/>
    <s v="persons"/>
    <x v="8"/>
    <x v="77"/>
    <n v="54560874.999999993"/>
    <n v="54560874.999999993"/>
  </r>
  <r>
    <s v="Coartem Dispersible"/>
    <x v="2"/>
    <s v="persons"/>
    <x v="9"/>
    <x v="133"/>
    <n v="66499999.999999993"/>
    <n v="76000000"/>
  </r>
  <r>
    <s v="Coartem Dispersible"/>
    <x v="2"/>
    <s v="persons"/>
    <x v="10"/>
    <x v="134"/>
    <n v="47215000"/>
    <n v="53960000"/>
  </r>
  <r>
    <s v="Coartem Dispersible"/>
    <x v="2"/>
    <s v="persons"/>
    <x v="11"/>
    <x v="135"/>
    <n v="19285000"/>
    <n v="22040000"/>
  </r>
  <r>
    <s v="Coartem Dispersible"/>
    <x v="2"/>
    <s v="persons"/>
    <x v="12"/>
    <x v="136"/>
    <n v="33249999.999999996"/>
    <n v="38000000"/>
  </r>
  <r>
    <s v="Coartem Dispersible"/>
    <x v="2"/>
    <s v="persons"/>
    <x v="0"/>
    <x v="136"/>
    <n v="33249999.999999996"/>
    <n v="38000000"/>
  </r>
  <r>
    <s v="Coartem Dispersible"/>
    <x v="2"/>
    <s v="persons"/>
    <x v="1"/>
    <x v="13"/>
    <n v="0"/>
    <n v="0"/>
  </r>
  <r>
    <s v="Coartem Dispersible"/>
    <x v="2"/>
    <s v="persons"/>
    <x v="2"/>
    <x v="136"/>
    <n v="33249999.999999996"/>
    <n v="38000000"/>
  </r>
  <r>
    <s v="Coartem Dispersible"/>
    <x v="2"/>
    <s v="persons"/>
    <x v="3"/>
    <x v="137"/>
    <n v="23275000"/>
    <n v="26600000"/>
  </r>
  <r>
    <s v="Coartem Dispersible"/>
    <x v="2"/>
    <s v="persons"/>
    <x v="4"/>
    <x v="138"/>
    <n v="3325000"/>
    <n v="3800000"/>
  </r>
  <r>
    <s v="Coartem Dispersible"/>
    <x v="2"/>
    <s v="persons"/>
    <x v="5"/>
    <x v="139"/>
    <n v="26600000"/>
    <n v="30400000"/>
  </r>
  <r>
    <s v="Coartem Dispersible"/>
    <x v="2"/>
    <s v="persons"/>
    <x v="6"/>
    <x v="87"/>
    <n v="13300000"/>
    <n v="15200000"/>
  </r>
  <r>
    <s v="Coartem Dispersible"/>
    <x v="2"/>
    <s v="persons"/>
    <x v="7"/>
    <x v="140"/>
    <n v="6650000"/>
    <n v="7600000"/>
  </r>
  <r>
    <s v="Coartem Dispersible"/>
    <x v="2"/>
    <s v="persons"/>
    <x v="8"/>
    <x v="141"/>
    <n v="9975000"/>
    <n v="11400000"/>
  </r>
  <r>
    <s v="ASAQ"/>
    <x v="2"/>
    <s v="persons"/>
    <x v="9"/>
    <x v="13"/>
    <n v="0"/>
    <n v="0"/>
  </r>
  <r>
    <s v="ASAQ"/>
    <x v="2"/>
    <s v="persons"/>
    <x v="10"/>
    <x v="13"/>
    <n v="0"/>
    <n v="0"/>
  </r>
  <r>
    <s v="ASAQ"/>
    <x v="2"/>
    <s v="persons"/>
    <x v="11"/>
    <x v="13"/>
    <n v="0"/>
    <n v="0"/>
  </r>
  <r>
    <s v="ASAQ"/>
    <x v="2"/>
    <s v="persons"/>
    <x v="12"/>
    <x v="13"/>
    <n v="0"/>
    <n v="0"/>
  </r>
  <r>
    <s v="ASAQ"/>
    <x v="2"/>
    <s v="persons"/>
    <x v="0"/>
    <x v="136"/>
    <n v="33249999.999999996"/>
    <n v="38000000"/>
  </r>
  <r>
    <s v="ASAQ"/>
    <x v="2"/>
    <s v="persons"/>
    <x v="1"/>
    <x v="142"/>
    <n v="28595000"/>
    <n v="32680000"/>
  </r>
  <r>
    <s v="ASAQ"/>
    <x v="2"/>
    <s v="persons"/>
    <x v="2"/>
    <x v="136"/>
    <n v="33249999.999999996"/>
    <n v="38000000"/>
  </r>
  <r>
    <s v="ASAQ"/>
    <x v="2"/>
    <s v="persons"/>
    <x v="3"/>
    <x v="143"/>
    <n v="16624999.999999998"/>
    <n v="19000000"/>
  </r>
  <r>
    <s v="ASAQ"/>
    <x v="2"/>
    <s v="persons"/>
    <x v="4"/>
    <x v="143"/>
    <n v="16624999.999999998"/>
    <n v="19000000"/>
  </r>
  <r>
    <s v="ASAQ"/>
    <x v="2"/>
    <s v="persons"/>
    <x v="5"/>
    <x v="141"/>
    <n v="9975000"/>
    <n v="11400000"/>
  </r>
  <r>
    <s v="ASAQ"/>
    <x v="2"/>
    <s v="persons"/>
    <x v="6"/>
    <x v="143"/>
    <n v="16624999.999999998"/>
    <n v="19000000"/>
  </r>
  <r>
    <s v="ASAQ"/>
    <x v="2"/>
    <s v="persons"/>
    <x v="7"/>
    <x v="144"/>
    <n v="1795500"/>
    <n v="2052000"/>
  </r>
  <r>
    <s v="ASAQ"/>
    <x v="2"/>
    <s v="persons"/>
    <x v="8"/>
    <x v="145"/>
    <n v="5652500"/>
    <n v="6460000"/>
  </r>
  <r>
    <s v="ASMQ"/>
    <x v="2"/>
    <s v="persons"/>
    <x v="1"/>
    <x v="146"/>
    <n v="133000"/>
    <n v="152000"/>
  </r>
  <r>
    <s v="ASMQ"/>
    <x v="2"/>
    <s v="persons"/>
    <x v="2"/>
    <x v="147"/>
    <n v="186200"/>
    <n v="212800"/>
  </r>
  <r>
    <s v="ASMQ"/>
    <x v="2"/>
    <s v="persons"/>
    <x v="3"/>
    <x v="148"/>
    <n v="219450"/>
    <n v="250800"/>
  </r>
  <r>
    <s v="ASMQ"/>
    <x v="2"/>
    <s v="persons"/>
    <x v="4"/>
    <x v="149"/>
    <n v="114380"/>
    <n v="130720"/>
  </r>
  <r>
    <s v="ASMQ"/>
    <x v="2"/>
    <s v="persons"/>
    <x v="5"/>
    <x v="150"/>
    <n v="141645"/>
    <n v="161880"/>
  </r>
  <r>
    <s v="ASMQ"/>
    <x v="2"/>
    <s v="persons"/>
    <x v="6"/>
    <x v="151"/>
    <n v="66500"/>
    <n v="76000"/>
  </r>
  <r>
    <s v="ASMQ"/>
    <x v="2"/>
    <s v="persons"/>
    <x v="7"/>
    <x v="152"/>
    <n v="45412.85"/>
    <n v="51900.4"/>
  </r>
  <r>
    <s v="ASMQ"/>
    <x v="2"/>
    <s v="persons"/>
    <x v="8"/>
    <x v="153"/>
    <n v="21945"/>
    <n v="25080"/>
  </r>
  <r>
    <s v="DHA-PQ"/>
    <x v="2"/>
    <s v="persons"/>
    <x v="2"/>
    <x v="154"/>
    <n v="1208838.4031324165"/>
    <n v="1381529.6035799049"/>
  </r>
  <r>
    <s v="DHA-PQ"/>
    <x v="2"/>
    <s v="persons"/>
    <x v="3"/>
    <x v="155"/>
    <n v="340774.82993123605"/>
    <n v="389456.94849284121"/>
  </r>
  <r>
    <s v="DHA-PQ"/>
    <x v="2"/>
    <s v="persons"/>
    <x v="4"/>
    <x v="156"/>
    <n v="1442886.7669363471"/>
    <n v="1649013.447927254"/>
  </r>
  <r>
    <s v="DHA-PQ"/>
    <x v="2"/>
    <s v="persons"/>
    <x v="5"/>
    <x v="157"/>
    <n v="2290867.81"/>
    <n v="2618134.6400000006"/>
  </r>
  <r>
    <s v="DHA-PQ"/>
    <x v="2"/>
    <s v="persons"/>
    <x v="6"/>
    <x v="158"/>
    <n v="658967.38762574084"/>
    <n v="753105.58585798973"/>
  </r>
  <r>
    <s v="DHA-PQ"/>
    <x v="2"/>
    <s v="persons"/>
    <x v="7"/>
    <x v="159"/>
    <n v="531358.8931492191"/>
    <n v="607267.30645625049"/>
  </r>
  <r>
    <s v="DHA-PQ"/>
    <x v="2"/>
    <s v="persons"/>
    <x v="8"/>
    <x v="160"/>
    <n v="196609.94188177839"/>
    <n v="224697.0764363182"/>
  </r>
  <r>
    <s v="AS-PYR"/>
    <x v="2"/>
    <s v="persons"/>
    <x v="3"/>
    <x v="161"/>
    <n v="33250"/>
    <n v="38000"/>
  </r>
  <r>
    <s v="AS-PYR"/>
    <x v="2"/>
    <s v="persons"/>
    <x v="4"/>
    <x v="162"/>
    <n v="385700"/>
    <n v="440800"/>
  </r>
  <r>
    <s v="AS-PYR"/>
    <x v="2"/>
    <s v="persons"/>
    <x v="5"/>
    <x v="163"/>
    <n v="764750"/>
    <n v="874000"/>
  </r>
  <r>
    <s v="AS-PYR"/>
    <x v="2"/>
    <s v="persons"/>
    <x v="6"/>
    <x v="110"/>
    <n v="305235"/>
    <n v="348840"/>
  </r>
  <r>
    <s v="AS-PYR"/>
    <x v="2"/>
    <s v="persons"/>
    <x v="7"/>
    <x v="111"/>
    <n v="644385"/>
    <n v="736440"/>
  </r>
  <r>
    <s v="AS-PYR"/>
    <x v="2"/>
    <s v="persons"/>
    <x v="8"/>
    <x v="164"/>
    <n v="1152051.3199999998"/>
    <n v="1316630.08"/>
  </r>
  <r>
    <s v="Inj AS"/>
    <x v="2"/>
    <s v="persons"/>
    <x v="10"/>
    <x v="165"/>
    <n v="592828.5"/>
    <n v="592828.5"/>
  </r>
  <r>
    <s v="Inj AS"/>
    <x v="2"/>
    <s v="persons"/>
    <x v="11"/>
    <x v="166"/>
    <n v="647900"/>
    <n v="647900"/>
  </r>
  <r>
    <s v="Inj AS"/>
    <x v="2"/>
    <s v="persons"/>
    <x v="12"/>
    <x v="167"/>
    <n v="2591600"/>
    <n v="2591600"/>
  </r>
  <r>
    <s v="Inj AS"/>
    <x v="2"/>
    <s v="persons"/>
    <x v="0"/>
    <x v="168"/>
    <n v="1824918.333333333"/>
    <n v="1824918.333333333"/>
  </r>
  <r>
    <s v="Inj AS"/>
    <x v="2"/>
    <s v="persons"/>
    <x v="1"/>
    <x v="169"/>
    <n v="2656379.2016666667"/>
    <n v="2656379.2016666667"/>
  </r>
  <r>
    <s v="Inj AS"/>
    <x v="2"/>
    <s v="persons"/>
    <x v="2"/>
    <x v="170"/>
    <n v="3072225.1780000003"/>
    <n v="3072225.1780000003"/>
  </r>
  <r>
    <s v="Inj AS"/>
    <x v="2"/>
    <s v="persons"/>
    <x v="3"/>
    <x v="171"/>
    <n v="3453555.3616666663"/>
    <n v="3453555.3616666663"/>
  </r>
  <r>
    <s v="Inj AS"/>
    <x v="2"/>
    <s v="persons"/>
    <x v="4"/>
    <x v="172"/>
    <n v="3268905.5894000004"/>
    <n v="3268905.5894000004"/>
  </r>
  <r>
    <s v="Inj AS"/>
    <x v="2"/>
    <s v="persons"/>
    <x v="5"/>
    <x v="173"/>
    <n v="4416518.3333333349"/>
    <n v="4416518.3333333349"/>
  </r>
  <r>
    <s v="Inj AS"/>
    <x v="2"/>
    <s v="persons"/>
    <x v="6"/>
    <x v="174"/>
    <n v="5011579.0647999998"/>
    <n v="5011579.0647999998"/>
  </r>
  <r>
    <s v="Inj AS"/>
    <x v="2"/>
    <s v="persons"/>
    <x v="7"/>
    <x v="175"/>
    <n v="5485046.5675499998"/>
    <n v="5485046.5675499998"/>
  </r>
  <r>
    <s v="Inj AS"/>
    <x v="2"/>
    <s v="persons"/>
    <x v="8"/>
    <x v="176"/>
    <n v="5030975.7522640955"/>
    <n v="5030975.7522640955"/>
  </r>
  <r>
    <s v="RAS"/>
    <x v="2"/>
    <s v="persons"/>
    <x v="1"/>
    <x v="125"/>
    <n v="61755.000904634304"/>
    <n v="61755.000904634304"/>
  </r>
  <r>
    <s v="RAS"/>
    <x v="2"/>
    <s v="persons"/>
    <x v="2"/>
    <x v="126"/>
    <n v="299298.98594801361"/>
    <n v="299298.98594801361"/>
  </r>
  <r>
    <s v="RAS"/>
    <x v="2"/>
    <s v="persons"/>
    <x v="3"/>
    <x v="127"/>
    <n v="586807.75400839152"/>
    <n v="586807.75400839152"/>
  </r>
  <r>
    <s v="RAS"/>
    <x v="2"/>
    <s v="persons"/>
    <x v="4"/>
    <x v="128"/>
    <n v="1357234.5828774264"/>
    <n v="1357234.5828774264"/>
  </r>
  <r>
    <s v="RAS"/>
    <x v="2"/>
    <s v="persons"/>
    <x v="5"/>
    <x v="129"/>
    <n v="1016044.8767543442"/>
    <n v="1016044.8767543442"/>
  </r>
  <r>
    <s v="RAS"/>
    <x v="2"/>
    <s v="persons"/>
    <x v="6"/>
    <x v="130"/>
    <n v="3450412.8337454442"/>
    <n v="3450412.8337454442"/>
  </r>
  <r>
    <s v="RAS"/>
    <x v="2"/>
    <s v="persons"/>
    <x v="7"/>
    <x v="131"/>
    <n v="1510988.2880011026"/>
    <n v="1510988.2880011026"/>
  </r>
  <r>
    <s v="RAS"/>
    <x v="2"/>
    <s v="persons"/>
    <x v="8"/>
    <x v="132"/>
    <n v="928154.80446975504"/>
    <n v="928154.80446975504"/>
  </r>
  <r>
    <s v="SPAQ"/>
    <x v="3"/>
    <s v="cases"/>
    <x v="0"/>
    <x v="177"/>
    <n v="543998.8254897981"/>
    <n v="957744.41107358842"/>
  </r>
  <r>
    <s v="SPAQ"/>
    <x v="3"/>
    <s v="cases"/>
    <x v="1"/>
    <x v="178"/>
    <n v="3268369.0014023851"/>
    <n v="5754170.7771168752"/>
  </r>
  <r>
    <s v="SPAQ"/>
    <x v="3"/>
    <s v="cases"/>
    <x v="2"/>
    <x v="179"/>
    <n v="2951214.0665152129"/>
    <n v="5195799.4128788961"/>
  </r>
  <r>
    <s v="SPAQ"/>
    <x v="3"/>
    <s v="cases"/>
    <x v="3"/>
    <x v="180"/>
    <n v="3896291.2574506821"/>
    <n v="6859667.706779371"/>
  </r>
  <r>
    <s v="SPAQ"/>
    <x v="3"/>
    <s v="cases"/>
    <x v="4"/>
    <x v="181"/>
    <n v="4557047.1517893234"/>
    <n v="8022970.3376572616"/>
  </r>
  <r>
    <s v="SPAQ"/>
    <x v="3"/>
    <s v="cases"/>
    <x v="5"/>
    <x v="182"/>
    <n v="7659350.5711082434"/>
    <n v="13486671.663453028"/>
  </r>
  <r>
    <s v="SPAQ"/>
    <x v="3"/>
    <s v="cases"/>
    <x v="6"/>
    <x v="183"/>
    <n v="7779935.0593078174"/>
    <n v="13698998.202753589"/>
  </r>
  <r>
    <s v="SPAQ"/>
    <x v="3"/>
    <s v="cases"/>
    <x v="7"/>
    <x v="184"/>
    <n v="8196084.1419906933"/>
    <n v="14431758.2441025"/>
  </r>
  <r>
    <s v="SPAQ"/>
    <x v="3"/>
    <s v="cases"/>
    <x v="8"/>
    <x v="185"/>
    <n v="9335882.6801330447"/>
    <n v="16438728.483119179"/>
  </r>
  <r>
    <s v="Coartem Dispersible"/>
    <x v="3"/>
    <s v="cases"/>
    <x v="9"/>
    <x v="13"/>
    <n v="0"/>
    <n v="0"/>
  </r>
  <r>
    <s v="Coartem Dispersible"/>
    <x v="3"/>
    <s v="cases"/>
    <x v="10"/>
    <x v="13"/>
    <n v="0"/>
    <n v="0"/>
  </r>
  <r>
    <s v="Coartem Dispersible"/>
    <x v="3"/>
    <s v="cases"/>
    <x v="11"/>
    <x v="13"/>
    <n v="0"/>
    <n v="0"/>
  </r>
  <r>
    <s v="Coartem Dispersible"/>
    <x v="3"/>
    <s v="cases"/>
    <x v="12"/>
    <x v="13"/>
    <n v="0"/>
    <n v="0"/>
  </r>
  <r>
    <s v="Coartem Dispersible"/>
    <x v="3"/>
    <s v="cases"/>
    <x v="0"/>
    <x v="13"/>
    <n v="0"/>
    <n v="0"/>
  </r>
  <r>
    <s v="Coartem Dispersible"/>
    <x v="3"/>
    <s v="cases"/>
    <x v="1"/>
    <x v="13"/>
    <n v="0"/>
    <n v="0"/>
  </r>
  <r>
    <s v="Coartem Dispersible"/>
    <x v="3"/>
    <s v="cases"/>
    <x v="2"/>
    <x v="13"/>
    <n v="0"/>
    <n v="0"/>
  </r>
  <r>
    <s v="Coartem Dispersible"/>
    <x v="3"/>
    <s v="cases"/>
    <x v="3"/>
    <x v="13"/>
    <n v="0"/>
    <n v="0"/>
  </r>
  <r>
    <s v="Coartem Dispersible"/>
    <x v="3"/>
    <s v="cases"/>
    <x v="4"/>
    <x v="13"/>
    <n v="0"/>
    <n v="0"/>
  </r>
  <r>
    <s v="Coartem Dispersible"/>
    <x v="3"/>
    <s v="cases"/>
    <x v="5"/>
    <x v="13"/>
    <n v="0"/>
    <n v="0"/>
  </r>
  <r>
    <s v="Coartem Dispersible"/>
    <x v="3"/>
    <s v="cases"/>
    <x v="6"/>
    <x v="13"/>
    <n v="0"/>
    <n v="0"/>
  </r>
  <r>
    <s v="Coartem Dispersible"/>
    <x v="3"/>
    <s v="cases"/>
    <x v="7"/>
    <x v="13"/>
    <n v="0"/>
    <n v="0"/>
  </r>
  <r>
    <s v="Coartem Dispersible"/>
    <x v="3"/>
    <s v="cases"/>
    <x v="8"/>
    <x v="13"/>
    <n v="0"/>
    <n v="0"/>
  </r>
  <r>
    <s v="ASAQ"/>
    <x v="3"/>
    <s v="cases"/>
    <x v="9"/>
    <x v="13"/>
    <n v="0"/>
    <n v="0"/>
  </r>
  <r>
    <s v="ASAQ"/>
    <x v="3"/>
    <s v="cases"/>
    <x v="10"/>
    <x v="13"/>
    <n v="0"/>
    <n v="0"/>
  </r>
  <r>
    <s v="ASAQ"/>
    <x v="3"/>
    <s v="cases"/>
    <x v="11"/>
    <x v="13"/>
    <n v="0"/>
    <n v="0"/>
  </r>
  <r>
    <s v="ASAQ"/>
    <x v="3"/>
    <s v="cases"/>
    <x v="12"/>
    <x v="13"/>
    <n v="0"/>
    <n v="0"/>
  </r>
  <r>
    <s v="ASAQ"/>
    <x v="3"/>
    <s v="cases"/>
    <x v="0"/>
    <x v="13"/>
    <n v="0"/>
    <n v="0"/>
  </r>
  <r>
    <s v="ASAQ"/>
    <x v="3"/>
    <s v="cases"/>
    <x v="1"/>
    <x v="13"/>
    <n v="0"/>
    <n v="0"/>
  </r>
  <r>
    <s v="ASAQ"/>
    <x v="3"/>
    <s v="cases"/>
    <x v="2"/>
    <x v="13"/>
    <n v="0"/>
    <n v="0"/>
  </r>
  <r>
    <s v="ASAQ"/>
    <x v="3"/>
    <s v="cases"/>
    <x v="3"/>
    <x v="13"/>
    <n v="0"/>
    <n v="0"/>
  </r>
  <r>
    <s v="ASAQ"/>
    <x v="3"/>
    <s v="cases"/>
    <x v="4"/>
    <x v="13"/>
    <n v="0"/>
    <n v="0"/>
  </r>
  <r>
    <s v="ASAQ"/>
    <x v="3"/>
    <s v="cases"/>
    <x v="5"/>
    <x v="13"/>
    <n v="0"/>
    <n v="0"/>
  </r>
  <r>
    <s v="ASAQ"/>
    <x v="3"/>
    <s v="cases"/>
    <x v="6"/>
    <x v="13"/>
    <n v="0"/>
    <n v="0"/>
  </r>
  <r>
    <s v="ASAQ"/>
    <x v="3"/>
    <s v="cases"/>
    <x v="7"/>
    <x v="13"/>
    <n v="0"/>
    <n v="0"/>
  </r>
  <r>
    <s v="ASAQ"/>
    <x v="3"/>
    <s v="cases"/>
    <x v="8"/>
    <x v="13"/>
    <n v="0"/>
    <n v="0"/>
  </r>
  <r>
    <s v="ASMQ"/>
    <x v="3"/>
    <s v="cases"/>
    <x v="1"/>
    <x v="13"/>
    <n v="0"/>
    <n v="0"/>
  </r>
  <r>
    <s v="ASMQ"/>
    <x v="3"/>
    <s v="cases"/>
    <x v="2"/>
    <x v="13"/>
    <n v="0"/>
    <n v="0"/>
  </r>
  <r>
    <s v="ASMQ"/>
    <x v="3"/>
    <s v="cases"/>
    <x v="3"/>
    <x v="13"/>
    <n v="0"/>
    <n v="0"/>
  </r>
  <r>
    <s v="ASMQ"/>
    <x v="3"/>
    <s v="cases"/>
    <x v="4"/>
    <x v="13"/>
    <n v="0"/>
    <n v="0"/>
  </r>
  <r>
    <s v="ASMQ"/>
    <x v="3"/>
    <s v="cases"/>
    <x v="5"/>
    <x v="13"/>
    <n v="0"/>
    <n v="0"/>
  </r>
  <r>
    <s v="ASMQ"/>
    <x v="3"/>
    <s v="cases"/>
    <x v="6"/>
    <x v="13"/>
    <n v="0"/>
    <n v="0"/>
  </r>
  <r>
    <s v="ASMQ"/>
    <x v="3"/>
    <s v="cases"/>
    <x v="7"/>
    <x v="13"/>
    <n v="0"/>
    <n v="0"/>
  </r>
  <r>
    <s v="ASMQ"/>
    <x v="3"/>
    <s v="cases"/>
    <x v="8"/>
    <x v="13"/>
    <n v="0"/>
    <n v="0"/>
  </r>
  <r>
    <s v="DHA-PQ"/>
    <x v="3"/>
    <s v="cases"/>
    <x v="2"/>
    <x v="13"/>
    <n v="0"/>
    <n v="0"/>
  </r>
  <r>
    <s v="DHA-PQ"/>
    <x v="3"/>
    <s v="cases"/>
    <x v="3"/>
    <x v="13"/>
    <n v="0"/>
    <n v="0"/>
  </r>
  <r>
    <s v="DHA-PQ"/>
    <x v="3"/>
    <s v="cases"/>
    <x v="4"/>
    <x v="13"/>
    <n v="0"/>
    <n v="0"/>
  </r>
  <r>
    <s v="DHA-PQ"/>
    <x v="3"/>
    <s v="cases"/>
    <x v="5"/>
    <x v="13"/>
    <n v="0"/>
    <n v="0"/>
  </r>
  <r>
    <s v="DHA-PQ"/>
    <x v="3"/>
    <s v="cases"/>
    <x v="6"/>
    <x v="13"/>
    <n v="0"/>
    <n v="0"/>
  </r>
  <r>
    <s v="DHA-PQ"/>
    <x v="3"/>
    <s v="cases"/>
    <x v="7"/>
    <x v="13"/>
    <n v="0"/>
    <n v="0"/>
  </r>
  <r>
    <s v="DHA-PQ"/>
    <x v="3"/>
    <s v="cases"/>
    <x v="8"/>
    <x v="13"/>
    <n v="0"/>
    <n v="0"/>
  </r>
  <r>
    <s v="AS-PYR"/>
    <x v="3"/>
    <s v="cases"/>
    <x v="3"/>
    <x v="13"/>
    <n v="0"/>
    <n v="0"/>
  </r>
  <r>
    <s v="AS-PYR"/>
    <x v="3"/>
    <s v="cases"/>
    <x v="4"/>
    <x v="13"/>
    <n v="0"/>
    <n v="0"/>
  </r>
  <r>
    <s v="AS-PYR"/>
    <x v="3"/>
    <s v="cases"/>
    <x v="5"/>
    <x v="13"/>
    <n v="0"/>
    <n v="0"/>
  </r>
  <r>
    <s v="AS-PYR"/>
    <x v="3"/>
    <s v="cases"/>
    <x v="6"/>
    <x v="13"/>
    <n v="0"/>
    <n v="0"/>
  </r>
  <r>
    <s v="AS-PYR"/>
    <x v="3"/>
    <s v="cases"/>
    <x v="7"/>
    <x v="13"/>
    <n v="0"/>
    <n v="0"/>
  </r>
  <r>
    <s v="AS-PYR"/>
    <x v="3"/>
    <s v="cases"/>
    <x v="8"/>
    <x v="13"/>
    <n v="0"/>
    <n v="0"/>
  </r>
  <r>
    <s v="Inj AS"/>
    <x v="3"/>
    <s v="cases"/>
    <x v="10"/>
    <x v="13"/>
    <n v="0"/>
    <n v="0"/>
  </r>
  <r>
    <s v="Inj AS"/>
    <x v="3"/>
    <s v="cases"/>
    <x v="11"/>
    <x v="13"/>
    <n v="0"/>
    <n v="0"/>
  </r>
  <r>
    <s v="Inj AS"/>
    <x v="3"/>
    <s v="cases"/>
    <x v="12"/>
    <x v="13"/>
    <n v="0"/>
    <n v="0"/>
  </r>
  <r>
    <s v="Inj AS"/>
    <x v="3"/>
    <s v="cases"/>
    <x v="0"/>
    <x v="13"/>
    <n v="0"/>
    <n v="0"/>
  </r>
  <r>
    <s v="Inj AS"/>
    <x v="3"/>
    <s v="cases"/>
    <x v="1"/>
    <x v="13"/>
    <n v="0"/>
    <n v="0"/>
  </r>
  <r>
    <s v="Inj AS"/>
    <x v="3"/>
    <s v="cases"/>
    <x v="2"/>
    <x v="13"/>
    <n v="0"/>
    <n v="0"/>
  </r>
  <r>
    <s v="Inj AS"/>
    <x v="3"/>
    <s v="cases"/>
    <x v="3"/>
    <x v="13"/>
    <n v="0"/>
    <n v="0"/>
  </r>
  <r>
    <s v="Inj AS"/>
    <x v="3"/>
    <s v="cases"/>
    <x v="4"/>
    <x v="13"/>
    <n v="0"/>
    <n v="0"/>
  </r>
  <r>
    <s v="Inj AS"/>
    <x v="3"/>
    <s v="cases"/>
    <x v="5"/>
    <x v="13"/>
    <n v="0"/>
    <n v="0"/>
  </r>
  <r>
    <s v="Inj AS"/>
    <x v="3"/>
    <s v="cases"/>
    <x v="6"/>
    <x v="13"/>
    <n v="0"/>
    <n v="0"/>
  </r>
  <r>
    <s v="Inj AS"/>
    <x v="3"/>
    <s v="cases"/>
    <x v="7"/>
    <x v="13"/>
    <n v="0"/>
    <n v="0"/>
  </r>
  <r>
    <s v="Inj AS"/>
    <x v="3"/>
    <s v="cases"/>
    <x v="8"/>
    <x v="13"/>
    <n v="0"/>
    <n v="0"/>
  </r>
  <r>
    <s v="RAS"/>
    <x v="3"/>
    <s v="cases"/>
    <x v="1"/>
    <x v="13"/>
    <n v="0"/>
    <n v="0"/>
  </r>
  <r>
    <s v="RAS"/>
    <x v="3"/>
    <s v="cases"/>
    <x v="2"/>
    <x v="13"/>
    <n v="0"/>
    <n v="0"/>
  </r>
  <r>
    <s v="RAS"/>
    <x v="3"/>
    <s v="cases"/>
    <x v="3"/>
    <x v="13"/>
    <n v="0"/>
    <n v="0"/>
  </r>
  <r>
    <s v="RAS"/>
    <x v="3"/>
    <s v="cases"/>
    <x v="4"/>
    <x v="13"/>
    <n v="0"/>
    <n v="0"/>
  </r>
  <r>
    <s v="RAS"/>
    <x v="3"/>
    <s v="cases"/>
    <x v="5"/>
    <x v="13"/>
    <n v="0"/>
    <n v="0"/>
  </r>
  <r>
    <s v="RAS"/>
    <x v="3"/>
    <s v="cases"/>
    <x v="6"/>
    <x v="13"/>
    <n v="0"/>
    <n v="0"/>
  </r>
  <r>
    <s v="RAS"/>
    <x v="3"/>
    <s v="cases"/>
    <x v="7"/>
    <x v="13"/>
    <n v="0"/>
    <n v="0"/>
  </r>
  <r>
    <s v="RAS"/>
    <x v="3"/>
    <s v="cases"/>
    <x v="8"/>
    <x v="13"/>
    <n v="0"/>
    <n v="0"/>
  </r>
  <r>
    <s v="SPAQ"/>
    <x v="4"/>
    <s v="cases"/>
    <x v="0"/>
    <x v="186"/>
    <n v="1958.3260386992597"/>
    <n v="18693.112187583847"/>
  </r>
  <r>
    <s v="SPAQ"/>
    <x v="4"/>
    <s v="cases"/>
    <x v="1"/>
    <x v="187"/>
    <n v="12190.802753072308"/>
    <n v="116366.75355205387"/>
  </r>
  <r>
    <s v="SPAQ"/>
    <x v="4"/>
    <s v="cases"/>
    <x v="2"/>
    <x v="188"/>
    <n v="10966.519735260084"/>
    <n v="104680.41565475537"/>
  </r>
  <r>
    <s v="SPAQ"/>
    <x v="4"/>
    <s v="cases"/>
    <x v="3"/>
    <x v="189"/>
    <n v="15104.67291806534"/>
    <n v="144180.96876335097"/>
  </r>
  <r>
    <s v="SPAQ"/>
    <x v="4"/>
    <s v="cases"/>
    <x v="4"/>
    <x v="190"/>
    <n v="17842.042695571945"/>
    <n v="170310.40754864132"/>
  </r>
  <r>
    <s v="SPAQ"/>
    <x v="4"/>
    <s v="cases"/>
    <x v="5"/>
    <x v="191"/>
    <n v="29577.691678041949"/>
    <n v="281679.55543764221"/>
  </r>
  <r>
    <s v="SPAQ"/>
    <x v="4"/>
    <s v="cases"/>
    <x v="6"/>
    <x v="192"/>
    <n v="28004.564882121034"/>
    <n v="266698.07340228069"/>
  </r>
  <r>
    <s v="SPAQ"/>
    <x v="4"/>
    <s v="cases"/>
    <x v="7"/>
    <x v="193"/>
    <n v="28656.228502965216"/>
    <n v="272904.11277182848"/>
  </r>
  <r>
    <s v="SPAQ"/>
    <x v="4"/>
    <s v="cases"/>
    <x v="8"/>
    <x v="194"/>
    <n v="32573.537814143798"/>
    <n v="310210.13236576744"/>
  </r>
  <r>
    <s v="Coartem Dispersible"/>
    <x v="4"/>
    <s v="cases"/>
    <x v="9"/>
    <x v="13"/>
    <n v="0"/>
    <n v="0"/>
  </r>
  <r>
    <s v="Coartem Dispersible"/>
    <x v="4"/>
    <s v="cases"/>
    <x v="10"/>
    <x v="13"/>
    <n v="0"/>
    <n v="0"/>
  </r>
  <r>
    <s v="Coartem Dispersible"/>
    <x v="4"/>
    <s v="cases"/>
    <x v="11"/>
    <x v="13"/>
    <n v="0"/>
    <n v="0"/>
  </r>
  <r>
    <s v="Coartem Dispersible"/>
    <x v="4"/>
    <s v="cases"/>
    <x v="12"/>
    <x v="13"/>
    <n v="0"/>
    <n v="0"/>
  </r>
  <r>
    <s v="Coartem Dispersible"/>
    <x v="4"/>
    <s v="cases"/>
    <x v="0"/>
    <x v="13"/>
    <n v="0"/>
    <n v="0"/>
  </r>
  <r>
    <s v="Coartem Dispersible"/>
    <x v="4"/>
    <s v="cases"/>
    <x v="1"/>
    <x v="13"/>
    <n v="0"/>
    <n v="0"/>
  </r>
  <r>
    <s v="Coartem Dispersible"/>
    <x v="4"/>
    <s v="cases"/>
    <x v="2"/>
    <x v="13"/>
    <n v="0"/>
    <n v="0"/>
  </r>
  <r>
    <s v="Coartem Dispersible"/>
    <x v="4"/>
    <s v="cases"/>
    <x v="3"/>
    <x v="13"/>
    <n v="0"/>
    <n v="0"/>
  </r>
  <r>
    <s v="Coartem Dispersible"/>
    <x v="4"/>
    <s v="cases"/>
    <x v="4"/>
    <x v="13"/>
    <n v="0"/>
    <n v="0"/>
  </r>
  <r>
    <s v="Coartem Dispersible"/>
    <x v="4"/>
    <s v="cases"/>
    <x v="5"/>
    <x v="13"/>
    <n v="0"/>
    <n v="0"/>
  </r>
  <r>
    <s v="Coartem Dispersible"/>
    <x v="4"/>
    <s v="cases"/>
    <x v="6"/>
    <x v="13"/>
    <n v="0"/>
    <n v="0"/>
  </r>
  <r>
    <s v="Coartem Dispersible"/>
    <x v="4"/>
    <s v="cases"/>
    <x v="7"/>
    <x v="13"/>
    <n v="0"/>
    <n v="0"/>
  </r>
  <r>
    <s v="Coartem Dispersible"/>
    <x v="4"/>
    <s v="cases"/>
    <x v="8"/>
    <x v="13"/>
    <n v="0"/>
    <n v="0"/>
  </r>
  <r>
    <s v="ASAQ"/>
    <x v="4"/>
    <s v="cases"/>
    <x v="9"/>
    <x v="13"/>
    <n v="0"/>
    <n v="0"/>
  </r>
  <r>
    <s v="ASAQ"/>
    <x v="4"/>
    <s v="cases"/>
    <x v="10"/>
    <x v="13"/>
    <n v="0"/>
    <n v="0"/>
  </r>
  <r>
    <s v="ASAQ"/>
    <x v="4"/>
    <s v="cases"/>
    <x v="11"/>
    <x v="13"/>
    <n v="0"/>
    <n v="0"/>
  </r>
  <r>
    <s v="ASAQ"/>
    <x v="4"/>
    <s v="cases"/>
    <x v="12"/>
    <x v="13"/>
    <n v="0"/>
    <n v="0"/>
  </r>
  <r>
    <s v="ASAQ"/>
    <x v="4"/>
    <s v="cases"/>
    <x v="0"/>
    <x v="195"/>
    <n v="40897.5"/>
    <n v="46740.000000000007"/>
  </r>
  <r>
    <s v="ASAQ"/>
    <x v="4"/>
    <s v="cases"/>
    <x v="1"/>
    <x v="196"/>
    <n v="35171.850000000006"/>
    <n v="40196.400000000009"/>
  </r>
  <r>
    <s v="ASAQ"/>
    <x v="4"/>
    <s v="cases"/>
    <x v="2"/>
    <x v="195"/>
    <n v="40897.5"/>
    <n v="46740.000000000007"/>
  </r>
  <r>
    <s v="ASAQ"/>
    <x v="4"/>
    <s v="cases"/>
    <x v="3"/>
    <x v="197"/>
    <n v="20448.75"/>
    <n v="23370.000000000004"/>
  </r>
  <r>
    <s v="ASAQ"/>
    <x v="4"/>
    <s v="cases"/>
    <x v="4"/>
    <x v="197"/>
    <n v="20448.75"/>
    <n v="23370.000000000004"/>
  </r>
  <r>
    <s v="ASAQ"/>
    <x v="4"/>
    <s v="cases"/>
    <x v="5"/>
    <x v="198"/>
    <n v="12269.250000000002"/>
    <n v="14022.000000000004"/>
  </r>
  <r>
    <s v="ASAQ"/>
    <x v="4"/>
    <s v="cases"/>
    <x v="6"/>
    <x v="197"/>
    <n v="20448.75"/>
    <n v="23370.000000000004"/>
  </r>
  <r>
    <s v="ASAQ"/>
    <x v="4"/>
    <s v="cases"/>
    <x v="7"/>
    <x v="199"/>
    <n v="2208.4650000000006"/>
    <n v="2523.9600000000005"/>
  </r>
  <r>
    <s v="ASAQ"/>
    <x v="4"/>
    <s v="cases"/>
    <x v="8"/>
    <x v="200"/>
    <n v="6952.5750000000007"/>
    <n v="7945.800000000002"/>
  </r>
  <r>
    <s v="ASMQ"/>
    <x v="4"/>
    <s v="cases"/>
    <x v="1"/>
    <x v="201"/>
    <n v="247.38"/>
    <n v="282.71999999999997"/>
  </r>
  <r>
    <s v="ASMQ"/>
    <x v="4"/>
    <s v="cases"/>
    <x v="2"/>
    <x v="202"/>
    <n v="346.33199999999999"/>
    <n v="395.80799999999999"/>
  </r>
  <r>
    <s v="ASMQ"/>
    <x v="4"/>
    <s v="cases"/>
    <x v="3"/>
    <x v="203"/>
    <n v="408.17699999999996"/>
    <n v="466.48799999999994"/>
  </r>
  <r>
    <s v="ASMQ"/>
    <x v="4"/>
    <s v="cases"/>
    <x v="4"/>
    <x v="204"/>
    <n v="212.74680000000001"/>
    <n v="243.13919999999999"/>
  </r>
  <r>
    <s v="ASMQ"/>
    <x v="4"/>
    <s v="cases"/>
    <x v="5"/>
    <x v="205"/>
    <n v="263.45969999999994"/>
    <n v="301.09679999999997"/>
  </r>
  <r>
    <s v="ASMQ"/>
    <x v="4"/>
    <s v="cases"/>
    <x v="6"/>
    <x v="206"/>
    <n v="123.69"/>
    <n v="141.35999999999999"/>
  </r>
  <r>
    <s v="ASMQ"/>
    <x v="4"/>
    <s v="cases"/>
    <x v="7"/>
    <x v="207"/>
    <n v="84.467900999999998"/>
    <n v="96.534743999999989"/>
  </r>
  <r>
    <s v="ASMQ"/>
    <x v="4"/>
    <s v="cases"/>
    <x v="8"/>
    <x v="208"/>
    <n v="40.817700000000002"/>
    <n v="46.648800000000008"/>
  </r>
  <r>
    <s v="DHA-PQ"/>
    <x v="4"/>
    <s v="cases"/>
    <x v="2"/>
    <x v="209"/>
    <n v="1015.4242586312303"/>
    <n v="1160.4848670071203"/>
  </r>
  <r>
    <s v="DHA-PQ"/>
    <x v="4"/>
    <s v="cases"/>
    <x v="3"/>
    <x v="210"/>
    <n v="286.25085714223832"/>
    <n v="327.14383673398675"/>
  </r>
  <r>
    <s v="DHA-PQ"/>
    <x v="4"/>
    <s v="cases"/>
    <x v="4"/>
    <x v="211"/>
    <n v="1212.0248842265316"/>
    <n v="1385.1712962588938"/>
  </r>
  <r>
    <s v="DHA-PQ"/>
    <x v="4"/>
    <s v="cases"/>
    <x v="5"/>
    <x v="212"/>
    <n v="1924.3289604000006"/>
    <n v="2199.2330976000007"/>
  </r>
  <r>
    <s v="DHA-PQ"/>
    <x v="4"/>
    <s v="cases"/>
    <x v="6"/>
    <x v="213"/>
    <n v="553.53260560562239"/>
    <n v="632.60869212071145"/>
  </r>
  <r>
    <s v="DHA-PQ"/>
    <x v="4"/>
    <s v="cases"/>
    <x v="7"/>
    <x v="214"/>
    <n v="446.34147024534417"/>
    <n v="510.10453742325046"/>
  </r>
  <r>
    <s v="DHA-PQ"/>
    <x v="4"/>
    <s v="cases"/>
    <x v="8"/>
    <x v="215"/>
    <n v="165.15235118069387"/>
    <n v="188.74554420650733"/>
  </r>
  <r>
    <s v="AS-PYR"/>
    <x v="4"/>
    <s v="cases"/>
    <x v="3"/>
    <x v="216"/>
    <n v="13.964999999999996"/>
    <n v="15.959999999999997"/>
  </r>
  <r>
    <s v="AS-PYR"/>
    <x v="4"/>
    <s v="cases"/>
    <x v="4"/>
    <x v="217"/>
    <n v="161.99399999999991"/>
    <n v="185.13599999999994"/>
  </r>
  <r>
    <s v="AS-PYR"/>
    <x v="4"/>
    <s v="cases"/>
    <x v="5"/>
    <x v="218"/>
    <n v="321.19499999999982"/>
    <n v="367.07999999999987"/>
  </r>
  <r>
    <s v="AS-PYR"/>
    <x v="4"/>
    <s v="cases"/>
    <x v="6"/>
    <x v="219"/>
    <n v="128.19869999999997"/>
    <n v="146.51279999999997"/>
  </r>
  <r>
    <s v="AS-PYR"/>
    <x v="4"/>
    <s v="cases"/>
    <x v="7"/>
    <x v="220"/>
    <n v="270.64169999999996"/>
    <n v="309.30479999999994"/>
  </r>
  <r>
    <s v="AS-PYR"/>
    <x v="4"/>
    <s v="cases"/>
    <x v="8"/>
    <x v="221"/>
    <n v="483.86155439999987"/>
    <n v="552.98463359999994"/>
  </r>
  <r>
    <s v="Inj AS"/>
    <x v="4"/>
    <s v="cases"/>
    <x v="10"/>
    <x v="13"/>
    <n v="0"/>
    <n v="0"/>
  </r>
  <r>
    <s v="Inj AS"/>
    <x v="4"/>
    <s v="cases"/>
    <x v="11"/>
    <x v="13"/>
    <n v="0"/>
    <n v="0"/>
  </r>
  <r>
    <s v="Inj AS"/>
    <x v="4"/>
    <s v="cases"/>
    <x v="12"/>
    <x v="13"/>
    <n v="0"/>
    <n v="0"/>
  </r>
  <r>
    <s v="Inj AS"/>
    <x v="4"/>
    <s v="cases"/>
    <x v="0"/>
    <x v="13"/>
    <n v="0"/>
    <n v="0"/>
  </r>
  <r>
    <s v="Inj AS"/>
    <x v="4"/>
    <s v="cases"/>
    <x v="1"/>
    <x v="13"/>
    <n v="0"/>
    <n v="0"/>
  </r>
  <r>
    <s v="Inj AS"/>
    <x v="4"/>
    <s v="cases"/>
    <x v="2"/>
    <x v="13"/>
    <n v="0"/>
    <n v="0"/>
  </r>
  <r>
    <s v="Inj AS"/>
    <x v="4"/>
    <s v="cases"/>
    <x v="3"/>
    <x v="13"/>
    <n v="0"/>
    <n v="0"/>
  </r>
  <r>
    <s v="Inj AS"/>
    <x v="4"/>
    <s v="cases"/>
    <x v="4"/>
    <x v="13"/>
    <n v="0"/>
    <n v="0"/>
  </r>
  <r>
    <s v="Inj AS"/>
    <x v="4"/>
    <s v="cases"/>
    <x v="5"/>
    <x v="13"/>
    <n v="0"/>
    <n v="0"/>
  </r>
  <r>
    <s v="Inj AS"/>
    <x v="4"/>
    <s v="cases"/>
    <x v="6"/>
    <x v="13"/>
    <n v="0"/>
    <n v="0"/>
  </r>
  <r>
    <s v="Inj AS"/>
    <x v="4"/>
    <s v="cases"/>
    <x v="7"/>
    <x v="13"/>
    <n v="0"/>
    <n v="0"/>
  </r>
  <r>
    <s v="Inj AS"/>
    <x v="4"/>
    <s v="cases"/>
    <x v="8"/>
    <x v="13"/>
    <n v="0"/>
    <n v="0"/>
  </r>
  <r>
    <s v="RAS"/>
    <x v="4"/>
    <s v="cases"/>
    <x v="1"/>
    <x v="13"/>
    <n v="0"/>
    <n v="0"/>
  </r>
  <r>
    <s v="RAS"/>
    <x v="4"/>
    <s v="cases"/>
    <x v="2"/>
    <x v="13"/>
    <n v="0"/>
    <n v="0"/>
  </r>
  <r>
    <s v="RAS"/>
    <x v="4"/>
    <s v="cases"/>
    <x v="3"/>
    <x v="13"/>
    <n v="0"/>
    <n v="0"/>
  </r>
  <r>
    <s v="RAS"/>
    <x v="4"/>
    <s v="cases"/>
    <x v="4"/>
    <x v="13"/>
    <n v="0"/>
    <n v="0"/>
  </r>
  <r>
    <s v="RAS"/>
    <x v="4"/>
    <s v="cases"/>
    <x v="5"/>
    <x v="13"/>
    <n v="0"/>
    <n v="0"/>
  </r>
  <r>
    <s v="RAS"/>
    <x v="4"/>
    <s v="cases"/>
    <x v="6"/>
    <x v="13"/>
    <n v="0"/>
    <n v="0"/>
  </r>
  <r>
    <s v="RAS"/>
    <x v="4"/>
    <s v="cases"/>
    <x v="7"/>
    <x v="13"/>
    <n v="0"/>
    <n v="0"/>
  </r>
  <r>
    <s v="RAS"/>
    <x v="4"/>
    <s v="cases"/>
    <x v="8"/>
    <x v="13"/>
    <n v="0"/>
    <n v="0"/>
  </r>
  <r>
    <s v="SPAQ"/>
    <x v="5"/>
    <s v="cases"/>
    <x v="0"/>
    <x v="222"/>
    <n v="438.36559760071884"/>
    <n v="4184.398886188681"/>
  </r>
  <r>
    <s v="SPAQ"/>
    <x v="5"/>
    <s v="cases"/>
    <x v="1"/>
    <x v="223"/>
    <n v="2763.3017699256607"/>
    <n v="26376.971440199493"/>
  </r>
  <r>
    <s v="SPAQ"/>
    <x v="5"/>
    <s v="cases"/>
    <x v="2"/>
    <x v="224"/>
    <n v="2485.7922819505679"/>
    <n v="23728.017236800879"/>
  </r>
  <r>
    <s v="SPAQ"/>
    <x v="5"/>
    <s v="cases"/>
    <x v="3"/>
    <x v="225"/>
    <n v="3423.7917103628979"/>
    <n v="32681.648144373117"/>
  </r>
  <r>
    <s v="SPAQ"/>
    <x v="5"/>
    <s v="cases"/>
    <x v="4"/>
    <x v="226"/>
    <n v="4044.2741268484469"/>
    <n v="38604.434847189725"/>
  </r>
  <r>
    <s v="SPAQ"/>
    <x v="5"/>
    <s v="cases"/>
    <x v="5"/>
    <x v="227"/>
    <n v="6704.4057245246477"/>
    <n v="63848.593883331225"/>
  </r>
  <r>
    <s v="SPAQ"/>
    <x v="5"/>
    <s v="cases"/>
    <x v="6"/>
    <x v="228"/>
    <n v="6347.8234593911857"/>
    <n v="60452.725976766102"/>
  </r>
  <r>
    <s v="SPAQ"/>
    <x v="5"/>
    <s v="cases"/>
    <x v="7"/>
    <x v="229"/>
    <n v="6495.5367210483055"/>
    <n v="61859.455289138728"/>
  </r>
  <r>
    <s v="SPAQ"/>
    <x v="5"/>
    <s v="cases"/>
    <x v="8"/>
    <x v="230"/>
    <n v="7383.4772424547418"/>
    <n v="70315.649032970163"/>
  </r>
  <r>
    <s v="Coartem Dispersible"/>
    <x v="5"/>
    <s v="cases"/>
    <x v="9"/>
    <x v="13"/>
    <n v="0"/>
    <n v="0"/>
  </r>
  <r>
    <s v="Coartem Dispersible"/>
    <x v="5"/>
    <s v="cases"/>
    <x v="10"/>
    <x v="13"/>
    <n v="0"/>
    <n v="0"/>
  </r>
  <r>
    <s v="Coartem Dispersible"/>
    <x v="5"/>
    <s v="cases"/>
    <x v="11"/>
    <x v="13"/>
    <n v="0"/>
    <n v="0"/>
  </r>
  <r>
    <s v="Coartem Dispersible"/>
    <x v="5"/>
    <s v="cases"/>
    <x v="12"/>
    <x v="13"/>
    <n v="0"/>
    <n v="0"/>
  </r>
  <r>
    <s v="Coartem Dispersible"/>
    <x v="5"/>
    <s v="cases"/>
    <x v="0"/>
    <x v="13"/>
    <n v="0"/>
    <n v="0"/>
  </r>
  <r>
    <s v="Coartem Dispersible"/>
    <x v="5"/>
    <s v="cases"/>
    <x v="1"/>
    <x v="13"/>
    <n v="0"/>
    <n v="0"/>
  </r>
  <r>
    <s v="Coartem Dispersible"/>
    <x v="5"/>
    <s v="cases"/>
    <x v="2"/>
    <x v="13"/>
    <n v="0"/>
    <n v="0"/>
  </r>
  <r>
    <s v="Coartem Dispersible"/>
    <x v="5"/>
    <s v="cases"/>
    <x v="3"/>
    <x v="13"/>
    <n v="0"/>
    <n v="0"/>
  </r>
  <r>
    <s v="Coartem Dispersible"/>
    <x v="5"/>
    <s v="cases"/>
    <x v="4"/>
    <x v="13"/>
    <n v="0"/>
    <n v="0"/>
  </r>
  <r>
    <s v="Coartem Dispersible"/>
    <x v="5"/>
    <s v="cases"/>
    <x v="5"/>
    <x v="13"/>
    <n v="0"/>
    <n v="0"/>
  </r>
  <r>
    <s v="Coartem Dispersible"/>
    <x v="5"/>
    <s v="cases"/>
    <x v="6"/>
    <x v="13"/>
    <n v="0"/>
    <n v="0"/>
  </r>
  <r>
    <s v="Coartem Dispersible"/>
    <x v="5"/>
    <s v="cases"/>
    <x v="7"/>
    <x v="13"/>
    <n v="0"/>
    <n v="0"/>
  </r>
  <r>
    <s v="Coartem Dispersible"/>
    <x v="5"/>
    <s v="cases"/>
    <x v="8"/>
    <x v="13"/>
    <n v="0"/>
    <n v="0"/>
  </r>
  <r>
    <s v="ASAQ"/>
    <x v="5"/>
    <s v="cases"/>
    <x v="9"/>
    <x v="13"/>
    <n v="0"/>
    <n v="0"/>
  </r>
  <r>
    <s v="ASAQ"/>
    <x v="5"/>
    <s v="cases"/>
    <x v="10"/>
    <x v="13"/>
    <n v="0"/>
    <n v="0"/>
  </r>
  <r>
    <s v="ASAQ"/>
    <x v="5"/>
    <s v="cases"/>
    <x v="11"/>
    <x v="13"/>
    <n v="0"/>
    <n v="0"/>
  </r>
  <r>
    <s v="ASAQ"/>
    <x v="5"/>
    <s v="cases"/>
    <x v="12"/>
    <x v="13"/>
    <n v="0"/>
    <n v="0"/>
  </r>
  <r>
    <s v="ASAQ"/>
    <x v="5"/>
    <s v="cases"/>
    <x v="0"/>
    <x v="231"/>
    <n v="4457.8275000000003"/>
    <n v="5094.6600000000008"/>
  </r>
  <r>
    <s v="ASAQ"/>
    <x v="5"/>
    <s v="cases"/>
    <x v="1"/>
    <x v="232"/>
    <n v="3833.7316500000006"/>
    <n v="4381.4076000000014"/>
  </r>
  <r>
    <s v="ASAQ"/>
    <x v="5"/>
    <s v="cases"/>
    <x v="2"/>
    <x v="231"/>
    <n v="4457.8275000000003"/>
    <n v="5094.6600000000008"/>
  </r>
  <r>
    <s v="ASAQ"/>
    <x v="5"/>
    <s v="cases"/>
    <x v="3"/>
    <x v="233"/>
    <n v="2228.9137500000002"/>
    <n v="2547.3300000000004"/>
  </r>
  <r>
    <s v="ASAQ"/>
    <x v="5"/>
    <s v="cases"/>
    <x v="4"/>
    <x v="233"/>
    <n v="2228.9137500000002"/>
    <n v="2547.3300000000004"/>
  </r>
  <r>
    <s v="ASAQ"/>
    <x v="5"/>
    <s v="cases"/>
    <x v="5"/>
    <x v="234"/>
    <n v="1337.3482500000002"/>
    <n v="1528.3980000000004"/>
  </r>
  <r>
    <s v="ASAQ"/>
    <x v="5"/>
    <s v="cases"/>
    <x v="6"/>
    <x v="233"/>
    <n v="2228.9137500000002"/>
    <n v="2547.3300000000004"/>
  </r>
  <r>
    <s v="ASAQ"/>
    <x v="5"/>
    <s v="cases"/>
    <x v="7"/>
    <x v="235"/>
    <n v="240.72268500000007"/>
    <n v="275.11164000000008"/>
  </r>
  <r>
    <s v="ASAQ"/>
    <x v="5"/>
    <s v="cases"/>
    <x v="8"/>
    <x v="236"/>
    <n v="757.83067500000004"/>
    <n v="866.09220000000016"/>
  </r>
  <r>
    <s v="ASMQ"/>
    <x v="5"/>
    <s v="cases"/>
    <x v="1"/>
    <x v="237"/>
    <n v="26.96442"/>
    <n v="30.816479999999995"/>
  </r>
  <r>
    <s v="ASMQ"/>
    <x v="5"/>
    <s v="cases"/>
    <x v="2"/>
    <x v="238"/>
    <n v="37.750188000000001"/>
    <n v="43.143071999999997"/>
  </r>
  <r>
    <s v="ASMQ"/>
    <x v="5"/>
    <s v="cases"/>
    <x v="3"/>
    <x v="239"/>
    <n v="44.491292999999999"/>
    <n v="50.847191999999993"/>
  </r>
  <r>
    <s v="ASMQ"/>
    <x v="5"/>
    <s v="cases"/>
    <x v="4"/>
    <x v="240"/>
    <n v="23.189401200000002"/>
    <n v="26.5021728"/>
  </r>
  <r>
    <s v="ASMQ"/>
    <x v="5"/>
    <s v="cases"/>
    <x v="5"/>
    <x v="241"/>
    <n v="28.717107299999995"/>
    <n v="32.819551199999999"/>
  </r>
  <r>
    <s v="ASMQ"/>
    <x v="5"/>
    <s v="cases"/>
    <x v="6"/>
    <x v="242"/>
    <n v="13.48221"/>
    <n v="15.408239999999997"/>
  </r>
  <r>
    <s v="ASMQ"/>
    <x v="5"/>
    <s v="cases"/>
    <x v="7"/>
    <x v="243"/>
    <n v="9.2070012089999995"/>
    <n v="10.522287095999999"/>
  </r>
  <r>
    <s v="ASMQ"/>
    <x v="5"/>
    <s v="cases"/>
    <x v="8"/>
    <x v="244"/>
    <n v="4.4491293000000001"/>
    <n v="5.0847192000000012"/>
  </r>
  <r>
    <s v="DHA-PQ"/>
    <x v="5"/>
    <s v="cases"/>
    <x v="2"/>
    <x v="245"/>
    <n v="110.68124419080409"/>
    <n v="126.49285050377611"/>
  </r>
  <r>
    <s v="DHA-PQ"/>
    <x v="5"/>
    <s v="cases"/>
    <x v="3"/>
    <x v="246"/>
    <n v="31.201343428503975"/>
    <n v="35.658678204004552"/>
  </r>
  <r>
    <s v="DHA-PQ"/>
    <x v="5"/>
    <s v="cases"/>
    <x v="4"/>
    <x v="247"/>
    <n v="132.11071238069195"/>
    <n v="150.98367129221941"/>
  </r>
  <r>
    <s v="DHA-PQ"/>
    <x v="5"/>
    <s v="cases"/>
    <x v="5"/>
    <x v="248"/>
    <n v="209.75185668360007"/>
    <n v="239.71640763840009"/>
  </r>
  <r>
    <s v="DHA-PQ"/>
    <x v="5"/>
    <s v="cases"/>
    <x v="6"/>
    <x v="249"/>
    <n v="60.335054011012843"/>
    <n v="68.954347441157552"/>
  </r>
  <r>
    <s v="DHA-PQ"/>
    <x v="5"/>
    <s v="cases"/>
    <x v="7"/>
    <x v="250"/>
    <n v="48.651220256742512"/>
    <n v="55.6013945791343"/>
  </r>
  <r>
    <s v="DHA-PQ"/>
    <x v="5"/>
    <s v="cases"/>
    <x v="8"/>
    <x v="251"/>
    <n v="18.001606278695633"/>
    <n v="20.573264318509299"/>
  </r>
  <r>
    <s v="AS-PYR"/>
    <x v="5"/>
    <s v="cases"/>
    <x v="3"/>
    <x v="252"/>
    <n v="1.5221849999999997"/>
    <n v="1.7396399999999996"/>
  </r>
  <r>
    <s v="AS-PYR"/>
    <x v="5"/>
    <s v="cases"/>
    <x v="4"/>
    <x v="253"/>
    <n v="17.65734599999999"/>
    <n v="20.179823999999993"/>
  </r>
  <r>
    <s v="AS-PYR"/>
    <x v="5"/>
    <s v="cases"/>
    <x v="5"/>
    <x v="254"/>
    <n v="35.010254999999979"/>
    <n v="40.011719999999983"/>
  </r>
  <r>
    <s v="AS-PYR"/>
    <x v="5"/>
    <s v="cases"/>
    <x v="6"/>
    <x v="255"/>
    <n v="13.973658299999997"/>
    <n v="15.969895199999996"/>
  </r>
  <r>
    <s v="AS-PYR"/>
    <x v="5"/>
    <s v="cases"/>
    <x v="7"/>
    <x v="256"/>
    <n v="29.499945299999997"/>
    <n v="33.714223199999992"/>
  </r>
  <r>
    <s v="AS-PYR"/>
    <x v="5"/>
    <s v="cases"/>
    <x v="8"/>
    <x v="257"/>
    <n v="52.740909429599988"/>
    <n v="60.275325062399993"/>
  </r>
  <r>
    <s v="Inj AS"/>
    <x v="5"/>
    <s v="cases"/>
    <x v="10"/>
    <x v="258"/>
    <n v="15749.636512500005"/>
    <n v="22049.491117500002"/>
  </r>
  <r>
    <s v="Inj AS"/>
    <x v="5"/>
    <s v="cases"/>
    <x v="11"/>
    <x v="259"/>
    <n v="17212.717500000002"/>
    <n v="24097.804499999998"/>
  </r>
  <r>
    <s v="Inj AS"/>
    <x v="5"/>
    <s v="cases"/>
    <x v="12"/>
    <x v="260"/>
    <n v="68850.87000000001"/>
    <n v="96391.217999999993"/>
  </r>
  <r>
    <s v="Inj AS"/>
    <x v="5"/>
    <s v="cases"/>
    <x v="0"/>
    <x v="261"/>
    <n v="48482.487624999994"/>
    <n v="67875.482674999992"/>
  </r>
  <r>
    <s v="Inj AS"/>
    <x v="5"/>
    <s v="cases"/>
    <x v="1"/>
    <x v="262"/>
    <n v="70571.854871375006"/>
    <n v="98800.596819925006"/>
  </r>
  <r>
    <s v="Inj AS"/>
    <x v="5"/>
    <s v="cases"/>
    <x v="2"/>
    <x v="263"/>
    <n v="81619.60809585001"/>
    <n v="114267.45133419002"/>
  </r>
  <r>
    <s v="Inj AS"/>
    <x v="5"/>
    <s v="cases"/>
    <x v="3"/>
    <x v="264"/>
    <n v="91750.382483375011"/>
    <n v="128450.535476725"/>
  </r>
  <r>
    <s v="Inj AS"/>
    <x v="5"/>
    <s v="cases"/>
    <x v="4"/>
    <x v="265"/>
    <n v="86844.803896455021"/>
    <n v="121582.72545503701"/>
  </r>
  <r>
    <s v="Inj AS"/>
    <x v="5"/>
    <s v="cases"/>
    <x v="5"/>
    <x v="266"/>
    <n v="117333.35762500006"/>
    <n v="164266.70067500006"/>
  </r>
  <r>
    <s v="Inj AS"/>
    <x v="5"/>
    <s v="cases"/>
    <x v="6"/>
    <x v="267"/>
    <n v="133142.29768685999"/>
    <n v="186399.21676160398"/>
  </r>
  <r>
    <s v="Inj AS"/>
    <x v="5"/>
    <s v="cases"/>
    <x v="7"/>
    <x v="268"/>
    <n v="145720.87828612875"/>
    <n v="204009.22960058023"/>
  </r>
  <r>
    <s v="Inj AS"/>
    <x v="5"/>
    <s v="cases"/>
    <x v="8"/>
    <x v="269"/>
    <n v="133685.43925"/>
    <n v="187159.61494999999"/>
  </r>
  <r>
    <s v="RAS"/>
    <x v="5"/>
    <s v="cases"/>
    <x v="1"/>
    <x v="270"/>
    <n v="177.23685259630031"/>
    <n v="1038.1015652069027"/>
  </r>
  <r>
    <s v="RAS"/>
    <x v="5"/>
    <s v="cases"/>
    <x v="2"/>
    <x v="271"/>
    <n v="858.98808967079833"/>
    <n v="5031.2159537861089"/>
  </r>
  <r>
    <s v="RAS"/>
    <x v="5"/>
    <s v="cases"/>
    <x v="3"/>
    <x v="272"/>
    <n v="1684.1382540040822"/>
    <n v="9864.2383448810633"/>
  </r>
  <r>
    <s v="RAS"/>
    <x v="5"/>
    <s v="cases"/>
    <x v="4"/>
    <x v="273"/>
    <n v="3895.2632528582103"/>
    <n v="22815.11333816954"/>
  </r>
  <r>
    <s v="RAS"/>
    <x v="5"/>
    <s v="cases"/>
    <x v="5"/>
    <x v="274"/>
    <n v="2916.0487962849652"/>
    <n v="17079.714378240529"/>
  </r>
  <r>
    <s v="RAS"/>
    <x v="5"/>
    <s v="cases"/>
    <x v="6"/>
    <x v="275"/>
    <n v="9902.6848328494161"/>
    <n v="58001.439735260923"/>
  </r>
  <r>
    <s v="RAS"/>
    <x v="5"/>
    <s v="cases"/>
    <x v="7"/>
    <x v="276"/>
    <n v="4336.5363865631607"/>
    <n v="25399.713121298537"/>
  </r>
  <r>
    <s v="RAS"/>
    <x v="5"/>
    <s v="cases"/>
    <x v="8"/>
    <x v="277"/>
    <n v="2663.8042888281948"/>
    <n v="15602.282263136583"/>
  </r>
  <r>
    <s v="SPAQ"/>
    <x v="6"/>
    <s v="DALYs"/>
    <x v="0"/>
    <x v="278"/>
    <n v="24112.491025291591"/>
    <n v="230164.68705960159"/>
  </r>
  <r>
    <s v="SPAQ"/>
    <x v="6"/>
    <s v="DALYs"/>
    <x v="1"/>
    <x v="279"/>
    <n v="151987.82627871505"/>
    <n v="1450792.8872059167"/>
  </r>
  <r>
    <s v="SPAQ"/>
    <x v="6"/>
    <s v="DALYs"/>
    <x v="2"/>
    <x v="280"/>
    <n v="136724.17888844528"/>
    <n v="1305094.4348442508"/>
  </r>
  <r>
    <s v="SPAQ"/>
    <x v="6"/>
    <s v="DALYs"/>
    <x v="3"/>
    <x v="281"/>
    <n v="188316.26185479556"/>
    <n v="1797564.3177048669"/>
  </r>
  <r>
    <s v="SPAQ"/>
    <x v="6"/>
    <s v="DALYs"/>
    <x v="4"/>
    <x v="282"/>
    <n v="222444.19343005019"/>
    <n v="2123330.9372868431"/>
  </r>
  <r>
    <s v="SPAQ"/>
    <x v="6"/>
    <s v="DALYs"/>
    <x v="5"/>
    <x v="283"/>
    <n v="368757.42767265264"/>
    <n v="3511816.5887256823"/>
  </r>
  <r>
    <s v="SPAQ"/>
    <x v="6"/>
    <s v="DALYs"/>
    <x v="6"/>
    <x v="284"/>
    <n v="349144.59929573839"/>
    <n v="3325036.1990245716"/>
  </r>
  <r>
    <s v="SPAQ"/>
    <x v="6"/>
    <s v="DALYs"/>
    <x v="7"/>
    <x v="285"/>
    <n v="357269.1616566595"/>
    <n v="3402409.4822023329"/>
  </r>
  <r>
    <s v="SPAQ"/>
    <x v="6"/>
    <s v="DALYs"/>
    <x v="8"/>
    <x v="286"/>
    <n v="406107.89189674606"/>
    <n v="3867519.1997527201"/>
  </r>
  <r>
    <s v="Coartem Dispersible"/>
    <x v="6"/>
    <s v="DALYs"/>
    <x v="9"/>
    <x v="13"/>
    <n v="0"/>
    <n v="0"/>
  </r>
  <r>
    <s v="Coartem Dispersible"/>
    <x v="6"/>
    <s v="DALYs"/>
    <x v="10"/>
    <x v="13"/>
    <n v="0"/>
    <n v="0"/>
  </r>
  <r>
    <s v="Coartem Dispersible"/>
    <x v="6"/>
    <s v="DALYs"/>
    <x v="11"/>
    <x v="13"/>
    <n v="0"/>
    <n v="0"/>
  </r>
  <r>
    <s v="Coartem Dispersible"/>
    <x v="6"/>
    <s v="DALYs"/>
    <x v="12"/>
    <x v="13"/>
    <n v="0"/>
    <n v="0"/>
  </r>
  <r>
    <s v="Coartem Dispersible"/>
    <x v="6"/>
    <s v="DALYs"/>
    <x v="0"/>
    <x v="13"/>
    <n v="0"/>
    <n v="0"/>
  </r>
  <r>
    <s v="Coartem Dispersible"/>
    <x v="6"/>
    <s v="DALYs"/>
    <x v="1"/>
    <x v="13"/>
    <n v="0"/>
    <n v="0"/>
  </r>
  <r>
    <s v="Coartem Dispersible"/>
    <x v="6"/>
    <s v="DALYs"/>
    <x v="2"/>
    <x v="13"/>
    <n v="0"/>
    <n v="0"/>
  </r>
  <r>
    <s v="Coartem Dispersible"/>
    <x v="6"/>
    <s v="DALYs"/>
    <x v="3"/>
    <x v="13"/>
    <n v="0"/>
    <n v="0"/>
  </r>
  <r>
    <s v="Coartem Dispersible"/>
    <x v="6"/>
    <s v="DALYs"/>
    <x v="4"/>
    <x v="13"/>
    <n v="0"/>
    <n v="0"/>
  </r>
  <r>
    <s v="Coartem Dispersible"/>
    <x v="6"/>
    <s v="DALYs"/>
    <x v="5"/>
    <x v="13"/>
    <n v="0"/>
    <n v="0"/>
  </r>
  <r>
    <s v="Coartem Dispersible"/>
    <x v="6"/>
    <s v="DALYs"/>
    <x v="6"/>
    <x v="13"/>
    <n v="0"/>
    <n v="0"/>
  </r>
  <r>
    <s v="Coartem Dispersible"/>
    <x v="6"/>
    <s v="DALYs"/>
    <x v="7"/>
    <x v="13"/>
    <n v="0"/>
    <n v="0"/>
  </r>
  <r>
    <s v="Coartem Dispersible"/>
    <x v="6"/>
    <s v="DALYs"/>
    <x v="8"/>
    <x v="13"/>
    <n v="0"/>
    <n v="0"/>
  </r>
  <r>
    <s v="ASAQ"/>
    <x v="6"/>
    <s v="DALYs"/>
    <x v="9"/>
    <x v="13"/>
    <n v="0"/>
    <n v="0"/>
  </r>
  <r>
    <s v="ASAQ"/>
    <x v="6"/>
    <s v="DALYs"/>
    <x v="10"/>
    <x v="13"/>
    <n v="0"/>
    <n v="0"/>
  </r>
  <r>
    <s v="ASAQ"/>
    <x v="6"/>
    <s v="DALYs"/>
    <x v="11"/>
    <x v="13"/>
    <n v="0"/>
    <n v="0"/>
  </r>
  <r>
    <s v="ASAQ"/>
    <x v="6"/>
    <s v="DALYs"/>
    <x v="12"/>
    <x v="13"/>
    <n v="0"/>
    <n v="0"/>
  </r>
  <r>
    <s v="ASAQ"/>
    <x v="6"/>
    <s v="DALYs"/>
    <x v="0"/>
    <x v="287"/>
    <n v="246404.52191722501"/>
    <n v="281605.16790540004"/>
  </r>
  <r>
    <s v="ASAQ"/>
    <x v="6"/>
    <s v="DALYs"/>
    <x v="1"/>
    <x v="288"/>
    <n v="211907.88884881354"/>
    <n v="242180.44439864409"/>
  </r>
  <r>
    <s v="ASAQ"/>
    <x v="6"/>
    <s v="DALYs"/>
    <x v="2"/>
    <x v="287"/>
    <n v="246404.52191722501"/>
    <n v="281605.16790540004"/>
  </r>
  <r>
    <s v="ASAQ"/>
    <x v="6"/>
    <s v="DALYs"/>
    <x v="3"/>
    <x v="289"/>
    <n v="123202.2609586125"/>
    <n v="140802.58395270002"/>
  </r>
  <r>
    <s v="ASAQ"/>
    <x v="6"/>
    <s v="DALYs"/>
    <x v="4"/>
    <x v="289"/>
    <n v="123202.2609586125"/>
    <n v="140802.58395270002"/>
  </r>
  <r>
    <s v="ASAQ"/>
    <x v="6"/>
    <s v="DALYs"/>
    <x v="5"/>
    <x v="290"/>
    <n v="73921.35657516752"/>
    <n v="84481.550371620018"/>
  </r>
  <r>
    <s v="ASAQ"/>
    <x v="6"/>
    <s v="DALYs"/>
    <x v="6"/>
    <x v="289"/>
    <n v="123202.2609586125"/>
    <n v="140802.58395270002"/>
  </r>
  <r>
    <s v="ASAQ"/>
    <x v="6"/>
    <s v="DALYs"/>
    <x v="7"/>
    <x v="291"/>
    <n v="13305.844183530155"/>
    <n v="15206.679066891604"/>
  </r>
  <r>
    <s v="ASAQ"/>
    <x v="6"/>
    <s v="DALYs"/>
    <x v="8"/>
    <x v="292"/>
    <n v="41888.768725928254"/>
    <n v="47872.878543918006"/>
  </r>
  <r>
    <s v="ASMQ"/>
    <x v="6"/>
    <s v="DALYs"/>
    <x v="1"/>
    <x v="293"/>
    <n v="1490.4468642798001"/>
    <n v="1703.3678448911996"/>
  </r>
  <r>
    <s v="ASMQ"/>
    <x v="6"/>
    <s v="DALYs"/>
    <x v="2"/>
    <x v="294"/>
    <n v="2086.6256099917205"/>
    <n v="2384.7149828476795"/>
  </r>
  <r>
    <s v="ASMQ"/>
    <x v="6"/>
    <s v="DALYs"/>
    <x v="3"/>
    <x v="295"/>
    <n v="2459.2373260616696"/>
    <n v="2810.5569440704794"/>
  </r>
  <r>
    <s v="ASMQ"/>
    <x v="6"/>
    <s v="DALYs"/>
    <x v="4"/>
    <x v="296"/>
    <n v="1281.7843032806281"/>
    <n v="1464.896346606432"/>
  </r>
  <r>
    <s v="ASMQ"/>
    <x v="6"/>
    <s v="DALYs"/>
    <x v="5"/>
    <x v="297"/>
    <n v="1587.3259104579868"/>
    <n v="1814.0867548091278"/>
  </r>
  <r>
    <s v="ASMQ"/>
    <x v="6"/>
    <s v="DALYs"/>
    <x v="6"/>
    <x v="298"/>
    <n v="745.22343213990007"/>
    <n v="851.68392244559982"/>
  </r>
  <r>
    <s v="ASMQ"/>
    <x v="6"/>
    <s v="DALYs"/>
    <x v="7"/>
    <x v="299"/>
    <n v="508.91308180833767"/>
    <n v="581.61495063810014"/>
  </r>
  <r>
    <s v="ASMQ"/>
    <x v="6"/>
    <s v="DALYs"/>
    <x v="8"/>
    <x v="300"/>
    <n v="245.92373260616699"/>
    <n v="281.05569440704807"/>
  </r>
  <r>
    <s v="DHA-PQ"/>
    <x v="6"/>
    <s v="DALYs"/>
    <x v="2"/>
    <x v="301"/>
    <n v="6117.8587686577639"/>
    <n v="6991.8385927517311"/>
  </r>
  <r>
    <s v="DHA-PQ"/>
    <x v="6"/>
    <s v="DALYs"/>
    <x v="3"/>
    <x v="302"/>
    <n v="1724.64100745838"/>
    <n v="1971.0182942381491"/>
  </r>
  <r>
    <s v="DHA-PQ"/>
    <x v="6"/>
    <s v="DALYs"/>
    <x v="4"/>
    <x v="303"/>
    <n v="7302.3635222108569"/>
    <n v="8345.5583110981242"/>
  </r>
  <r>
    <s v="DHA-PQ"/>
    <x v="6"/>
    <s v="DALYs"/>
    <x v="5"/>
    <x v="304"/>
    <n v="11593.944800998417"/>
    <n v="13250.222629712476"/>
  </r>
  <r>
    <s v="DHA-PQ"/>
    <x v="6"/>
    <s v="DALYs"/>
    <x v="6"/>
    <x v="305"/>
    <n v="3334.9944874344214"/>
    <n v="3811.4222713536251"/>
  </r>
  <r>
    <s v="DHA-PQ"/>
    <x v="6"/>
    <s v="DALYs"/>
    <x v="7"/>
    <x v="306"/>
    <n v="2689.1755385447846"/>
    <n v="3073.343472622611"/>
  </r>
  <r>
    <s v="DHA-PQ"/>
    <x v="6"/>
    <s v="DALYs"/>
    <x v="8"/>
    <x v="307"/>
    <n v="995.03114215256494"/>
    <n v="1137.1784481743603"/>
  </r>
  <r>
    <s v="AS-PYR"/>
    <x v="6"/>
    <s v="DALYs"/>
    <x v="3"/>
    <x v="308"/>
    <n v="84.138129435149992"/>
    <n v="96.157862211599976"/>
  </r>
  <r>
    <s v="AS-PYR"/>
    <x v="6"/>
    <s v="DALYs"/>
    <x v="4"/>
    <x v="309"/>
    <n v="976.00230144773946"/>
    <n v="1115.4312016545596"/>
  </r>
  <r>
    <s v="AS-PYR"/>
    <x v="6"/>
    <s v="DALYs"/>
    <x v="5"/>
    <x v="310"/>
    <n v="1935.1769770084491"/>
    <n v="2211.630830866799"/>
  </r>
  <r>
    <s v="AS-PYR"/>
    <x v="6"/>
    <s v="DALYs"/>
    <x v="6"/>
    <x v="311"/>
    <n v="772.38802821467686"/>
    <n v="882.72917510248783"/>
  </r>
  <r>
    <s v="AS-PYR"/>
    <x v="6"/>
    <s v="DALYs"/>
    <x v="7"/>
    <x v="312"/>
    <n v="1630.596948453207"/>
    <n v="1863.5393696608076"/>
  </r>
  <r>
    <s v="AS-PYR"/>
    <x v="6"/>
    <s v="DALYs"/>
    <x v="8"/>
    <x v="313"/>
    <n v="2915.2313707697863"/>
    <n v="3331.6929951654706"/>
  </r>
  <r>
    <s v="Inj AS"/>
    <x v="6"/>
    <s v="DALYs"/>
    <x v="10"/>
    <x v="314"/>
    <n v="856768.09666466725"/>
    <n v="1199475.3353305338"/>
  </r>
  <r>
    <s v="Inj AS"/>
    <x v="6"/>
    <s v="DALYs"/>
    <x v="11"/>
    <x v="315"/>
    <n v="936358.57558980014"/>
    <n v="1310902.0058257198"/>
  </r>
  <r>
    <s v="Inj AS"/>
    <x v="6"/>
    <s v="DALYs"/>
    <x v="12"/>
    <x v="316"/>
    <n v="3745434.3023592005"/>
    <n v="5243608.0233028792"/>
  </r>
  <r>
    <s v="Inj AS"/>
    <x v="6"/>
    <s v="DALYs"/>
    <x v="0"/>
    <x v="317"/>
    <n v="2637409.9879112695"/>
    <n v="3692373.9830757775"/>
  </r>
  <r>
    <s v="Inj AS"/>
    <x v="6"/>
    <s v="DALYs"/>
    <x v="1"/>
    <x v="318"/>
    <n v="3839054.5539419204"/>
    <n v="5374676.375518688"/>
  </r>
  <r>
    <s v="Inj AS"/>
    <x v="6"/>
    <s v="DALYs"/>
    <x v="2"/>
    <x v="319"/>
    <n v="4440043.8209032258"/>
    <n v="6216061.3492645165"/>
  </r>
  <r>
    <s v="Inj AS"/>
    <x v="6"/>
    <s v="DALYs"/>
    <x v="3"/>
    <x v="320"/>
    <n v="4991150.1453476101"/>
    <n v="6987610.203486653"/>
  </r>
  <r>
    <s v="Inj AS"/>
    <x v="6"/>
    <s v="DALYs"/>
    <x v="4"/>
    <x v="321"/>
    <n v="4724290.4482607199"/>
    <n v="6614006.6275650067"/>
  </r>
  <r>
    <s v="Inj AS"/>
    <x v="6"/>
    <s v="DALYs"/>
    <x v="5"/>
    <x v="322"/>
    <n v="6382844.2902704729"/>
    <n v="8935982.0063786618"/>
  </r>
  <r>
    <s v="Inj AS"/>
    <x v="6"/>
    <s v="DALYs"/>
    <x v="6"/>
    <x v="323"/>
    <n v="7242838.4543475686"/>
    <n v="10139973.836086595"/>
  </r>
  <r>
    <s v="Inj AS"/>
    <x v="6"/>
    <s v="DALYs"/>
    <x v="7"/>
    <x v="324"/>
    <n v="7927103.5515277665"/>
    <n v="11097944.972138872"/>
  </r>
  <r>
    <s v="Inj AS"/>
    <x v="6"/>
    <s v="DALYs"/>
    <x v="8"/>
    <x v="325"/>
    <n v="7272384.9370807791"/>
    <n v="10181338.911913091"/>
  </r>
  <r>
    <s v="RAS"/>
    <x v="6"/>
    <s v="DALYs"/>
    <x v="1"/>
    <x v="326"/>
    <n v="8644.396293314694"/>
    <n v="59131.257032132213"/>
  </r>
  <r>
    <s v="RAS"/>
    <x v="6"/>
    <s v="DALYs"/>
    <x v="2"/>
    <x v="327"/>
    <n v="41895.538933231546"/>
    <n v="286582.86791831959"/>
  </r>
  <r>
    <s v="RAS"/>
    <x v="6"/>
    <s v="DALYs"/>
    <x v="3"/>
    <x v="328"/>
    <n v="82140.696289064348"/>
    <n v="561876.44113716634"/>
  </r>
  <r>
    <s v="RAS"/>
    <x v="6"/>
    <s v="DALYs"/>
    <x v="4"/>
    <x v="329"/>
    <n v="189984.18630909119"/>
    <n v="1299570.65496539"/>
  </r>
  <r>
    <s v="RAS"/>
    <x v="6"/>
    <s v="DALYs"/>
    <x v="5"/>
    <x v="330"/>
    <n v="142224.83099012511"/>
    <n v="972876.85018936847"/>
  </r>
  <r>
    <s v="RAS"/>
    <x v="6"/>
    <s v="DALYs"/>
    <x v="6"/>
    <x v="331"/>
    <n v="482984.94815820287"/>
    <n v="3303817.4261261914"/>
  </r>
  <r>
    <s v="RAS"/>
    <x v="6"/>
    <s v="DALYs"/>
    <x v="7"/>
    <x v="332"/>
    <n v="211506.4588244296"/>
    <n v="1446791.9281275524"/>
  </r>
  <r>
    <s v="RAS"/>
    <x v="6"/>
    <s v="DALYs"/>
    <x v="8"/>
    <x v="333"/>
    <n v="129922.07649337882"/>
    <n v="888720.90526665177"/>
  </r>
  <r>
    <m/>
    <x v="7"/>
    <m/>
    <x v="13"/>
    <x v="33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38FE0-363C-439D-A29B-8AD793DAE193}" name="PivotTable1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J19" firstHeaderRow="1" firstDataRow="3" firstDataCol="1"/>
  <pivotFields count="7">
    <pivotField showAll="0"/>
    <pivotField axis="axisCol" showAll="0">
      <items count="9">
        <item h="1" x="0"/>
        <item h="1" x="2"/>
        <item h="1" x="3"/>
        <item x="6"/>
        <item x="5"/>
        <item x="1"/>
        <item h="1" x="4"/>
        <item h="1" x="7"/>
        <item t="default"/>
      </items>
    </pivotField>
    <pivotField showAll="0"/>
    <pivotField axis="axisRow" showAll="0">
      <items count="15">
        <item x="9"/>
        <item x="10"/>
        <item x="11"/>
        <item x="12"/>
        <item x="0"/>
        <item x="1"/>
        <item x="2"/>
        <item x="3"/>
        <item x="4"/>
        <item x="5"/>
        <item x="6"/>
        <item x="7"/>
        <item x="8"/>
        <item x="13"/>
        <item t="default"/>
      </items>
    </pivotField>
    <pivotField dataField="1" showAll="0">
      <items count="336">
        <item x="13"/>
        <item x="35"/>
        <item x="43"/>
        <item x="34"/>
        <item x="61"/>
        <item x="33"/>
        <item x="31"/>
        <item x="28"/>
        <item x="32"/>
        <item x="29"/>
        <item x="30"/>
        <item x="62"/>
        <item x="46"/>
        <item x="44"/>
        <item x="63"/>
        <item x="47"/>
        <item x="68"/>
        <item x="65"/>
        <item x="45"/>
        <item x="64"/>
        <item x="252"/>
        <item x="67"/>
        <item x="48"/>
        <item x="42"/>
        <item x="26"/>
        <item x="37"/>
        <item x="66"/>
        <item x="244"/>
        <item x="41"/>
        <item x="15"/>
        <item x="49"/>
        <item x="50"/>
        <item x="40"/>
        <item x="27"/>
        <item x="243"/>
        <item x="18"/>
        <item x="36"/>
        <item x="0"/>
        <item x="38"/>
        <item x="242"/>
        <item x="216"/>
        <item x="255"/>
        <item x="19"/>
        <item x="52"/>
        <item x="253"/>
        <item x="251"/>
        <item x="17"/>
        <item x="39"/>
        <item x="51"/>
        <item x="53"/>
        <item x="240"/>
        <item x="25"/>
        <item x="54"/>
        <item x="237"/>
        <item x="11"/>
        <item x="56"/>
        <item x="241"/>
        <item x="256"/>
        <item x="55"/>
        <item x="246"/>
        <item x="14"/>
        <item x="254"/>
        <item x="16"/>
        <item x="238"/>
        <item x="57"/>
        <item x="24"/>
        <item x="208"/>
        <item x="58"/>
        <item x="60"/>
        <item x="239"/>
        <item x="12"/>
        <item x="59"/>
        <item x="250"/>
        <item x="257"/>
        <item x="20"/>
        <item x="249"/>
        <item x="2"/>
        <item x="10"/>
        <item x="23"/>
        <item x="1"/>
        <item x="21"/>
        <item x="3"/>
        <item x="22"/>
        <item x="308"/>
        <item x="207"/>
        <item x="9"/>
        <item x="4"/>
        <item x="245"/>
        <item x="206"/>
        <item x="219"/>
        <item x="247"/>
        <item x="217"/>
        <item x="215"/>
        <item x="5"/>
        <item x="6"/>
        <item x="7"/>
        <item x="248"/>
        <item x="204"/>
        <item x="8"/>
        <item x="235"/>
        <item x="300"/>
        <item x="201"/>
        <item x="205"/>
        <item x="220"/>
        <item x="210"/>
        <item x="218"/>
        <item x="202"/>
        <item x="203"/>
        <item x="214"/>
        <item x="221"/>
        <item x="299"/>
        <item x="213"/>
        <item x="270"/>
        <item x="298"/>
        <item x="236"/>
        <item x="311"/>
        <item x="309"/>
        <item x="307"/>
        <item x="209"/>
        <item x="211"/>
        <item x="296"/>
        <item x="234"/>
        <item x="293"/>
        <item x="297"/>
        <item x="312"/>
        <item x="302"/>
        <item x="212"/>
        <item x="310"/>
        <item x="294"/>
        <item x="222"/>
        <item x="199"/>
        <item x="233"/>
        <item x="295"/>
        <item x="306"/>
        <item x="313"/>
        <item x="271"/>
        <item x="305"/>
        <item x="232"/>
        <item x="231"/>
        <item x="272"/>
        <item x="301"/>
        <item x="200"/>
        <item x="303"/>
        <item x="277"/>
        <item x="186"/>
        <item x="274"/>
        <item x="304"/>
        <item x="224"/>
        <item x="198"/>
        <item x="291"/>
        <item x="223"/>
        <item x="273"/>
        <item x="276"/>
        <item x="225"/>
        <item x="258"/>
        <item x="226"/>
        <item x="259"/>
        <item x="197"/>
        <item x="153"/>
        <item x="99"/>
        <item x="161"/>
        <item x="227"/>
        <item x="228"/>
        <item x="275"/>
        <item x="326"/>
        <item x="196"/>
        <item x="229"/>
        <item x="230"/>
        <item x="195"/>
        <item x="292"/>
        <item x="107"/>
        <item x="152"/>
        <item x="188"/>
        <item x="261"/>
        <item x="125"/>
        <item x="187"/>
        <item x="98"/>
        <item x="151"/>
        <item x="189"/>
        <item x="290"/>
        <item x="260"/>
        <item x="262"/>
        <item x="190"/>
        <item x="97"/>
        <item x="263"/>
        <item x="265"/>
        <item x="264"/>
        <item x="149"/>
        <item x="278"/>
        <item x="289"/>
        <item x="146"/>
        <item x="266"/>
        <item x="150"/>
        <item x="191"/>
        <item x="192"/>
        <item x="95"/>
        <item x="267"/>
        <item x="269"/>
        <item x="193"/>
        <item x="194"/>
        <item x="327"/>
        <item x="268"/>
        <item x="92"/>
        <item x="147"/>
        <item x="96"/>
        <item x="160"/>
        <item x="288"/>
        <item x="148"/>
        <item x="287"/>
        <item x="93"/>
        <item x="106"/>
        <item x="126"/>
        <item x="94"/>
        <item x="328"/>
        <item x="155"/>
        <item x="162"/>
        <item x="110"/>
        <item x="101"/>
        <item x="108"/>
        <item x="333"/>
        <item x="159"/>
        <item x="127"/>
        <item x="165"/>
        <item x="330"/>
        <item x="166"/>
        <item x="158"/>
        <item x="280"/>
        <item x="177"/>
        <item x="105"/>
        <item x="279"/>
        <item x="329"/>
        <item x="163"/>
        <item x="113"/>
        <item x="332"/>
        <item x="111"/>
        <item x="132"/>
        <item x="104"/>
        <item x="114"/>
        <item x="281"/>
        <item x="129"/>
        <item x="314"/>
        <item x="109"/>
        <item x="282"/>
        <item x="315"/>
        <item x="164"/>
        <item x="154"/>
        <item x="128"/>
        <item x="131"/>
        <item x="156"/>
        <item x="112"/>
        <item x="100"/>
        <item x="284"/>
        <item x="168"/>
        <item x="285"/>
        <item x="283"/>
        <item x="144"/>
        <item x="102"/>
        <item x="331"/>
        <item x="286"/>
        <item x="157"/>
        <item x="90"/>
        <item x="167"/>
        <item x="169"/>
        <item x="116"/>
        <item x="69"/>
        <item x="170"/>
        <item x="172"/>
        <item x="317"/>
        <item x="103"/>
        <item x="130"/>
        <item x="171"/>
        <item x="138"/>
        <item x="115"/>
        <item x="117"/>
        <item x="179"/>
        <item x="173"/>
        <item x="178"/>
        <item x="118"/>
        <item x="316"/>
        <item x="83"/>
        <item x="318"/>
        <item x="120"/>
        <item x="174"/>
        <item x="176"/>
        <item x="119"/>
        <item x="180"/>
        <item x="175"/>
        <item x="319"/>
        <item x="321"/>
        <item x="145"/>
        <item x="181"/>
        <item x="320"/>
        <item x="121"/>
        <item x="140"/>
        <item x="122"/>
        <item x="124"/>
        <item x="322"/>
        <item x="123"/>
        <item x="91"/>
        <item x="323"/>
        <item x="325"/>
        <item x="86"/>
        <item x="324"/>
        <item x="182"/>
        <item x="183"/>
        <item x="141"/>
        <item x="184"/>
        <item x="185"/>
        <item x="87"/>
        <item x="71"/>
        <item x="70"/>
        <item x="143"/>
        <item x="85"/>
        <item x="135"/>
        <item x="72"/>
        <item x="89"/>
        <item x="137"/>
        <item x="73"/>
        <item x="80"/>
        <item x="139"/>
        <item x="142"/>
        <item x="82"/>
        <item x="136"/>
        <item x="84"/>
        <item x="88"/>
        <item x="74"/>
        <item x="75"/>
        <item x="81"/>
        <item x="76"/>
        <item x="134"/>
        <item x="77"/>
        <item x="79"/>
        <item x="133"/>
        <item x="78"/>
        <item x="334"/>
        <item t="default"/>
      </items>
    </pivotField>
    <pivotField dataField="1" showAll="0"/>
    <pivotField dataField="1"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1"/>
    <field x="-2"/>
  </colFields>
  <colItems count="9"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</colItems>
  <dataFields count="3">
    <dataField name="Sum of Value Low" fld="5" baseField="0" baseItem="0"/>
    <dataField name="Sum of Value Base" fld="4" baseField="0" baseItem="0"/>
    <dataField name="Sum of Value High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2884F-9080-4FE8-91AB-2C4FC0D97D10}">
  <dimension ref="A1:I533"/>
  <sheetViews>
    <sheetView tabSelected="1" workbookViewId="0">
      <pane xSplit="1" ySplit="1" topLeftCell="B484" activePane="bottomRight" state="frozen"/>
      <selection pane="topRight" activeCell="B1" sqref="B1"/>
      <selection pane="bottomLeft" activeCell="A2" sqref="A2"/>
      <selection pane="bottomRight" activeCell="F498" sqref="F498"/>
    </sheetView>
  </sheetViews>
  <sheetFormatPr baseColWidth="10" defaultColWidth="8.83203125" defaultRowHeight="15" x14ac:dyDescent="0.2"/>
  <cols>
    <col min="1" max="1" width="20.33203125" customWidth="1"/>
    <col min="2" max="3" width="28.5" bestFit="1" customWidth="1"/>
    <col min="6" max="6" width="12.83203125" style="1" customWidth="1"/>
    <col min="7" max="7" width="11.83203125" style="1" customWidth="1"/>
    <col min="8" max="8" width="12" style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52</v>
      </c>
      <c r="F1" s="1" t="s">
        <v>34</v>
      </c>
      <c r="G1" s="1" t="s">
        <v>35</v>
      </c>
      <c r="H1" s="1" t="s">
        <v>36</v>
      </c>
    </row>
    <row r="2" spans="1:9" x14ac:dyDescent="0.2">
      <c r="A2" s="2" t="s">
        <v>4</v>
      </c>
      <c r="B2" s="7" t="s">
        <v>5</v>
      </c>
      <c r="C2" s="2" t="s">
        <v>6</v>
      </c>
      <c r="D2" s="2">
        <v>2015</v>
      </c>
      <c r="E2" s="2" t="str">
        <f>A2&amp;D2&amp;B2</f>
        <v>SPAQ2015Annual volume</v>
      </c>
      <c r="F2" s="1">
        <v>12</v>
      </c>
      <c r="G2" s="1">
        <v>12</v>
      </c>
      <c r="H2" s="1">
        <v>12</v>
      </c>
      <c r="I2" s="1">
        <v>1000000</v>
      </c>
    </row>
    <row r="3" spans="1:9" x14ac:dyDescent="0.2">
      <c r="A3" t="s">
        <v>4</v>
      </c>
      <c r="B3" s="7" t="s">
        <v>5</v>
      </c>
      <c r="C3" t="s">
        <v>6</v>
      </c>
      <c r="D3">
        <v>2016</v>
      </c>
      <c r="E3" s="2" t="str">
        <f t="shared" ref="E3:E66" si="0">A3&amp;D3&amp;B3</f>
        <v>SPAQ2016Annual volume</v>
      </c>
      <c r="F3" s="1">
        <v>73.162296999999995</v>
      </c>
      <c r="G3" s="1">
        <v>73.162296999999995</v>
      </c>
      <c r="H3" s="1">
        <v>73.162296999999995</v>
      </c>
    </row>
    <row r="4" spans="1:9" x14ac:dyDescent="0.2">
      <c r="A4" t="s">
        <v>4</v>
      </c>
      <c r="B4" s="7" t="s">
        <v>5</v>
      </c>
      <c r="C4" t="s">
        <v>6</v>
      </c>
      <c r="D4">
        <v>2017</v>
      </c>
      <c r="E4" s="2" t="str">
        <f t="shared" si="0"/>
        <v>SPAQ2017Annual volume</v>
      </c>
      <c r="F4" s="1">
        <v>68.474056000000004</v>
      </c>
      <c r="G4" s="1">
        <v>68.474056000000004</v>
      </c>
      <c r="H4" s="1">
        <v>68.474056000000004</v>
      </c>
    </row>
    <row r="5" spans="1:9" x14ac:dyDescent="0.2">
      <c r="A5" t="s">
        <v>4</v>
      </c>
      <c r="B5" s="7" t="s">
        <v>5</v>
      </c>
      <c r="C5" t="s">
        <v>6</v>
      </c>
      <c r="D5">
        <v>2018</v>
      </c>
      <c r="E5" s="2" t="str">
        <f t="shared" si="0"/>
        <v>SPAQ2018Annual volume</v>
      </c>
      <c r="F5" s="1">
        <v>87.213436000000002</v>
      </c>
      <c r="G5" s="1">
        <v>87.213436000000002</v>
      </c>
      <c r="H5" s="1">
        <v>87.213436000000002</v>
      </c>
    </row>
    <row r="6" spans="1:9" x14ac:dyDescent="0.2">
      <c r="A6" t="s">
        <v>4</v>
      </c>
      <c r="B6" s="7" t="s">
        <v>5</v>
      </c>
      <c r="C6" t="s">
        <v>6</v>
      </c>
      <c r="D6">
        <v>2019</v>
      </c>
      <c r="E6" s="2" t="str">
        <f t="shared" si="0"/>
        <v>SPAQ2019Annual volume</v>
      </c>
      <c r="F6" s="1">
        <v>113.431</v>
      </c>
      <c r="G6" s="1">
        <v>113.431</v>
      </c>
      <c r="H6" s="1">
        <v>113.431</v>
      </c>
    </row>
    <row r="7" spans="1:9" x14ac:dyDescent="0.2">
      <c r="A7" t="s">
        <v>4</v>
      </c>
      <c r="B7" s="7" t="s">
        <v>5</v>
      </c>
      <c r="C7" t="s">
        <v>6</v>
      </c>
      <c r="D7">
        <v>2020</v>
      </c>
      <c r="E7" s="2" t="str">
        <f t="shared" si="0"/>
        <v>SPAQ2020Annual volume</v>
      </c>
      <c r="F7" s="1">
        <v>182.148</v>
      </c>
      <c r="G7" s="1">
        <v>182.148</v>
      </c>
      <c r="H7" s="1">
        <v>182.148</v>
      </c>
    </row>
    <row r="8" spans="1:9" x14ac:dyDescent="0.2">
      <c r="A8" t="s">
        <v>4</v>
      </c>
      <c r="B8" s="7" t="s">
        <v>5</v>
      </c>
      <c r="C8" t="s">
        <v>6</v>
      </c>
      <c r="D8">
        <v>2021</v>
      </c>
      <c r="E8" s="2" t="str">
        <f t="shared" si="0"/>
        <v>SPAQ2021Annual volume</v>
      </c>
      <c r="F8" s="1">
        <v>189.65799999999999</v>
      </c>
      <c r="G8" s="1">
        <v>189.65799999999999</v>
      </c>
      <c r="H8" s="1">
        <v>189.65799999999999</v>
      </c>
    </row>
    <row r="9" spans="1:9" x14ac:dyDescent="0.2">
      <c r="A9" t="s">
        <v>4</v>
      </c>
      <c r="B9" s="7" t="s">
        <v>5</v>
      </c>
      <c r="C9" t="s">
        <v>6</v>
      </c>
      <c r="D9">
        <v>2022</v>
      </c>
      <c r="E9" s="2" t="str">
        <f t="shared" si="0"/>
        <v>SPAQ2022Annual volume</v>
      </c>
      <c r="F9" s="1">
        <v>201.75899999999999</v>
      </c>
      <c r="G9" s="1">
        <v>201.75899999999999</v>
      </c>
      <c r="H9" s="1">
        <v>201.75899999999999</v>
      </c>
    </row>
    <row r="10" spans="1:9" x14ac:dyDescent="0.2">
      <c r="A10" t="s">
        <v>4</v>
      </c>
      <c r="B10" s="7" t="s">
        <v>5</v>
      </c>
      <c r="C10" t="s">
        <v>6</v>
      </c>
      <c r="D10">
        <v>2023</v>
      </c>
      <c r="E10" s="2" t="str">
        <f t="shared" si="0"/>
        <v>SPAQ2023Annual volume</v>
      </c>
      <c r="F10" s="1">
        <v>229.73</v>
      </c>
      <c r="G10" s="1">
        <v>229.73</v>
      </c>
      <c r="H10" s="1">
        <v>229.73</v>
      </c>
    </row>
    <row r="11" spans="1:9" x14ac:dyDescent="0.2">
      <c r="A11" t="s">
        <v>50</v>
      </c>
      <c r="B11" s="7" t="s">
        <v>5</v>
      </c>
      <c r="C11" t="s">
        <v>7</v>
      </c>
      <c r="D11">
        <v>2011</v>
      </c>
      <c r="E11" s="2" t="str">
        <f t="shared" si="0"/>
        <v>Coartem disp2011Annual volume</v>
      </c>
      <c r="F11" s="1">
        <v>100</v>
      </c>
      <c r="G11" s="1">
        <v>100</v>
      </c>
      <c r="H11" s="1">
        <v>100</v>
      </c>
    </row>
    <row r="12" spans="1:9" x14ac:dyDescent="0.2">
      <c r="A12" t="s">
        <v>50</v>
      </c>
      <c r="B12" s="7" t="s">
        <v>5</v>
      </c>
      <c r="C12" t="s">
        <v>7</v>
      </c>
      <c r="D12">
        <v>2012</v>
      </c>
      <c r="E12" s="2" t="str">
        <f t="shared" si="0"/>
        <v>Coartem disp2012Annual volume</v>
      </c>
      <c r="F12" s="1">
        <v>71</v>
      </c>
      <c r="G12" s="1">
        <v>71</v>
      </c>
      <c r="H12" s="1">
        <v>71</v>
      </c>
    </row>
    <row r="13" spans="1:9" x14ac:dyDescent="0.2">
      <c r="A13" t="s">
        <v>50</v>
      </c>
      <c r="B13" s="7" t="s">
        <v>5</v>
      </c>
      <c r="C13" t="s">
        <v>7</v>
      </c>
      <c r="D13">
        <v>2013</v>
      </c>
      <c r="E13" s="2" t="str">
        <f t="shared" si="0"/>
        <v>Coartem disp2013Annual volume</v>
      </c>
      <c r="F13" s="1">
        <v>29</v>
      </c>
      <c r="G13" s="1">
        <v>29</v>
      </c>
      <c r="H13" s="1">
        <v>29</v>
      </c>
    </row>
    <row r="14" spans="1:9" x14ac:dyDescent="0.2">
      <c r="A14" t="s">
        <v>50</v>
      </c>
      <c r="B14" s="7" t="s">
        <v>5</v>
      </c>
      <c r="C14" t="s">
        <v>7</v>
      </c>
      <c r="D14">
        <v>2014</v>
      </c>
      <c r="E14" s="2" t="str">
        <f t="shared" si="0"/>
        <v>Coartem disp2014Annual volume</v>
      </c>
      <c r="F14" s="1">
        <v>50</v>
      </c>
      <c r="G14" s="1">
        <v>50</v>
      </c>
      <c r="H14" s="1">
        <v>50</v>
      </c>
    </row>
    <row r="15" spans="1:9" x14ac:dyDescent="0.2">
      <c r="A15" t="s">
        <v>50</v>
      </c>
      <c r="B15" s="7" t="s">
        <v>5</v>
      </c>
      <c r="C15" t="s">
        <v>7</v>
      </c>
      <c r="D15">
        <v>2015</v>
      </c>
      <c r="E15" s="2" t="str">
        <f t="shared" si="0"/>
        <v>Coartem disp2015Annual volume</v>
      </c>
      <c r="F15" s="1">
        <v>50</v>
      </c>
      <c r="G15" s="1">
        <v>50</v>
      </c>
      <c r="H15" s="1">
        <v>50</v>
      </c>
    </row>
    <row r="16" spans="1:9" x14ac:dyDescent="0.2">
      <c r="A16" t="s">
        <v>50</v>
      </c>
      <c r="B16" s="7" t="s">
        <v>5</v>
      </c>
      <c r="C16" t="s">
        <v>7</v>
      </c>
      <c r="D16">
        <v>2016</v>
      </c>
      <c r="E16" s="2" t="str">
        <f t="shared" si="0"/>
        <v>Coartem disp2016Annual volume</v>
      </c>
      <c r="F16" s="1">
        <v>0</v>
      </c>
      <c r="G16" s="1">
        <v>0</v>
      </c>
      <c r="H16" s="1">
        <v>0</v>
      </c>
    </row>
    <row r="17" spans="1:8" x14ac:dyDescent="0.2">
      <c r="A17" t="s">
        <v>50</v>
      </c>
      <c r="B17" s="7" t="s">
        <v>5</v>
      </c>
      <c r="C17" t="s">
        <v>7</v>
      </c>
      <c r="D17">
        <v>2017</v>
      </c>
      <c r="E17" s="2" t="str">
        <f t="shared" si="0"/>
        <v>Coartem disp2017Annual volume</v>
      </c>
      <c r="F17" s="1">
        <v>50</v>
      </c>
      <c r="G17" s="1">
        <v>50</v>
      </c>
      <c r="H17" s="1">
        <v>50</v>
      </c>
    </row>
    <row r="18" spans="1:8" x14ac:dyDescent="0.2">
      <c r="A18" t="s">
        <v>50</v>
      </c>
      <c r="B18" s="7" t="s">
        <v>5</v>
      </c>
      <c r="C18" t="s">
        <v>7</v>
      </c>
      <c r="D18">
        <v>2018</v>
      </c>
      <c r="E18" s="2" t="str">
        <f t="shared" si="0"/>
        <v>Coartem disp2018Annual volume</v>
      </c>
      <c r="F18" s="1">
        <v>35</v>
      </c>
      <c r="G18" s="1">
        <v>35</v>
      </c>
      <c r="H18" s="1">
        <v>35</v>
      </c>
    </row>
    <row r="19" spans="1:8" x14ac:dyDescent="0.2">
      <c r="A19" t="s">
        <v>50</v>
      </c>
      <c r="B19" s="7" t="s">
        <v>5</v>
      </c>
      <c r="C19" t="s">
        <v>7</v>
      </c>
      <c r="D19">
        <v>2019</v>
      </c>
      <c r="E19" s="2" t="str">
        <f t="shared" si="0"/>
        <v>Coartem disp2019Annual volume</v>
      </c>
      <c r="F19" s="1">
        <v>5</v>
      </c>
      <c r="G19" s="1">
        <v>5</v>
      </c>
      <c r="H19" s="1">
        <v>5</v>
      </c>
    </row>
    <row r="20" spans="1:8" x14ac:dyDescent="0.2">
      <c r="A20" t="s">
        <v>50</v>
      </c>
      <c r="B20" s="7" t="s">
        <v>5</v>
      </c>
      <c r="C20" t="s">
        <v>7</v>
      </c>
      <c r="D20">
        <v>2020</v>
      </c>
      <c r="E20" s="2" t="str">
        <f t="shared" si="0"/>
        <v>Coartem disp2020Annual volume</v>
      </c>
      <c r="F20" s="1">
        <v>40</v>
      </c>
      <c r="G20" s="1">
        <v>40</v>
      </c>
      <c r="H20" s="1">
        <v>40</v>
      </c>
    </row>
    <row r="21" spans="1:8" x14ac:dyDescent="0.2">
      <c r="A21" t="s">
        <v>50</v>
      </c>
      <c r="B21" s="7" t="s">
        <v>5</v>
      </c>
      <c r="C21" t="s">
        <v>7</v>
      </c>
      <c r="D21">
        <v>2021</v>
      </c>
      <c r="E21" s="2" t="str">
        <f t="shared" si="0"/>
        <v>Coartem disp2021Annual volume</v>
      </c>
      <c r="F21" s="1">
        <v>20</v>
      </c>
      <c r="G21" s="1">
        <v>20</v>
      </c>
      <c r="H21" s="1">
        <v>20</v>
      </c>
    </row>
    <row r="22" spans="1:8" x14ac:dyDescent="0.2">
      <c r="A22" t="s">
        <v>50</v>
      </c>
      <c r="B22" s="7" t="s">
        <v>5</v>
      </c>
      <c r="C22" t="s">
        <v>7</v>
      </c>
      <c r="D22">
        <v>2022</v>
      </c>
      <c r="E22" s="2" t="str">
        <f t="shared" si="0"/>
        <v>Coartem disp2022Annual volume</v>
      </c>
      <c r="F22" s="1">
        <v>10</v>
      </c>
      <c r="G22" s="1">
        <v>10</v>
      </c>
      <c r="H22" s="1">
        <v>10</v>
      </c>
    </row>
    <row r="23" spans="1:8" x14ac:dyDescent="0.2">
      <c r="A23" t="s">
        <v>50</v>
      </c>
      <c r="B23" s="7" t="s">
        <v>5</v>
      </c>
      <c r="C23" t="s">
        <v>7</v>
      </c>
      <c r="D23">
        <v>2023</v>
      </c>
      <c r="E23" s="2" t="str">
        <f t="shared" si="0"/>
        <v>Coartem disp2023Annual volume</v>
      </c>
      <c r="F23" s="1">
        <v>15</v>
      </c>
      <c r="G23" s="1">
        <v>15</v>
      </c>
      <c r="H23" s="1">
        <v>15</v>
      </c>
    </row>
    <row r="24" spans="1:8" x14ac:dyDescent="0.2">
      <c r="A24" t="s">
        <v>8</v>
      </c>
      <c r="B24" s="7" t="s">
        <v>5</v>
      </c>
      <c r="C24" t="s">
        <v>7</v>
      </c>
      <c r="D24">
        <v>2011</v>
      </c>
      <c r="E24" s="2" t="str">
        <f t="shared" si="0"/>
        <v>ASAQ2011Annual volume</v>
      </c>
      <c r="F24" s="1">
        <v>62</v>
      </c>
      <c r="G24" s="1">
        <v>62</v>
      </c>
      <c r="H24" s="1">
        <v>62</v>
      </c>
    </row>
    <row r="25" spans="1:8" x14ac:dyDescent="0.2">
      <c r="A25" t="s">
        <v>8</v>
      </c>
      <c r="B25" s="7" t="s">
        <v>5</v>
      </c>
      <c r="C25" t="s">
        <v>7</v>
      </c>
      <c r="D25">
        <v>2012</v>
      </c>
      <c r="E25" s="2" t="str">
        <f t="shared" si="0"/>
        <v>ASAQ2012Annual volume</v>
      </c>
      <c r="F25" s="1">
        <v>83</v>
      </c>
      <c r="G25" s="1">
        <v>83</v>
      </c>
      <c r="H25" s="1">
        <v>83</v>
      </c>
    </row>
    <row r="26" spans="1:8" x14ac:dyDescent="0.2">
      <c r="A26" t="s">
        <v>8</v>
      </c>
      <c r="B26" s="7" t="s">
        <v>5</v>
      </c>
      <c r="C26" t="s">
        <v>7</v>
      </c>
      <c r="D26">
        <v>2013</v>
      </c>
      <c r="E26" s="2" t="str">
        <f t="shared" si="0"/>
        <v>ASAQ2013Annual volume</v>
      </c>
      <c r="F26" s="1">
        <v>90</v>
      </c>
      <c r="G26" s="1">
        <v>90</v>
      </c>
      <c r="H26" s="1">
        <v>90</v>
      </c>
    </row>
    <row r="27" spans="1:8" x14ac:dyDescent="0.2">
      <c r="A27" t="s">
        <v>8</v>
      </c>
      <c r="B27" s="7" t="s">
        <v>5</v>
      </c>
      <c r="C27" t="s">
        <v>7</v>
      </c>
      <c r="D27">
        <v>2014</v>
      </c>
      <c r="E27" s="2" t="str">
        <f t="shared" si="0"/>
        <v>ASAQ2014Annual volume</v>
      </c>
      <c r="F27" s="1">
        <v>72</v>
      </c>
      <c r="G27" s="1">
        <v>72</v>
      </c>
      <c r="H27" s="1">
        <v>72</v>
      </c>
    </row>
    <row r="28" spans="1:8" x14ac:dyDescent="0.2">
      <c r="A28" t="s">
        <v>8</v>
      </c>
      <c r="B28" s="7" t="s">
        <v>5</v>
      </c>
      <c r="C28" t="s">
        <v>7</v>
      </c>
      <c r="D28">
        <v>2015</v>
      </c>
      <c r="E28" s="2" t="str">
        <f t="shared" si="0"/>
        <v>ASAQ2015Annual volume</v>
      </c>
      <c r="F28" s="1">
        <v>50</v>
      </c>
      <c r="G28" s="1">
        <v>50</v>
      </c>
      <c r="H28" s="1">
        <v>50</v>
      </c>
    </row>
    <row r="29" spans="1:8" x14ac:dyDescent="0.2">
      <c r="A29" t="s">
        <v>8</v>
      </c>
      <c r="B29" s="7" t="s">
        <v>5</v>
      </c>
      <c r="C29" t="s">
        <v>7</v>
      </c>
      <c r="D29">
        <v>2016</v>
      </c>
      <c r="E29" s="2" t="str">
        <f t="shared" si="0"/>
        <v>ASAQ2016Annual volume</v>
      </c>
      <c r="F29" s="1">
        <v>43</v>
      </c>
      <c r="G29" s="1">
        <v>43</v>
      </c>
      <c r="H29" s="1">
        <v>43</v>
      </c>
    </row>
    <row r="30" spans="1:8" x14ac:dyDescent="0.2">
      <c r="A30" t="s">
        <v>8</v>
      </c>
      <c r="B30" s="7" t="s">
        <v>5</v>
      </c>
      <c r="C30" t="s">
        <v>7</v>
      </c>
      <c r="D30">
        <v>2017</v>
      </c>
      <c r="E30" s="2" t="str">
        <f t="shared" si="0"/>
        <v>ASAQ2017Annual volume</v>
      </c>
      <c r="F30" s="1">
        <v>50</v>
      </c>
      <c r="G30" s="1">
        <v>50</v>
      </c>
      <c r="H30" s="1">
        <v>50</v>
      </c>
    </row>
    <row r="31" spans="1:8" x14ac:dyDescent="0.2">
      <c r="A31" t="s">
        <v>8</v>
      </c>
      <c r="B31" s="7" t="s">
        <v>5</v>
      </c>
      <c r="C31" t="s">
        <v>7</v>
      </c>
      <c r="D31">
        <v>2018</v>
      </c>
      <c r="E31" s="2" t="str">
        <f t="shared" si="0"/>
        <v>ASAQ2018Annual volume</v>
      </c>
      <c r="F31" s="1">
        <v>25</v>
      </c>
      <c r="G31" s="1">
        <v>25</v>
      </c>
      <c r="H31" s="1">
        <v>25</v>
      </c>
    </row>
    <row r="32" spans="1:8" x14ac:dyDescent="0.2">
      <c r="A32" t="s">
        <v>8</v>
      </c>
      <c r="B32" s="7" t="s">
        <v>5</v>
      </c>
      <c r="C32" t="s">
        <v>7</v>
      </c>
      <c r="D32">
        <v>2019</v>
      </c>
      <c r="E32" s="2" t="str">
        <f t="shared" si="0"/>
        <v>ASAQ2019Annual volume</v>
      </c>
      <c r="F32" s="1">
        <v>25</v>
      </c>
      <c r="G32" s="1">
        <v>25</v>
      </c>
      <c r="H32" s="1">
        <v>25</v>
      </c>
    </row>
    <row r="33" spans="1:8" x14ac:dyDescent="0.2">
      <c r="A33" t="s">
        <v>8</v>
      </c>
      <c r="B33" s="7" t="s">
        <v>5</v>
      </c>
      <c r="C33" t="s">
        <v>7</v>
      </c>
      <c r="D33">
        <v>2020</v>
      </c>
      <c r="E33" s="2" t="str">
        <f t="shared" si="0"/>
        <v>ASAQ2020Annual volume</v>
      </c>
      <c r="F33" s="1">
        <v>15</v>
      </c>
      <c r="G33" s="1">
        <v>15</v>
      </c>
      <c r="H33" s="1">
        <v>15</v>
      </c>
    </row>
    <row r="34" spans="1:8" x14ac:dyDescent="0.2">
      <c r="A34" t="s">
        <v>8</v>
      </c>
      <c r="B34" s="7" t="s">
        <v>5</v>
      </c>
      <c r="C34" t="s">
        <v>7</v>
      </c>
      <c r="D34">
        <v>2021</v>
      </c>
      <c r="E34" s="2" t="str">
        <f t="shared" si="0"/>
        <v>ASAQ2021Annual volume</v>
      </c>
      <c r="F34" s="1">
        <v>25</v>
      </c>
      <c r="G34" s="1">
        <v>25</v>
      </c>
      <c r="H34" s="1">
        <v>25</v>
      </c>
    </row>
    <row r="35" spans="1:8" x14ac:dyDescent="0.2">
      <c r="A35" t="s">
        <v>8</v>
      </c>
      <c r="B35" s="7" t="s">
        <v>5</v>
      </c>
      <c r="C35" t="s">
        <v>7</v>
      </c>
      <c r="D35">
        <v>2022</v>
      </c>
      <c r="E35" s="2" t="str">
        <f t="shared" si="0"/>
        <v>ASAQ2022Annual volume</v>
      </c>
      <c r="F35" s="1">
        <v>2.7</v>
      </c>
      <c r="G35" s="1">
        <v>2.7</v>
      </c>
      <c r="H35" s="1">
        <v>2.7</v>
      </c>
    </row>
    <row r="36" spans="1:8" x14ac:dyDescent="0.2">
      <c r="A36" t="s">
        <v>8</v>
      </c>
      <c r="B36" s="7" t="s">
        <v>5</v>
      </c>
      <c r="C36" t="s">
        <v>7</v>
      </c>
      <c r="D36">
        <v>2023</v>
      </c>
      <c r="E36" s="2" t="str">
        <f t="shared" si="0"/>
        <v>ASAQ2023Annual volume</v>
      </c>
      <c r="F36" s="1">
        <v>8.5</v>
      </c>
      <c r="G36" s="1">
        <v>8.5</v>
      </c>
      <c r="H36" s="1">
        <v>8.5</v>
      </c>
    </row>
    <row r="37" spans="1:8" x14ac:dyDescent="0.2">
      <c r="A37" t="s">
        <v>9</v>
      </c>
      <c r="B37" s="7" t="s">
        <v>5</v>
      </c>
      <c r="C37" t="s">
        <v>10</v>
      </c>
      <c r="D37">
        <v>2016</v>
      </c>
      <c r="E37" s="2" t="str">
        <f t="shared" si="0"/>
        <v>ASMQ2016Annual volume</v>
      </c>
      <c r="F37" s="1">
        <v>0.2</v>
      </c>
      <c r="G37" s="1">
        <v>0.2</v>
      </c>
      <c r="H37" s="1">
        <v>0.2</v>
      </c>
    </row>
    <row r="38" spans="1:8" x14ac:dyDescent="0.2">
      <c r="A38" t="s">
        <v>9</v>
      </c>
      <c r="B38" s="7" t="s">
        <v>5</v>
      </c>
      <c r="C38" t="s">
        <v>10</v>
      </c>
      <c r="D38">
        <v>2017</v>
      </c>
      <c r="E38" s="2" t="str">
        <f t="shared" si="0"/>
        <v>ASMQ2017Annual volume</v>
      </c>
      <c r="F38" s="1">
        <v>0.28000000000000003</v>
      </c>
      <c r="G38" s="1">
        <v>0.28000000000000003</v>
      </c>
      <c r="H38" s="1">
        <v>0.28000000000000003</v>
      </c>
    </row>
    <row r="39" spans="1:8" x14ac:dyDescent="0.2">
      <c r="A39" t="s">
        <v>9</v>
      </c>
      <c r="B39" s="7" t="s">
        <v>5</v>
      </c>
      <c r="C39" t="s">
        <v>10</v>
      </c>
      <c r="D39">
        <v>2018</v>
      </c>
      <c r="E39" s="2" t="str">
        <f t="shared" si="0"/>
        <v>ASMQ2018Annual volume</v>
      </c>
      <c r="F39" s="1">
        <v>0.33</v>
      </c>
      <c r="G39" s="1">
        <v>0.33</v>
      </c>
      <c r="H39" s="1">
        <v>0.33</v>
      </c>
    </row>
    <row r="40" spans="1:8" x14ac:dyDescent="0.2">
      <c r="A40" t="s">
        <v>9</v>
      </c>
      <c r="B40" s="7" t="s">
        <v>5</v>
      </c>
      <c r="C40" t="s">
        <v>10</v>
      </c>
      <c r="D40">
        <v>2019</v>
      </c>
      <c r="E40" s="2" t="str">
        <f t="shared" si="0"/>
        <v>ASMQ2019Annual volume</v>
      </c>
      <c r="F40" s="1">
        <v>0.17199999999999999</v>
      </c>
      <c r="G40" s="1">
        <v>0.17199999999999999</v>
      </c>
      <c r="H40" s="1">
        <v>0.17199999999999999</v>
      </c>
    </row>
    <row r="41" spans="1:8" x14ac:dyDescent="0.2">
      <c r="A41" t="s">
        <v>9</v>
      </c>
      <c r="B41" s="7" t="s">
        <v>5</v>
      </c>
      <c r="C41" t="s">
        <v>10</v>
      </c>
      <c r="D41">
        <v>2020</v>
      </c>
      <c r="E41" s="2" t="str">
        <f t="shared" si="0"/>
        <v>ASMQ2020Annual volume</v>
      </c>
      <c r="F41" s="1">
        <v>0.21299999999999999</v>
      </c>
      <c r="G41" s="1">
        <v>0.21299999999999999</v>
      </c>
      <c r="H41" s="1">
        <v>0.21299999999999999</v>
      </c>
    </row>
    <row r="42" spans="1:8" x14ac:dyDescent="0.2">
      <c r="A42" t="s">
        <v>9</v>
      </c>
      <c r="B42" s="7" t="s">
        <v>5</v>
      </c>
      <c r="C42" t="s">
        <v>10</v>
      </c>
      <c r="D42">
        <v>2021</v>
      </c>
      <c r="E42" s="2" t="str">
        <f t="shared" si="0"/>
        <v>ASMQ2021Annual volume</v>
      </c>
      <c r="F42" s="1">
        <v>0.1</v>
      </c>
      <c r="G42" s="1">
        <v>0.1</v>
      </c>
      <c r="H42" s="1">
        <v>0.1</v>
      </c>
    </row>
    <row r="43" spans="1:8" x14ac:dyDescent="0.2">
      <c r="A43" t="s">
        <v>9</v>
      </c>
      <c r="B43" s="7" t="s">
        <v>5</v>
      </c>
      <c r="C43" t="s">
        <v>10</v>
      </c>
      <c r="D43">
        <v>2022</v>
      </c>
      <c r="E43" s="2" t="str">
        <f t="shared" si="0"/>
        <v>ASMQ2022Annual volume</v>
      </c>
      <c r="F43" s="1">
        <v>6.8290000000000003E-2</v>
      </c>
      <c r="G43" s="1">
        <v>6.8290000000000003E-2</v>
      </c>
      <c r="H43" s="1">
        <v>6.8290000000000003E-2</v>
      </c>
    </row>
    <row r="44" spans="1:8" x14ac:dyDescent="0.2">
      <c r="A44" t="s">
        <v>9</v>
      </c>
      <c r="B44" s="7" t="s">
        <v>5</v>
      </c>
      <c r="C44" t="s">
        <v>10</v>
      </c>
      <c r="D44">
        <v>2023</v>
      </c>
      <c r="E44" s="2" t="str">
        <f t="shared" si="0"/>
        <v>ASMQ2023Annual volume</v>
      </c>
      <c r="F44" s="1">
        <v>3.3000000000000002E-2</v>
      </c>
      <c r="G44" s="1">
        <v>3.3000000000000002E-2</v>
      </c>
      <c r="H44" s="1">
        <v>3.3000000000000002E-2</v>
      </c>
    </row>
    <row r="45" spans="1:8" x14ac:dyDescent="0.2">
      <c r="A45" t="s">
        <v>51</v>
      </c>
      <c r="B45" s="7" t="s">
        <v>5</v>
      </c>
      <c r="C45" t="s">
        <v>11</v>
      </c>
      <c r="D45">
        <v>2017</v>
      </c>
      <c r="E45" s="2" t="str">
        <f t="shared" si="0"/>
        <v>DHA-P2017Annual volume</v>
      </c>
      <c r="F45" s="1">
        <v>11.190105000000001</v>
      </c>
      <c r="G45" s="1">
        <v>11.190105000000001</v>
      </c>
      <c r="H45" s="1">
        <v>11.190105000000001</v>
      </c>
    </row>
    <row r="46" spans="1:8" x14ac:dyDescent="0.2">
      <c r="A46" t="s">
        <v>51</v>
      </c>
      <c r="B46" s="7" t="s">
        <v>5</v>
      </c>
      <c r="C46" t="s">
        <v>11</v>
      </c>
      <c r="D46">
        <v>2018</v>
      </c>
      <c r="E46" s="2" t="str">
        <f t="shared" si="0"/>
        <v>DHA-P2018Annual volume</v>
      </c>
      <c r="F46" s="1">
        <v>3.1545209999999999</v>
      </c>
      <c r="G46" s="1">
        <v>3.1545209999999999</v>
      </c>
      <c r="H46" s="1">
        <v>3.1545209999999999</v>
      </c>
    </row>
    <row r="47" spans="1:8" x14ac:dyDescent="0.2">
      <c r="A47" t="s">
        <v>51</v>
      </c>
      <c r="B47" s="7" t="s">
        <v>5</v>
      </c>
      <c r="C47" t="s">
        <v>11</v>
      </c>
      <c r="D47">
        <v>2019</v>
      </c>
      <c r="E47" s="2" t="str">
        <f t="shared" si="0"/>
        <v>DHA-P2019Annual volume</v>
      </c>
      <c r="F47" s="1">
        <v>13.356669</v>
      </c>
      <c r="G47" s="1">
        <v>13.356669</v>
      </c>
      <c r="H47" s="1">
        <v>13.356669</v>
      </c>
    </row>
    <row r="48" spans="1:8" x14ac:dyDescent="0.2">
      <c r="A48" t="s">
        <v>51</v>
      </c>
      <c r="B48" s="7" t="s">
        <v>5</v>
      </c>
      <c r="C48" t="s">
        <v>11</v>
      </c>
      <c r="D48">
        <v>2020</v>
      </c>
      <c r="E48" s="2" t="str">
        <f t="shared" si="0"/>
        <v>DHA-P2020Annual volume</v>
      </c>
      <c r="F48" s="1">
        <v>21.206350880806671</v>
      </c>
      <c r="G48" s="1">
        <v>21.206350880806671</v>
      </c>
      <c r="H48" s="1">
        <v>21.206350880806671</v>
      </c>
    </row>
    <row r="49" spans="1:8" x14ac:dyDescent="0.2">
      <c r="A49" t="s">
        <v>51</v>
      </c>
      <c r="B49" s="7" t="s">
        <v>5</v>
      </c>
      <c r="C49" t="s">
        <v>11</v>
      </c>
      <c r="D49">
        <v>2021</v>
      </c>
      <c r="E49" s="2" t="str">
        <f t="shared" si="0"/>
        <v>DHA-P2021Annual volume</v>
      </c>
      <c r="F49" s="1">
        <v>6.1</v>
      </c>
      <c r="G49" s="1">
        <v>6.1</v>
      </c>
      <c r="H49" s="1">
        <v>6.1</v>
      </c>
    </row>
    <row r="50" spans="1:8" x14ac:dyDescent="0.2">
      <c r="A50" t="s">
        <v>51</v>
      </c>
      <c r="B50" s="7" t="s">
        <v>5</v>
      </c>
      <c r="C50" t="s">
        <v>11</v>
      </c>
      <c r="D50">
        <v>2022</v>
      </c>
      <c r="E50" s="2" t="str">
        <f t="shared" si="0"/>
        <v>DHA-P2022Annual volume</v>
      </c>
      <c r="F50" s="1">
        <v>4.9187399999999997</v>
      </c>
      <c r="G50" s="1">
        <v>4.9187399999999997</v>
      </c>
      <c r="H50" s="1">
        <v>4.9187399999999997</v>
      </c>
    </row>
    <row r="51" spans="1:8" x14ac:dyDescent="0.2">
      <c r="A51" t="s">
        <v>51</v>
      </c>
      <c r="B51" s="7" t="s">
        <v>5</v>
      </c>
      <c r="C51" t="s">
        <v>11</v>
      </c>
      <c r="D51">
        <v>2023</v>
      </c>
      <c r="E51" s="2" t="str">
        <f t="shared" si="0"/>
        <v>DHA-P2023Annual volume</v>
      </c>
      <c r="F51" s="1">
        <v>1.82</v>
      </c>
      <c r="G51" s="1">
        <v>1.82</v>
      </c>
      <c r="H51" s="1">
        <v>1.82</v>
      </c>
    </row>
    <row r="52" spans="1:8" x14ac:dyDescent="0.2">
      <c r="A52" t="s">
        <v>12</v>
      </c>
      <c r="B52" s="7" t="s">
        <v>5</v>
      </c>
      <c r="C52" t="s">
        <v>7</v>
      </c>
      <c r="D52">
        <v>2018</v>
      </c>
      <c r="E52" s="2" t="str">
        <f t="shared" si="0"/>
        <v>AS-PYR2018Annual volume</v>
      </c>
      <c r="F52" s="1">
        <v>0.05</v>
      </c>
      <c r="G52" s="1">
        <v>0.05</v>
      </c>
      <c r="H52" s="1">
        <v>0.05</v>
      </c>
    </row>
    <row r="53" spans="1:8" x14ac:dyDescent="0.2">
      <c r="A53" t="s">
        <v>12</v>
      </c>
      <c r="B53" s="7" t="s">
        <v>5</v>
      </c>
      <c r="C53" t="s">
        <v>7</v>
      </c>
      <c r="D53">
        <v>2019</v>
      </c>
      <c r="E53" s="2" t="str">
        <f t="shared" si="0"/>
        <v>AS-PYR2019Annual volume</v>
      </c>
      <c r="F53" s="1">
        <v>0.57999999999999996</v>
      </c>
      <c r="G53" s="1">
        <v>0.57999999999999996</v>
      </c>
      <c r="H53" s="1">
        <v>0.57999999999999996</v>
      </c>
    </row>
    <row r="54" spans="1:8" x14ac:dyDescent="0.2">
      <c r="A54" t="s">
        <v>12</v>
      </c>
      <c r="B54" s="7" t="s">
        <v>5</v>
      </c>
      <c r="C54" t="s">
        <v>7</v>
      </c>
      <c r="D54">
        <v>2020</v>
      </c>
      <c r="E54" s="2" t="str">
        <f t="shared" si="0"/>
        <v>AS-PYR2020Annual volume</v>
      </c>
      <c r="F54" s="1">
        <v>1.1499999999999999</v>
      </c>
      <c r="G54" s="1">
        <v>1.1499999999999999</v>
      </c>
      <c r="H54" s="1">
        <v>1.1499999999999999</v>
      </c>
    </row>
    <row r="55" spans="1:8" x14ac:dyDescent="0.2">
      <c r="A55" t="s">
        <v>12</v>
      </c>
      <c r="B55" s="7" t="s">
        <v>5</v>
      </c>
      <c r="C55" t="s">
        <v>7</v>
      </c>
      <c r="D55">
        <v>2021</v>
      </c>
      <c r="E55" s="2" t="str">
        <f t="shared" si="0"/>
        <v>AS-PYR2021Annual volume</v>
      </c>
      <c r="F55" s="1">
        <v>0.45900000000000002</v>
      </c>
      <c r="G55" s="1">
        <v>0.45900000000000002</v>
      </c>
      <c r="H55" s="1">
        <v>0.45900000000000002</v>
      </c>
    </row>
    <row r="56" spans="1:8" x14ac:dyDescent="0.2">
      <c r="A56" t="s">
        <v>12</v>
      </c>
      <c r="B56" s="7" t="s">
        <v>5</v>
      </c>
      <c r="C56" t="s">
        <v>7</v>
      </c>
      <c r="D56">
        <v>2022</v>
      </c>
      <c r="E56" s="2" t="str">
        <f t="shared" si="0"/>
        <v>AS-PYR2022Annual volume</v>
      </c>
      <c r="F56" s="1">
        <v>0.96899999999999997</v>
      </c>
      <c r="G56" s="1">
        <v>0.96899999999999997</v>
      </c>
      <c r="H56" s="1">
        <v>0.96899999999999997</v>
      </c>
    </row>
    <row r="57" spans="1:8" x14ac:dyDescent="0.2">
      <c r="A57" t="s">
        <v>12</v>
      </c>
      <c r="B57" s="7" t="s">
        <v>5</v>
      </c>
      <c r="C57" t="s">
        <v>7</v>
      </c>
      <c r="D57">
        <v>2023</v>
      </c>
      <c r="E57" s="2" t="str">
        <f t="shared" si="0"/>
        <v>AS-PYR2023Annual volume</v>
      </c>
      <c r="F57" s="1">
        <v>1.7324079999999999</v>
      </c>
      <c r="G57" s="1">
        <v>1.7324079999999999</v>
      </c>
      <c r="H57" s="1">
        <v>1.7324079999999999</v>
      </c>
    </row>
    <row r="58" spans="1:8" x14ac:dyDescent="0.2">
      <c r="A58" t="s">
        <v>49</v>
      </c>
      <c r="B58" s="7" t="s">
        <v>5</v>
      </c>
      <c r="C58" t="s">
        <v>13</v>
      </c>
      <c r="D58">
        <v>2012</v>
      </c>
      <c r="E58" s="2" t="str">
        <f t="shared" si="0"/>
        <v>InjAS2012Annual volume</v>
      </c>
      <c r="F58" s="1">
        <v>5.49</v>
      </c>
      <c r="G58" s="1">
        <v>5.49</v>
      </c>
      <c r="H58" s="1">
        <v>5.49</v>
      </c>
    </row>
    <row r="59" spans="1:8" x14ac:dyDescent="0.2">
      <c r="A59" t="s">
        <v>49</v>
      </c>
      <c r="B59" s="7" t="s">
        <v>5</v>
      </c>
      <c r="C59" t="s">
        <v>13</v>
      </c>
      <c r="D59">
        <v>2013</v>
      </c>
      <c r="E59" s="2" t="str">
        <f t="shared" si="0"/>
        <v>InjAS2013Annual volume</v>
      </c>
      <c r="F59" s="1">
        <v>6</v>
      </c>
      <c r="G59" s="1">
        <v>6</v>
      </c>
      <c r="H59" s="1">
        <v>6</v>
      </c>
    </row>
    <row r="60" spans="1:8" x14ac:dyDescent="0.2">
      <c r="A60" t="s">
        <v>49</v>
      </c>
      <c r="B60" s="7" t="s">
        <v>5</v>
      </c>
      <c r="C60" t="s">
        <v>13</v>
      </c>
      <c r="D60">
        <v>2014</v>
      </c>
      <c r="E60" s="2" t="str">
        <f t="shared" si="0"/>
        <v>InjAS2014Annual volume</v>
      </c>
      <c r="F60" s="1">
        <v>24</v>
      </c>
      <c r="G60" s="1">
        <v>24</v>
      </c>
      <c r="H60" s="1">
        <v>24</v>
      </c>
    </row>
    <row r="61" spans="1:8" x14ac:dyDescent="0.2">
      <c r="A61" t="s">
        <v>49</v>
      </c>
      <c r="B61" s="7" t="s">
        <v>5</v>
      </c>
      <c r="C61" t="s">
        <v>13</v>
      </c>
      <c r="D61">
        <v>2015</v>
      </c>
      <c r="E61" s="2" t="str">
        <f t="shared" si="0"/>
        <v>InjAS2015Annual volume</v>
      </c>
      <c r="F61" s="1">
        <v>16.899999999999999</v>
      </c>
      <c r="G61" s="1">
        <v>16.899999999999999</v>
      </c>
      <c r="H61" s="1">
        <v>16.899999999999999</v>
      </c>
    </row>
    <row r="62" spans="1:8" x14ac:dyDescent="0.2">
      <c r="A62" t="s">
        <v>49</v>
      </c>
      <c r="B62" s="7" t="s">
        <v>5</v>
      </c>
      <c r="C62" t="s">
        <v>13</v>
      </c>
      <c r="D62">
        <v>2016</v>
      </c>
      <c r="E62" s="2" t="str">
        <f t="shared" si="0"/>
        <v>InjAS2016Annual volume</v>
      </c>
      <c r="F62" s="1">
        <v>24.599900000000002</v>
      </c>
      <c r="G62" s="1">
        <v>24.599900000000002</v>
      </c>
      <c r="H62" s="1">
        <v>24.599900000000002</v>
      </c>
    </row>
    <row r="63" spans="1:8" x14ac:dyDescent="0.2">
      <c r="A63" t="s">
        <v>49</v>
      </c>
      <c r="B63" s="7" t="s">
        <v>5</v>
      </c>
      <c r="C63" t="s">
        <v>13</v>
      </c>
      <c r="D63">
        <v>2017</v>
      </c>
      <c r="E63" s="2" t="str">
        <f t="shared" si="0"/>
        <v>InjAS2017Annual volume</v>
      </c>
      <c r="F63" s="1">
        <v>28.45092</v>
      </c>
      <c r="G63" s="1">
        <v>28.45092</v>
      </c>
      <c r="H63" s="1">
        <v>28.45092</v>
      </c>
    </row>
    <row r="64" spans="1:8" x14ac:dyDescent="0.2">
      <c r="A64" t="s">
        <v>49</v>
      </c>
      <c r="B64" s="7" t="s">
        <v>5</v>
      </c>
      <c r="C64" t="s">
        <v>13</v>
      </c>
      <c r="D64">
        <v>2018</v>
      </c>
      <c r="E64" s="2" t="str">
        <f t="shared" si="0"/>
        <v>InjAS2018Annual volume</v>
      </c>
      <c r="F64" s="1">
        <v>31.982299999999999</v>
      </c>
      <c r="G64" s="1">
        <v>31.982299999999999</v>
      </c>
      <c r="H64" s="1">
        <v>31.982299999999999</v>
      </c>
    </row>
    <row r="65" spans="1:8" x14ac:dyDescent="0.2">
      <c r="A65" t="s">
        <v>49</v>
      </c>
      <c r="B65" s="7" t="s">
        <v>5</v>
      </c>
      <c r="C65" t="s">
        <v>13</v>
      </c>
      <c r="D65">
        <v>2019</v>
      </c>
      <c r="E65" s="2" t="str">
        <f t="shared" si="0"/>
        <v>InjAS2019Annual volume</v>
      </c>
      <c r="F65" s="1">
        <v>30.272316</v>
      </c>
      <c r="G65" s="1">
        <v>30.272316</v>
      </c>
      <c r="H65" s="1">
        <v>30.272316</v>
      </c>
    </row>
    <row r="66" spans="1:8" x14ac:dyDescent="0.2">
      <c r="A66" t="s">
        <v>49</v>
      </c>
      <c r="B66" s="7" t="s">
        <v>5</v>
      </c>
      <c r="C66" t="s">
        <v>13</v>
      </c>
      <c r="D66">
        <v>2020</v>
      </c>
      <c r="E66" s="2" t="str">
        <f t="shared" si="0"/>
        <v>InjAS2020Annual volume</v>
      </c>
      <c r="F66" s="1">
        <v>40.900000000000006</v>
      </c>
      <c r="G66" s="1">
        <v>40.900000000000006</v>
      </c>
      <c r="H66" s="1">
        <v>40.900000000000006</v>
      </c>
    </row>
    <row r="67" spans="1:8" x14ac:dyDescent="0.2">
      <c r="A67" t="s">
        <v>49</v>
      </c>
      <c r="B67" s="7" t="s">
        <v>5</v>
      </c>
      <c r="C67" t="s">
        <v>13</v>
      </c>
      <c r="D67">
        <v>2021</v>
      </c>
      <c r="E67" s="2" t="str">
        <f t="shared" ref="E67:E130" si="1">A67&amp;D67&amp;B67</f>
        <v>InjAS2021Annual volume</v>
      </c>
      <c r="F67" s="1">
        <v>46.410671999999998</v>
      </c>
      <c r="G67" s="1">
        <v>46.410671999999998</v>
      </c>
      <c r="H67" s="1">
        <v>46.410671999999998</v>
      </c>
    </row>
    <row r="68" spans="1:8" x14ac:dyDescent="0.2">
      <c r="A68" t="s">
        <v>49</v>
      </c>
      <c r="B68" s="7" t="s">
        <v>5</v>
      </c>
      <c r="C68" t="s">
        <v>13</v>
      </c>
      <c r="D68">
        <v>2022</v>
      </c>
      <c r="E68" s="2" t="str">
        <f t="shared" si="1"/>
        <v>InjAS2022Annual volume</v>
      </c>
      <c r="F68" s="1">
        <v>50.795307000000001</v>
      </c>
      <c r="G68" s="1">
        <v>50.795307000000001</v>
      </c>
      <c r="H68" s="1">
        <v>50.795307000000001</v>
      </c>
    </row>
    <row r="69" spans="1:8" x14ac:dyDescent="0.2">
      <c r="A69" t="s">
        <v>49</v>
      </c>
      <c r="B69" s="7" t="s">
        <v>5</v>
      </c>
      <c r="C69" t="s">
        <v>13</v>
      </c>
      <c r="D69">
        <v>2023</v>
      </c>
      <c r="E69" s="2" t="str">
        <f t="shared" si="1"/>
        <v>InjAS2023Annual volume</v>
      </c>
      <c r="F69" s="1">
        <v>46.6</v>
      </c>
      <c r="G69" s="1">
        <v>46.6</v>
      </c>
      <c r="H69" s="1">
        <v>46.6</v>
      </c>
    </row>
    <row r="70" spans="1:8" x14ac:dyDescent="0.2">
      <c r="A70" t="s">
        <v>14</v>
      </c>
      <c r="B70" s="7" t="s">
        <v>5</v>
      </c>
      <c r="C70" t="s">
        <v>15</v>
      </c>
      <c r="D70">
        <v>2016</v>
      </c>
      <c r="E70" s="2" t="str">
        <f t="shared" si="1"/>
        <v>RAS2016Annual volume</v>
      </c>
      <c r="F70" s="1">
        <v>6.9861999999999994E-2</v>
      </c>
      <c r="G70" s="1">
        <v>6.9861999999999994E-2</v>
      </c>
      <c r="H70" s="1">
        <v>6.9861999999999994E-2</v>
      </c>
    </row>
    <row r="71" spans="1:8" x14ac:dyDescent="0.2">
      <c r="A71" t="s">
        <v>14</v>
      </c>
      <c r="B71" s="7" t="s">
        <v>5</v>
      </c>
      <c r="C71" t="s">
        <v>15</v>
      </c>
      <c r="D71">
        <v>2017</v>
      </c>
      <c r="E71" s="2" t="str">
        <f t="shared" si="1"/>
        <v>RAS2017Annual volume</v>
      </c>
      <c r="F71" s="1">
        <v>0.33859</v>
      </c>
      <c r="G71" s="1">
        <v>0.33859</v>
      </c>
      <c r="H71" s="1">
        <v>0.33859</v>
      </c>
    </row>
    <row r="72" spans="1:8" x14ac:dyDescent="0.2">
      <c r="A72" t="s">
        <v>14</v>
      </c>
      <c r="B72" s="7" t="s">
        <v>5</v>
      </c>
      <c r="C72" t="s">
        <v>15</v>
      </c>
      <c r="D72">
        <v>2018</v>
      </c>
      <c r="E72" s="2" t="str">
        <f t="shared" si="1"/>
        <v>RAS2018Annual volume</v>
      </c>
      <c r="F72" s="1">
        <v>0.66384200000000004</v>
      </c>
      <c r="G72" s="1">
        <v>0.66384200000000004</v>
      </c>
      <c r="H72" s="1">
        <v>0.66384200000000004</v>
      </c>
    </row>
    <row r="73" spans="1:8" x14ac:dyDescent="0.2">
      <c r="A73" t="s">
        <v>14</v>
      </c>
      <c r="B73" s="7" t="s">
        <v>5</v>
      </c>
      <c r="C73" t="s">
        <v>15</v>
      </c>
      <c r="D73">
        <v>2019</v>
      </c>
      <c r="E73" s="2" t="str">
        <f t="shared" si="1"/>
        <v>RAS2019Annual volume</v>
      </c>
      <c r="F73" s="1">
        <v>1.5354080000000001</v>
      </c>
      <c r="G73" s="1">
        <v>1.5354080000000001</v>
      </c>
      <c r="H73" s="1">
        <v>1.5354080000000001</v>
      </c>
    </row>
    <row r="74" spans="1:8" x14ac:dyDescent="0.2">
      <c r="A74" t="s">
        <v>14</v>
      </c>
      <c r="B74" s="7" t="s">
        <v>5</v>
      </c>
      <c r="C74" t="s">
        <v>15</v>
      </c>
      <c r="D74">
        <v>2020</v>
      </c>
      <c r="E74" s="2" t="str">
        <f t="shared" si="1"/>
        <v>RAS2020Annual volume</v>
      </c>
      <c r="F74" s="1">
        <v>1.1494279999999999</v>
      </c>
      <c r="G74" s="1">
        <v>1.1494279999999999</v>
      </c>
      <c r="H74" s="1">
        <v>1.1494279999999999</v>
      </c>
    </row>
    <row r="75" spans="1:8" x14ac:dyDescent="0.2">
      <c r="A75" t="s">
        <v>14</v>
      </c>
      <c r="B75" s="7" t="s">
        <v>5</v>
      </c>
      <c r="C75" t="s">
        <v>15</v>
      </c>
      <c r="D75">
        <v>2021</v>
      </c>
      <c r="E75" s="2" t="str">
        <f t="shared" si="1"/>
        <v>RAS2021Annual volume</v>
      </c>
      <c r="F75" s="1">
        <v>3.9033720000000001</v>
      </c>
      <c r="G75" s="1">
        <v>3.9033720000000001</v>
      </c>
      <c r="H75" s="1">
        <v>3.9033720000000001</v>
      </c>
    </row>
    <row r="76" spans="1:8" x14ac:dyDescent="0.2">
      <c r="A76" t="s">
        <v>14</v>
      </c>
      <c r="B76" s="7" t="s">
        <v>5</v>
      </c>
      <c r="C76" t="s">
        <v>15</v>
      </c>
      <c r="D76">
        <v>2022</v>
      </c>
      <c r="E76" s="2" t="str">
        <f t="shared" si="1"/>
        <v>RAS2022Annual volume</v>
      </c>
      <c r="F76" s="1">
        <v>1.709346</v>
      </c>
      <c r="G76" s="1">
        <v>1.709346</v>
      </c>
      <c r="H76" s="1">
        <v>1.709346</v>
      </c>
    </row>
    <row r="77" spans="1:8" x14ac:dyDescent="0.2">
      <c r="A77" t="s">
        <v>14</v>
      </c>
      <c r="B77" s="7" t="s">
        <v>5</v>
      </c>
      <c r="C77" t="s">
        <v>15</v>
      </c>
      <c r="D77">
        <v>2023</v>
      </c>
      <c r="E77" s="2" t="str">
        <f t="shared" si="1"/>
        <v>RAS2023Annual volume</v>
      </c>
      <c r="F77" s="1">
        <v>1.05</v>
      </c>
      <c r="G77" s="1">
        <v>1.05</v>
      </c>
      <c r="H77" s="1">
        <v>1.05</v>
      </c>
    </row>
    <row r="78" spans="1:8" x14ac:dyDescent="0.2">
      <c r="A78" s="2" t="s">
        <v>4</v>
      </c>
      <c r="B78" s="7" t="s">
        <v>17</v>
      </c>
      <c r="C78" s="2" t="s">
        <v>16</v>
      </c>
      <c r="D78" s="2">
        <v>2015</v>
      </c>
      <c r="E78" s="2" t="str">
        <f t="shared" si="1"/>
        <v>SPAQ2015Persons receiving</v>
      </c>
      <c r="F78" s="1">
        <v>2849999.9999999995</v>
      </c>
      <c r="G78" s="1">
        <v>2849999.9999999995</v>
      </c>
      <c r="H78" s="1">
        <v>2849999.9999999995</v>
      </c>
    </row>
    <row r="79" spans="1:8" x14ac:dyDescent="0.2">
      <c r="A79" t="s">
        <v>4</v>
      </c>
      <c r="B79" s="7" t="s">
        <v>17</v>
      </c>
      <c r="C79" t="s">
        <v>16</v>
      </c>
      <c r="D79">
        <v>2016</v>
      </c>
      <c r="E79" s="2" t="str">
        <f t="shared" si="1"/>
        <v>SPAQ2016Persons receiving</v>
      </c>
      <c r="F79" s="1">
        <v>17376045.537499998</v>
      </c>
      <c r="G79" s="1">
        <v>17376045.537499998</v>
      </c>
      <c r="H79" s="1">
        <v>17376045.537499998</v>
      </c>
    </row>
    <row r="80" spans="1:8" x14ac:dyDescent="0.2">
      <c r="A80" t="s">
        <v>4</v>
      </c>
      <c r="B80" s="7" t="s">
        <v>17</v>
      </c>
      <c r="C80" t="s">
        <v>16</v>
      </c>
      <c r="D80">
        <v>2017</v>
      </c>
      <c r="E80" s="2" t="str">
        <f t="shared" si="1"/>
        <v>SPAQ2017Persons receiving</v>
      </c>
      <c r="F80" s="1">
        <v>16262588.300000001</v>
      </c>
      <c r="G80" s="1">
        <v>16262588.300000001</v>
      </c>
      <c r="H80" s="1">
        <v>16262588.300000001</v>
      </c>
    </row>
    <row r="81" spans="1:8" x14ac:dyDescent="0.2">
      <c r="A81" t="s">
        <v>4</v>
      </c>
      <c r="B81" s="7" t="s">
        <v>17</v>
      </c>
      <c r="C81" t="s">
        <v>16</v>
      </c>
      <c r="D81">
        <v>2018</v>
      </c>
      <c r="E81" s="2" t="str">
        <f t="shared" si="1"/>
        <v>SPAQ2018Persons receiving</v>
      </c>
      <c r="F81" s="1">
        <v>20713191.050000001</v>
      </c>
      <c r="G81" s="1">
        <v>20713191.050000001</v>
      </c>
      <c r="H81" s="1">
        <v>20713191.050000001</v>
      </c>
    </row>
    <row r="82" spans="1:8" x14ac:dyDescent="0.2">
      <c r="A82" t="s">
        <v>4</v>
      </c>
      <c r="B82" s="7" t="s">
        <v>17</v>
      </c>
      <c r="C82" t="s">
        <v>16</v>
      </c>
      <c r="D82">
        <v>2019</v>
      </c>
      <c r="E82" s="2" t="str">
        <f t="shared" si="1"/>
        <v>SPAQ2019Persons receiving</v>
      </c>
      <c r="F82" s="1">
        <v>26939862.499999996</v>
      </c>
      <c r="G82" s="1">
        <v>26939862.499999996</v>
      </c>
      <c r="H82" s="1">
        <v>26939862.499999996</v>
      </c>
    </row>
    <row r="83" spans="1:8" x14ac:dyDescent="0.2">
      <c r="A83" t="s">
        <v>4</v>
      </c>
      <c r="B83" s="7" t="s">
        <v>17</v>
      </c>
      <c r="C83" t="s">
        <v>16</v>
      </c>
      <c r="D83">
        <v>2020</v>
      </c>
      <c r="E83" s="2" t="str">
        <f t="shared" si="1"/>
        <v>SPAQ2020Persons receiving</v>
      </c>
      <c r="F83" s="1">
        <v>43260149.999999993</v>
      </c>
      <c r="G83" s="1">
        <v>43260149.999999993</v>
      </c>
      <c r="H83" s="1">
        <v>43260149.999999993</v>
      </c>
    </row>
    <row r="84" spans="1:8" x14ac:dyDescent="0.2">
      <c r="A84" t="s">
        <v>4</v>
      </c>
      <c r="B84" s="7" t="s">
        <v>17</v>
      </c>
      <c r="C84" t="s">
        <v>16</v>
      </c>
      <c r="D84">
        <v>2021</v>
      </c>
      <c r="E84" s="2" t="str">
        <f t="shared" si="1"/>
        <v>SPAQ2021Persons receiving</v>
      </c>
      <c r="F84" s="1">
        <v>45043775</v>
      </c>
      <c r="G84" s="1">
        <v>45043775</v>
      </c>
      <c r="H84" s="1">
        <v>45043775</v>
      </c>
    </row>
    <row r="85" spans="1:8" x14ac:dyDescent="0.2">
      <c r="A85" t="s">
        <v>4</v>
      </c>
      <c r="B85" s="7" t="s">
        <v>17</v>
      </c>
      <c r="C85" t="s">
        <v>16</v>
      </c>
      <c r="D85">
        <v>2022</v>
      </c>
      <c r="E85" s="2" t="str">
        <f t="shared" si="1"/>
        <v>SPAQ2022Persons receiving</v>
      </c>
      <c r="F85" s="1">
        <v>47917762.499999993</v>
      </c>
      <c r="G85" s="1">
        <v>47917762.499999993</v>
      </c>
      <c r="H85" s="1">
        <v>47917762.499999993</v>
      </c>
    </row>
    <row r="86" spans="1:8" x14ac:dyDescent="0.2">
      <c r="A86" t="s">
        <v>4</v>
      </c>
      <c r="B86" s="7" t="s">
        <v>17</v>
      </c>
      <c r="C86" t="s">
        <v>16</v>
      </c>
      <c r="D86">
        <v>2023</v>
      </c>
      <c r="E86" s="2" t="str">
        <f t="shared" si="1"/>
        <v>SPAQ2023Persons receiving</v>
      </c>
      <c r="F86" s="1">
        <v>54560874.999999993</v>
      </c>
      <c r="G86" s="1">
        <v>54560874.999999993</v>
      </c>
      <c r="H86" s="1">
        <v>54560874.999999993</v>
      </c>
    </row>
    <row r="87" spans="1:8" x14ac:dyDescent="0.2">
      <c r="A87" t="s">
        <v>50</v>
      </c>
      <c r="B87" s="7" t="s">
        <v>17</v>
      </c>
      <c r="C87" t="s">
        <v>16</v>
      </c>
      <c r="D87">
        <v>2011</v>
      </c>
      <c r="E87" s="2" t="str">
        <f t="shared" si="1"/>
        <v>Coartem disp2011Persons receiving</v>
      </c>
      <c r="F87" s="1">
        <v>95000000</v>
      </c>
      <c r="G87" s="1">
        <v>95000000</v>
      </c>
      <c r="H87" s="1">
        <v>95000000</v>
      </c>
    </row>
    <row r="88" spans="1:8" x14ac:dyDescent="0.2">
      <c r="A88" t="s">
        <v>50</v>
      </c>
      <c r="B88" s="7" t="s">
        <v>17</v>
      </c>
      <c r="C88" t="s">
        <v>16</v>
      </c>
      <c r="D88">
        <v>2012</v>
      </c>
      <c r="E88" s="2" t="str">
        <f t="shared" si="1"/>
        <v>Coartem disp2012Persons receiving</v>
      </c>
      <c r="F88" s="1">
        <v>67450000</v>
      </c>
      <c r="G88" s="1">
        <v>67450000</v>
      </c>
      <c r="H88" s="1">
        <v>67450000</v>
      </c>
    </row>
    <row r="89" spans="1:8" x14ac:dyDescent="0.2">
      <c r="A89" t="s">
        <v>50</v>
      </c>
      <c r="B89" s="7" t="s">
        <v>17</v>
      </c>
      <c r="C89" t="s">
        <v>16</v>
      </c>
      <c r="D89">
        <v>2013</v>
      </c>
      <c r="E89" s="2" t="str">
        <f t="shared" si="1"/>
        <v>Coartem disp2013Persons receiving</v>
      </c>
      <c r="F89" s="1">
        <v>27549999.999999996</v>
      </c>
      <c r="G89" s="1">
        <v>27549999.999999996</v>
      </c>
      <c r="H89" s="1">
        <v>27549999.999999996</v>
      </c>
    </row>
    <row r="90" spans="1:8" x14ac:dyDescent="0.2">
      <c r="A90" t="s">
        <v>50</v>
      </c>
      <c r="B90" s="7" t="s">
        <v>17</v>
      </c>
      <c r="C90" t="s">
        <v>16</v>
      </c>
      <c r="D90">
        <v>2014</v>
      </c>
      <c r="E90" s="2" t="str">
        <f t="shared" si="1"/>
        <v>Coartem disp2014Persons receiving</v>
      </c>
      <c r="F90" s="1">
        <v>47500000</v>
      </c>
      <c r="G90" s="1">
        <v>47500000</v>
      </c>
      <c r="H90" s="1">
        <v>47500000</v>
      </c>
    </row>
    <row r="91" spans="1:8" x14ac:dyDescent="0.2">
      <c r="A91" t="s">
        <v>50</v>
      </c>
      <c r="B91" s="7" t="s">
        <v>17</v>
      </c>
      <c r="C91" t="s">
        <v>16</v>
      </c>
      <c r="D91">
        <v>2015</v>
      </c>
      <c r="E91" s="2" t="str">
        <f t="shared" si="1"/>
        <v>Coartem disp2015Persons receiving</v>
      </c>
      <c r="F91" s="1">
        <v>47500000</v>
      </c>
      <c r="G91" s="1">
        <v>47500000</v>
      </c>
      <c r="H91" s="1">
        <v>47500000</v>
      </c>
    </row>
    <row r="92" spans="1:8" x14ac:dyDescent="0.2">
      <c r="A92" t="s">
        <v>50</v>
      </c>
      <c r="B92" s="7" t="s">
        <v>17</v>
      </c>
      <c r="C92" t="s">
        <v>16</v>
      </c>
      <c r="D92">
        <v>2016</v>
      </c>
      <c r="E92" s="2" t="str">
        <f t="shared" si="1"/>
        <v>Coartem disp2016Persons receiving</v>
      </c>
      <c r="F92" s="1">
        <v>0</v>
      </c>
      <c r="G92" s="1">
        <v>0</v>
      </c>
      <c r="H92" s="1">
        <v>0</v>
      </c>
    </row>
    <row r="93" spans="1:8" x14ac:dyDescent="0.2">
      <c r="A93" t="s">
        <v>50</v>
      </c>
      <c r="B93" s="7" t="s">
        <v>17</v>
      </c>
      <c r="C93" t="s">
        <v>16</v>
      </c>
      <c r="D93">
        <v>2017</v>
      </c>
      <c r="E93" s="2" t="str">
        <f t="shared" si="1"/>
        <v>Coartem disp2017Persons receiving</v>
      </c>
      <c r="F93" s="1">
        <v>47500000</v>
      </c>
      <c r="G93" s="1">
        <v>47500000</v>
      </c>
      <c r="H93" s="1">
        <v>47500000</v>
      </c>
    </row>
    <row r="94" spans="1:8" x14ac:dyDescent="0.2">
      <c r="A94" t="s">
        <v>50</v>
      </c>
      <c r="B94" s="7" t="s">
        <v>17</v>
      </c>
      <c r="C94" t="s">
        <v>16</v>
      </c>
      <c r="D94">
        <v>2018</v>
      </c>
      <c r="E94" s="2" t="str">
        <f t="shared" si="1"/>
        <v>Coartem disp2018Persons receiving</v>
      </c>
      <c r="F94" s="1">
        <v>33250000</v>
      </c>
      <c r="G94" s="1">
        <v>33250000</v>
      </c>
      <c r="H94" s="1">
        <v>33250000</v>
      </c>
    </row>
    <row r="95" spans="1:8" x14ac:dyDescent="0.2">
      <c r="A95" t="s">
        <v>50</v>
      </c>
      <c r="B95" s="7" t="s">
        <v>17</v>
      </c>
      <c r="C95" t="s">
        <v>16</v>
      </c>
      <c r="D95">
        <v>2019</v>
      </c>
      <c r="E95" s="2" t="str">
        <f t="shared" si="1"/>
        <v>Coartem disp2019Persons receiving</v>
      </c>
      <c r="F95" s="1">
        <v>4750000</v>
      </c>
      <c r="G95" s="1">
        <v>4750000</v>
      </c>
      <c r="H95" s="1">
        <v>4750000</v>
      </c>
    </row>
    <row r="96" spans="1:8" x14ac:dyDescent="0.2">
      <c r="A96" t="s">
        <v>50</v>
      </c>
      <c r="B96" s="7" t="s">
        <v>17</v>
      </c>
      <c r="C96" t="s">
        <v>16</v>
      </c>
      <c r="D96">
        <v>2020</v>
      </c>
      <c r="E96" s="2" t="str">
        <f t="shared" si="1"/>
        <v>Coartem disp2020Persons receiving</v>
      </c>
      <c r="F96" s="1">
        <v>38000000</v>
      </c>
      <c r="G96" s="1">
        <v>38000000</v>
      </c>
      <c r="H96" s="1">
        <v>38000000</v>
      </c>
    </row>
    <row r="97" spans="1:8" x14ac:dyDescent="0.2">
      <c r="A97" t="s">
        <v>50</v>
      </c>
      <c r="B97" s="7" t="s">
        <v>17</v>
      </c>
      <c r="C97" t="s">
        <v>16</v>
      </c>
      <c r="D97">
        <v>2021</v>
      </c>
      <c r="E97" s="2" t="str">
        <f t="shared" si="1"/>
        <v>Coartem disp2021Persons receiving</v>
      </c>
      <c r="F97" s="1">
        <v>19000000</v>
      </c>
      <c r="G97" s="1">
        <v>19000000</v>
      </c>
      <c r="H97" s="1">
        <v>19000000</v>
      </c>
    </row>
    <row r="98" spans="1:8" x14ac:dyDescent="0.2">
      <c r="A98" t="s">
        <v>50</v>
      </c>
      <c r="B98" s="7" t="s">
        <v>17</v>
      </c>
      <c r="C98" t="s">
        <v>16</v>
      </c>
      <c r="D98">
        <v>2022</v>
      </c>
      <c r="E98" s="2" t="str">
        <f t="shared" si="1"/>
        <v>Coartem disp2022Persons receiving</v>
      </c>
      <c r="F98" s="1">
        <v>9500000</v>
      </c>
      <c r="G98" s="1">
        <v>9500000</v>
      </c>
      <c r="H98" s="1">
        <v>9500000</v>
      </c>
    </row>
    <row r="99" spans="1:8" x14ac:dyDescent="0.2">
      <c r="A99" t="s">
        <v>50</v>
      </c>
      <c r="B99" s="7" t="s">
        <v>17</v>
      </c>
      <c r="C99" t="s">
        <v>16</v>
      </c>
      <c r="D99">
        <v>2023</v>
      </c>
      <c r="E99" s="2" t="str">
        <f t="shared" si="1"/>
        <v>Coartem disp2023Persons receiving</v>
      </c>
      <c r="F99" s="1">
        <v>14250000</v>
      </c>
      <c r="G99" s="1">
        <v>14250000</v>
      </c>
      <c r="H99" s="1">
        <v>14250000</v>
      </c>
    </row>
    <row r="100" spans="1:8" x14ac:dyDescent="0.2">
      <c r="A100" t="s">
        <v>8</v>
      </c>
      <c r="B100" s="7" t="s">
        <v>17</v>
      </c>
      <c r="C100" t="s">
        <v>16</v>
      </c>
      <c r="D100">
        <v>2011</v>
      </c>
      <c r="E100" s="2" t="str">
        <f t="shared" si="1"/>
        <v>ASAQ2011Persons receiving</v>
      </c>
      <c r="F100" s="1">
        <v>0</v>
      </c>
      <c r="G100" s="1">
        <v>0</v>
      </c>
      <c r="H100" s="1">
        <v>0</v>
      </c>
    </row>
    <row r="101" spans="1:8" x14ac:dyDescent="0.2">
      <c r="A101" t="s">
        <v>8</v>
      </c>
      <c r="B101" s="7" t="s">
        <v>17</v>
      </c>
      <c r="C101" t="s">
        <v>16</v>
      </c>
      <c r="D101">
        <v>2012</v>
      </c>
      <c r="E101" s="2" t="str">
        <f t="shared" si="1"/>
        <v>ASAQ2012Persons receiving</v>
      </c>
      <c r="F101" s="1">
        <v>0</v>
      </c>
      <c r="G101" s="1">
        <v>0</v>
      </c>
      <c r="H101" s="1">
        <v>0</v>
      </c>
    </row>
    <row r="102" spans="1:8" x14ac:dyDescent="0.2">
      <c r="A102" t="s">
        <v>8</v>
      </c>
      <c r="B102" s="7" t="s">
        <v>17</v>
      </c>
      <c r="C102" t="s">
        <v>16</v>
      </c>
      <c r="D102">
        <v>2013</v>
      </c>
      <c r="E102" s="2" t="str">
        <f t="shared" si="1"/>
        <v>ASAQ2013Persons receiving</v>
      </c>
      <c r="F102" s="1">
        <v>0</v>
      </c>
      <c r="G102" s="1">
        <v>0</v>
      </c>
      <c r="H102" s="1">
        <v>0</v>
      </c>
    </row>
    <row r="103" spans="1:8" x14ac:dyDescent="0.2">
      <c r="A103" t="s">
        <v>8</v>
      </c>
      <c r="B103" s="7" t="s">
        <v>17</v>
      </c>
      <c r="C103" t="s">
        <v>16</v>
      </c>
      <c r="D103">
        <v>2014</v>
      </c>
      <c r="E103" s="2" t="str">
        <f t="shared" si="1"/>
        <v>ASAQ2014Persons receiving</v>
      </c>
      <c r="F103" s="1">
        <v>0</v>
      </c>
      <c r="G103" s="1">
        <v>0</v>
      </c>
      <c r="H103" s="1">
        <v>0</v>
      </c>
    </row>
    <row r="104" spans="1:8" x14ac:dyDescent="0.2">
      <c r="A104" t="s">
        <v>8</v>
      </c>
      <c r="B104" s="7" t="s">
        <v>17</v>
      </c>
      <c r="C104" t="s">
        <v>16</v>
      </c>
      <c r="D104">
        <v>2015</v>
      </c>
      <c r="E104" s="2" t="str">
        <f t="shared" si="1"/>
        <v>ASAQ2015Persons receiving</v>
      </c>
      <c r="F104" s="1">
        <v>47500000</v>
      </c>
      <c r="G104" s="1">
        <v>47500000</v>
      </c>
      <c r="H104" s="1">
        <v>47500000</v>
      </c>
    </row>
    <row r="105" spans="1:8" x14ac:dyDescent="0.2">
      <c r="A105" t="s">
        <v>8</v>
      </c>
      <c r="B105" s="7" t="s">
        <v>17</v>
      </c>
      <c r="C105" t="s">
        <v>16</v>
      </c>
      <c r="D105">
        <v>2016</v>
      </c>
      <c r="E105" s="2" t="str">
        <f t="shared" si="1"/>
        <v>ASAQ2016Persons receiving</v>
      </c>
      <c r="F105" s="1">
        <v>40850000</v>
      </c>
      <c r="G105" s="1">
        <v>40850000</v>
      </c>
      <c r="H105" s="1">
        <v>40850000</v>
      </c>
    </row>
    <row r="106" spans="1:8" x14ac:dyDescent="0.2">
      <c r="A106" t="s">
        <v>8</v>
      </c>
      <c r="B106" s="7" t="s">
        <v>17</v>
      </c>
      <c r="C106" t="s">
        <v>16</v>
      </c>
      <c r="D106">
        <v>2017</v>
      </c>
      <c r="E106" s="2" t="str">
        <f t="shared" si="1"/>
        <v>ASAQ2017Persons receiving</v>
      </c>
      <c r="F106" s="1">
        <v>47500000</v>
      </c>
      <c r="G106" s="1">
        <v>47500000</v>
      </c>
      <c r="H106" s="1">
        <v>47500000</v>
      </c>
    </row>
    <row r="107" spans="1:8" x14ac:dyDescent="0.2">
      <c r="A107" t="s">
        <v>8</v>
      </c>
      <c r="B107" s="7" t="s">
        <v>17</v>
      </c>
      <c r="C107" t="s">
        <v>16</v>
      </c>
      <c r="D107">
        <v>2018</v>
      </c>
      <c r="E107" s="2" t="str">
        <f t="shared" si="1"/>
        <v>ASAQ2018Persons receiving</v>
      </c>
      <c r="F107" s="1">
        <v>23750000</v>
      </c>
      <c r="G107" s="1">
        <v>23750000</v>
      </c>
      <c r="H107" s="1">
        <v>23750000</v>
      </c>
    </row>
    <row r="108" spans="1:8" x14ac:dyDescent="0.2">
      <c r="A108" t="s">
        <v>8</v>
      </c>
      <c r="B108" s="7" t="s">
        <v>17</v>
      </c>
      <c r="C108" t="s">
        <v>16</v>
      </c>
      <c r="D108">
        <v>2019</v>
      </c>
      <c r="E108" s="2" t="str">
        <f t="shared" si="1"/>
        <v>ASAQ2019Persons receiving</v>
      </c>
      <c r="F108" s="1">
        <v>23750000</v>
      </c>
      <c r="G108" s="1">
        <v>23750000</v>
      </c>
      <c r="H108" s="1">
        <v>23750000</v>
      </c>
    </row>
    <row r="109" spans="1:8" x14ac:dyDescent="0.2">
      <c r="A109" t="s">
        <v>8</v>
      </c>
      <c r="B109" s="7" t="s">
        <v>17</v>
      </c>
      <c r="C109" t="s">
        <v>16</v>
      </c>
      <c r="D109">
        <v>2020</v>
      </c>
      <c r="E109" s="2" t="str">
        <f t="shared" si="1"/>
        <v>ASAQ2020Persons receiving</v>
      </c>
      <c r="F109" s="1">
        <v>14250000</v>
      </c>
      <c r="G109" s="1">
        <v>14250000</v>
      </c>
      <c r="H109" s="1">
        <v>14250000</v>
      </c>
    </row>
    <row r="110" spans="1:8" x14ac:dyDescent="0.2">
      <c r="A110" t="s">
        <v>8</v>
      </c>
      <c r="B110" s="7" t="s">
        <v>17</v>
      </c>
      <c r="C110" t="s">
        <v>16</v>
      </c>
      <c r="D110">
        <v>2021</v>
      </c>
      <c r="E110" s="2" t="str">
        <f t="shared" si="1"/>
        <v>ASAQ2021Persons receiving</v>
      </c>
      <c r="F110" s="1">
        <v>23750000</v>
      </c>
      <c r="G110" s="1">
        <v>23750000</v>
      </c>
      <c r="H110" s="1">
        <v>23750000</v>
      </c>
    </row>
    <row r="111" spans="1:8" x14ac:dyDescent="0.2">
      <c r="A111" t="s">
        <v>8</v>
      </c>
      <c r="B111" s="7" t="s">
        <v>17</v>
      </c>
      <c r="C111" t="s">
        <v>16</v>
      </c>
      <c r="D111">
        <v>2022</v>
      </c>
      <c r="E111" s="2" t="str">
        <f t="shared" si="1"/>
        <v>ASAQ2022Persons receiving</v>
      </c>
      <c r="F111" s="1">
        <v>2565000</v>
      </c>
      <c r="G111" s="1">
        <v>2565000</v>
      </c>
      <c r="H111" s="1">
        <v>2565000</v>
      </c>
    </row>
    <row r="112" spans="1:8" x14ac:dyDescent="0.2">
      <c r="A112" t="s">
        <v>8</v>
      </c>
      <c r="B112" s="7" t="s">
        <v>17</v>
      </c>
      <c r="C112" t="s">
        <v>16</v>
      </c>
      <c r="D112">
        <v>2023</v>
      </c>
      <c r="E112" s="2" t="str">
        <f t="shared" si="1"/>
        <v>ASAQ2023Persons receiving</v>
      </c>
      <c r="F112" s="1">
        <v>8074999.9999999991</v>
      </c>
      <c r="G112" s="1">
        <v>8074999.9999999991</v>
      </c>
      <c r="H112" s="1">
        <v>8074999.9999999991</v>
      </c>
    </row>
    <row r="113" spans="1:8" x14ac:dyDescent="0.2">
      <c r="A113" t="s">
        <v>9</v>
      </c>
      <c r="B113" s="7" t="s">
        <v>17</v>
      </c>
      <c r="C113" t="s">
        <v>16</v>
      </c>
      <c r="D113">
        <v>2016</v>
      </c>
      <c r="E113" s="2" t="str">
        <f t="shared" si="1"/>
        <v>ASMQ2016Persons receiving</v>
      </c>
      <c r="F113" s="1">
        <v>190000</v>
      </c>
      <c r="G113" s="1">
        <v>190000</v>
      </c>
      <c r="H113" s="1">
        <v>190000</v>
      </c>
    </row>
    <row r="114" spans="1:8" x14ac:dyDescent="0.2">
      <c r="A114" t="s">
        <v>9</v>
      </c>
      <c r="B114" s="7" t="s">
        <v>17</v>
      </c>
      <c r="C114" t="s">
        <v>16</v>
      </c>
      <c r="D114">
        <v>2017</v>
      </c>
      <c r="E114" s="2" t="str">
        <f t="shared" si="1"/>
        <v>ASMQ2017Persons receiving</v>
      </c>
      <c r="F114" s="1">
        <v>266000</v>
      </c>
      <c r="G114" s="1">
        <v>266000</v>
      </c>
      <c r="H114" s="1">
        <v>266000</v>
      </c>
    </row>
    <row r="115" spans="1:8" x14ac:dyDescent="0.2">
      <c r="A115" t="s">
        <v>9</v>
      </c>
      <c r="B115" s="7" t="s">
        <v>17</v>
      </c>
      <c r="C115" t="s">
        <v>16</v>
      </c>
      <c r="D115">
        <v>2018</v>
      </c>
      <c r="E115" s="2" t="str">
        <f t="shared" si="1"/>
        <v>ASMQ2018Persons receiving</v>
      </c>
      <c r="F115" s="1">
        <v>313500</v>
      </c>
      <c r="G115" s="1">
        <v>313500</v>
      </c>
      <c r="H115" s="1">
        <v>313500</v>
      </c>
    </row>
    <row r="116" spans="1:8" x14ac:dyDescent="0.2">
      <c r="A116" t="s">
        <v>9</v>
      </c>
      <c r="B116" s="7" t="s">
        <v>17</v>
      </c>
      <c r="C116" t="s">
        <v>16</v>
      </c>
      <c r="D116">
        <v>2019</v>
      </c>
      <c r="E116" s="2" t="str">
        <f t="shared" si="1"/>
        <v>ASMQ2019Persons receiving</v>
      </c>
      <c r="F116" s="1">
        <v>163400</v>
      </c>
      <c r="G116" s="1">
        <v>163400</v>
      </c>
      <c r="H116" s="1">
        <v>163400</v>
      </c>
    </row>
    <row r="117" spans="1:8" x14ac:dyDescent="0.2">
      <c r="A117" t="s">
        <v>9</v>
      </c>
      <c r="B117" s="7" t="s">
        <v>17</v>
      </c>
      <c r="C117" t="s">
        <v>16</v>
      </c>
      <c r="D117">
        <v>2020</v>
      </c>
      <c r="E117" s="2" t="str">
        <f t="shared" si="1"/>
        <v>ASMQ2020Persons receiving</v>
      </c>
      <c r="F117" s="1">
        <v>202349.99999999997</v>
      </c>
      <c r="G117" s="1">
        <v>202349.99999999997</v>
      </c>
      <c r="H117" s="1">
        <v>202349.99999999997</v>
      </c>
    </row>
    <row r="118" spans="1:8" x14ac:dyDescent="0.2">
      <c r="A118" t="s">
        <v>9</v>
      </c>
      <c r="B118" s="7" t="s">
        <v>17</v>
      </c>
      <c r="C118" t="s">
        <v>16</v>
      </c>
      <c r="D118">
        <v>2021</v>
      </c>
      <c r="E118" s="2" t="str">
        <f t="shared" si="1"/>
        <v>ASMQ2021Persons receiving</v>
      </c>
      <c r="F118" s="1">
        <v>95000</v>
      </c>
      <c r="G118" s="1">
        <v>95000</v>
      </c>
      <c r="H118" s="1">
        <v>95000</v>
      </c>
    </row>
    <row r="119" spans="1:8" x14ac:dyDescent="0.2">
      <c r="A119" t="s">
        <v>9</v>
      </c>
      <c r="B119" s="7" t="s">
        <v>17</v>
      </c>
      <c r="C119" t="s">
        <v>16</v>
      </c>
      <c r="D119">
        <v>2022</v>
      </c>
      <c r="E119" s="2" t="str">
        <f t="shared" si="1"/>
        <v>ASMQ2022Persons receiving</v>
      </c>
      <c r="F119" s="1">
        <v>64875.5</v>
      </c>
      <c r="G119" s="1">
        <v>64875.5</v>
      </c>
      <c r="H119" s="1">
        <v>64875.5</v>
      </c>
    </row>
    <row r="120" spans="1:8" x14ac:dyDescent="0.2">
      <c r="A120" t="s">
        <v>9</v>
      </c>
      <c r="B120" s="7" t="s">
        <v>17</v>
      </c>
      <c r="C120" t="s">
        <v>16</v>
      </c>
      <c r="D120">
        <v>2023</v>
      </c>
      <c r="E120" s="2" t="str">
        <f t="shared" si="1"/>
        <v>ASMQ2023Persons receiving</v>
      </c>
      <c r="F120" s="1">
        <v>31350.000000000004</v>
      </c>
      <c r="G120" s="1">
        <v>31350.000000000004</v>
      </c>
      <c r="H120" s="1">
        <v>31350.000000000004</v>
      </c>
    </row>
    <row r="121" spans="1:8" x14ac:dyDescent="0.2">
      <c r="A121" t="s">
        <v>51</v>
      </c>
      <c r="B121" s="7" t="s">
        <v>17</v>
      </c>
      <c r="C121" t="s">
        <v>16</v>
      </c>
      <c r="D121">
        <v>2017</v>
      </c>
      <c r="E121" s="2" t="str">
        <f t="shared" si="1"/>
        <v>DHA-P2017Persons receiving</v>
      </c>
      <c r="F121" s="1">
        <v>1726912.0044748811</v>
      </c>
      <c r="G121" s="1">
        <v>1726912.0044748811</v>
      </c>
      <c r="H121" s="1">
        <v>1726912.0044748811</v>
      </c>
    </row>
    <row r="122" spans="1:8" x14ac:dyDescent="0.2">
      <c r="A122" t="s">
        <v>51</v>
      </c>
      <c r="B122" s="7" t="s">
        <v>17</v>
      </c>
      <c r="C122" t="s">
        <v>16</v>
      </c>
      <c r="D122">
        <v>2018</v>
      </c>
      <c r="E122" s="2" t="str">
        <f t="shared" si="1"/>
        <v>DHA-P2018Persons receiving</v>
      </c>
      <c r="F122" s="1">
        <v>486821.1856160516</v>
      </c>
      <c r="G122" s="1">
        <v>486821.18561605155</v>
      </c>
      <c r="H122" s="1">
        <v>486821.18561605155</v>
      </c>
    </row>
    <row r="123" spans="1:8" x14ac:dyDescent="0.2">
      <c r="A123" t="s">
        <v>51</v>
      </c>
      <c r="B123" s="7" t="s">
        <v>17</v>
      </c>
      <c r="C123" t="s">
        <v>16</v>
      </c>
      <c r="D123">
        <v>2019</v>
      </c>
      <c r="E123" s="2" t="str">
        <f t="shared" si="1"/>
        <v>DHA-P2019Persons receiving</v>
      </c>
      <c r="F123" s="1">
        <v>2061266.8099090676</v>
      </c>
      <c r="G123" s="1">
        <v>2061266.8099090676</v>
      </c>
      <c r="H123" s="1">
        <v>2061266.8099090676</v>
      </c>
    </row>
    <row r="124" spans="1:8" x14ac:dyDescent="0.2">
      <c r="A124" t="s">
        <v>51</v>
      </c>
      <c r="B124" s="7" t="s">
        <v>17</v>
      </c>
      <c r="C124" t="s">
        <v>16</v>
      </c>
      <c r="D124">
        <v>2020</v>
      </c>
      <c r="E124" s="2" t="str">
        <f t="shared" si="1"/>
        <v>DHA-P2020Persons receiving</v>
      </c>
      <c r="F124" s="1">
        <v>3272668.3000000003</v>
      </c>
      <c r="G124" s="1">
        <v>3272668.3000000003</v>
      </c>
      <c r="H124" s="1">
        <v>3272668.3000000003</v>
      </c>
    </row>
    <row r="125" spans="1:8" x14ac:dyDescent="0.2">
      <c r="A125" t="s">
        <v>51</v>
      </c>
      <c r="B125" s="7" t="s">
        <v>17</v>
      </c>
      <c r="C125" t="s">
        <v>16</v>
      </c>
      <c r="D125">
        <v>2021</v>
      </c>
      <c r="E125" s="2" t="str">
        <f t="shared" si="1"/>
        <v>DHA-P2021Persons receiving</v>
      </c>
      <c r="F125" s="1">
        <v>941381.98232248693</v>
      </c>
      <c r="G125" s="1">
        <v>941381.98232248693</v>
      </c>
      <c r="H125" s="1">
        <v>941381.98232248693</v>
      </c>
    </row>
    <row r="126" spans="1:8" x14ac:dyDescent="0.2">
      <c r="A126" t="s">
        <v>51</v>
      </c>
      <c r="B126" s="7" t="s">
        <v>17</v>
      </c>
      <c r="C126" t="s">
        <v>16</v>
      </c>
      <c r="D126">
        <v>2022</v>
      </c>
      <c r="E126" s="2" t="str">
        <f t="shared" si="1"/>
        <v>DHA-P2022Persons receiving</v>
      </c>
      <c r="F126" s="1">
        <v>759084.13307031302</v>
      </c>
      <c r="G126" s="1">
        <v>759084.13307031302</v>
      </c>
      <c r="H126" s="1">
        <v>759084.13307031302</v>
      </c>
    </row>
    <row r="127" spans="1:8" x14ac:dyDescent="0.2">
      <c r="A127" t="s">
        <v>51</v>
      </c>
      <c r="B127" s="7" t="s">
        <v>17</v>
      </c>
      <c r="C127" t="s">
        <v>16</v>
      </c>
      <c r="D127">
        <v>2023</v>
      </c>
      <c r="E127" s="2" t="str">
        <f t="shared" si="1"/>
        <v>DHA-P2023Persons receiving</v>
      </c>
      <c r="F127" s="1">
        <v>280871.34554539772</v>
      </c>
      <c r="G127" s="1">
        <v>280871.34554539772</v>
      </c>
      <c r="H127" s="1">
        <v>280871.34554539772</v>
      </c>
    </row>
    <row r="128" spans="1:8" x14ac:dyDescent="0.2">
      <c r="A128" t="s">
        <v>12</v>
      </c>
      <c r="B128" s="7" t="s">
        <v>17</v>
      </c>
      <c r="C128" t="s">
        <v>16</v>
      </c>
      <c r="D128">
        <v>2018</v>
      </c>
      <c r="E128" s="2" t="str">
        <f t="shared" si="1"/>
        <v>AS-PYR2018Persons receiving</v>
      </c>
      <c r="F128" s="1">
        <v>47500</v>
      </c>
      <c r="G128" s="1">
        <v>47500</v>
      </c>
      <c r="H128" s="1">
        <v>47500</v>
      </c>
    </row>
    <row r="129" spans="1:8" x14ac:dyDescent="0.2">
      <c r="A129" t="s">
        <v>12</v>
      </c>
      <c r="B129" s="7" t="s">
        <v>17</v>
      </c>
      <c r="C129" t="s">
        <v>16</v>
      </c>
      <c r="D129">
        <v>2019</v>
      </c>
      <c r="E129" s="2" t="str">
        <f t="shared" si="1"/>
        <v>AS-PYR2019Persons receiving</v>
      </c>
      <c r="F129" s="1">
        <v>550999.99999999988</v>
      </c>
      <c r="G129" s="1">
        <v>550999.99999999988</v>
      </c>
      <c r="H129" s="1">
        <v>550999.99999999988</v>
      </c>
    </row>
    <row r="130" spans="1:8" x14ac:dyDescent="0.2">
      <c r="A130" t="s">
        <v>12</v>
      </c>
      <c r="B130" s="7" t="s">
        <v>17</v>
      </c>
      <c r="C130" t="s">
        <v>16</v>
      </c>
      <c r="D130">
        <v>2020</v>
      </c>
      <c r="E130" s="2" t="str">
        <f t="shared" si="1"/>
        <v>AS-PYR2020Persons receiving</v>
      </c>
      <c r="F130" s="1">
        <v>1092499.9999999998</v>
      </c>
      <c r="G130" s="1">
        <v>1092499.9999999998</v>
      </c>
      <c r="H130" s="1">
        <v>1092499.9999999998</v>
      </c>
    </row>
    <row r="131" spans="1:8" x14ac:dyDescent="0.2">
      <c r="A131" t="s">
        <v>12</v>
      </c>
      <c r="B131" s="7" t="s">
        <v>17</v>
      </c>
      <c r="C131" t="s">
        <v>16</v>
      </c>
      <c r="D131">
        <v>2021</v>
      </c>
      <c r="E131" s="2" t="str">
        <f t="shared" ref="E131:E194" si="2">A131&amp;D131&amp;B131</f>
        <v>AS-PYR2021Persons receiving</v>
      </c>
      <c r="F131" s="1">
        <v>436050</v>
      </c>
      <c r="G131" s="1">
        <v>436050</v>
      </c>
      <c r="H131" s="1">
        <v>436050</v>
      </c>
    </row>
    <row r="132" spans="1:8" x14ac:dyDescent="0.2">
      <c r="A132" t="s">
        <v>12</v>
      </c>
      <c r="B132" s="7" t="s">
        <v>17</v>
      </c>
      <c r="C132" t="s">
        <v>16</v>
      </c>
      <c r="D132">
        <v>2022</v>
      </c>
      <c r="E132" s="2" t="str">
        <f t="shared" si="2"/>
        <v>AS-PYR2022Persons receiving</v>
      </c>
      <c r="F132" s="1">
        <v>920550</v>
      </c>
      <c r="G132" s="1">
        <v>920550</v>
      </c>
      <c r="H132" s="1">
        <v>920550</v>
      </c>
    </row>
    <row r="133" spans="1:8" x14ac:dyDescent="0.2">
      <c r="A133" t="s">
        <v>12</v>
      </c>
      <c r="B133" s="7" t="s">
        <v>17</v>
      </c>
      <c r="C133" t="s">
        <v>16</v>
      </c>
      <c r="D133">
        <v>2023</v>
      </c>
      <c r="E133" s="2" t="str">
        <f t="shared" si="2"/>
        <v>AS-PYR2023Persons receiving</v>
      </c>
      <c r="F133" s="1">
        <v>1645787.5999999999</v>
      </c>
      <c r="G133" s="1">
        <v>1645787.5999999999</v>
      </c>
      <c r="H133" s="1">
        <v>1645787.5999999999</v>
      </c>
    </row>
    <row r="134" spans="1:8" x14ac:dyDescent="0.2">
      <c r="A134" t="s">
        <v>49</v>
      </c>
      <c r="B134" s="7" t="s">
        <v>17</v>
      </c>
      <c r="C134" t="s">
        <v>16</v>
      </c>
      <c r="D134">
        <v>2012</v>
      </c>
      <c r="E134" s="2" t="str">
        <f t="shared" si="2"/>
        <v>InjAS2012Persons receiving</v>
      </c>
      <c r="F134" s="1">
        <v>869250</v>
      </c>
      <c r="G134" s="1">
        <v>869250</v>
      </c>
      <c r="H134" s="1">
        <v>869250</v>
      </c>
    </row>
    <row r="135" spans="1:8" x14ac:dyDescent="0.2">
      <c r="A135" t="s">
        <v>49</v>
      </c>
      <c r="B135" s="7" t="s">
        <v>17</v>
      </c>
      <c r="C135" t="s">
        <v>16</v>
      </c>
      <c r="D135">
        <v>2013</v>
      </c>
      <c r="E135" s="2" t="str">
        <f t="shared" si="2"/>
        <v>InjAS2013Persons receiving</v>
      </c>
      <c r="F135" s="1">
        <v>949999.99999999988</v>
      </c>
      <c r="G135" s="1">
        <v>949999.99999999988</v>
      </c>
      <c r="H135" s="1">
        <v>949999.99999999988</v>
      </c>
    </row>
    <row r="136" spans="1:8" x14ac:dyDescent="0.2">
      <c r="A136" t="s">
        <v>49</v>
      </c>
      <c r="B136" s="7" t="s">
        <v>17</v>
      </c>
      <c r="C136" t="s">
        <v>16</v>
      </c>
      <c r="D136">
        <v>2014</v>
      </c>
      <c r="E136" s="2" t="str">
        <f t="shared" si="2"/>
        <v>InjAS2014Persons receiving</v>
      </c>
      <c r="F136" s="1">
        <v>3799999.9999999995</v>
      </c>
      <c r="G136" s="1">
        <v>3799999.9999999995</v>
      </c>
      <c r="H136" s="1">
        <v>3799999.9999999995</v>
      </c>
    </row>
    <row r="137" spans="1:8" x14ac:dyDescent="0.2">
      <c r="A137" t="s">
        <v>49</v>
      </c>
      <c r="B137" s="7" t="s">
        <v>17</v>
      </c>
      <c r="C137" t="s">
        <v>16</v>
      </c>
      <c r="D137">
        <v>2015</v>
      </c>
      <c r="E137" s="2" t="str">
        <f t="shared" si="2"/>
        <v>InjAS2015Persons receiving</v>
      </c>
      <c r="F137" s="1">
        <v>2675833.3333333326</v>
      </c>
      <c r="G137" s="1">
        <v>2675833.3333333326</v>
      </c>
      <c r="H137" s="1">
        <v>2675833.3333333326</v>
      </c>
    </row>
    <row r="138" spans="1:8" x14ac:dyDescent="0.2">
      <c r="A138" t="s">
        <v>49</v>
      </c>
      <c r="B138" s="7" t="s">
        <v>17</v>
      </c>
      <c r="C138" t="s">
        <v>16</v>
      </c>
      <c r="D138">
        <v>2016</v>
      </c>
      <c r="E138" s="2" t="str">
        <f t="shared" si="2"/>
        <v>InjAS2016Persons receiving</v>
      </c>
      <c r="F138" s="1">
        <v>3894984.1666666665</v>
      </c>
      <c r="G138" s="1">
        <v>3894984.1666666665</v>
      </c>
      <c r="H138" s="1">
        <v>3894984.1666666665</v>
      </c>
    </row>
    <row r="139" spans="1:8" x14ac:dyDescent="0.2">
      <c r="A139" t="s">
        <v>49</v>
      </c>
      <c r="B139" s="7" t="s">
        <v>17</v>
      </c>
      <c r="C139" t="s">
        <v>16</v>
      </c>
      <c r="D139">
        <v>2017</v>
      </c>
      <c r="E139" s="2" t="str">
        <f t="shared" si="2"/>
        <v>InjAS2017Persons receiving</v>
      </c>
      <c r="F139" s="1">
        <v>4504729</v>
      </c>
      <c r="G139" s="1">
        <v>4504729</v>
      </c>
      <c r="H139" s="1">
        <v>4504729</v>
      </c>
    </row>
    <row r="140" spans="1:8" x14ac:dyDescent="0.2">
      <c r="A140" t="s">
        <v>49</v>
      </c>
      <c r="B140" s="7" t="s">
        <v>17</v>
      </c>
      <c r="C140" t="s">
        <v>16</v>
      </c>
      <c r="D140">
        <v>2018</v>
      </c>
      <c r="E140" s="2" t="str">
        <f t="shared" si="2"/>
        <v>InjAS2018Persons receiving</v>
      </c>
      <c r="F140" s="1">
        <v>5063864.166666666</v>
      </c>
      <c r="G140" s="1">
        <v>5063864.166666666</v>
      </c>
      <c r="H140" s="1">
        <v>5063864.166666666</v>
      </c>
    </row>
    <row r="141" spans="1:8" x14ac:dyDescent="0.2">
      <c r="A141" t="s">
        <v>49</v>
      </c>
      <c r="B141" s="7" t="s">
        <v>17</v>
      </c>
      <c r="C141" t="s">
        <v>16</v>
      </c>
      <c r="D141">
        <v>2019</v>
      </c>
      <c r="E141" s="2" t="str">
        <f t="shared" si="2"/>
        <v>InjAS2019Persons receiving</v>
      </c>
      <c r="F141" s="1">
        <v>4793116.7</v>
      </c>
      <c r="G141" s="1">
        <v>4793116.7</v>
      </c>
      <c r="H141" s="1">
        <v>4793116.7</v>
      </c>
    </row>
    <row r="142" spans="1:8" x14ac:dyDescent="0.2">
      <c r="A142" t="s">
        <v>49</v>
      </c>
      <c r="B142" s="7" t="s">
        <v>17</v>
      </c>
      <c r="C142" t="s">
        <v>16</v>
      </c>
      <c r="D142">
        <v>2020</v>
      </c>
      <c r="E142" s="2" t="str">
        <f t="shared" si="2"/>
        <v>InjAS2020Persons receiving</v>
      </c>
      <c r="F142" s="1">
        <v>6475833.3333333349</v>
      </c>
      <c r="G142" s="1">
        <v>6475833.3333333349</v>
      </c>
      <c r="H142" s="1">
        <v>6475833.3333333349</v>
      </c>
    </row>
    <row r="143" spans="1:8" x14ac:dyDescent="0.2">
      <c r="A143" t="s">
        <v>49</v>
      </c>
      <c r="B143" s="7" t="s">
        <v>17</v>
      </c>
      <c r="C143" t="s">
        <v>16</v>
      </c>
      <c r="D143">
        <v>2021</v>
      </c>
      <c r="E143" s="2" t="str">
        <f t="shared" si="2"/>
        <v>InjAS2021Persons receiving</v>
      </c>
      <c r="F143" s="1">
        <v>7348356.3999999985</v>
      </c>
      <c r="G143" s="1">
        <v>7348356.3999999985</v>
      </c>
      <c r="H143" s="1">
        <v>7348356.3999999985</v>
      </c>
    </row>
    <row r="144" spans="1:8" x14ac:dyDescent="0.2">
      <c r="A144" t="s">
        <v>49</v>
      </c>
      <c r="B144" s="7" t="s">
        <v>17</v>
      </c>
      <c r="C144" t="s">
        <v>16</v>
      </c>
      <c r="D144">
        <v>2022</v>
      </c>
      <c r="E144" s="2" t="str">
        <f t="shared" si="2"/>
        <v>InjAS2022Persons receiving</v>
      </c>
      <c r="F144" s="1">
        <v>8042590.2749999994</v>
      </c>
      <c r="G144" s="1">
        <v>8042590.2749999994</v>
      </c>
      <c r="H144" s="1">
        <v>8042590.2749999994</v>
      </c>
    </row>
    <row r="145" spans="1:8" x14ac:dyDescent="0.2">
      <c r="A145" t="s">
        <v>49</v>
      </c>
      <c r="B145" s="7" t="s">
        <v>17</v>
      </c>
      <c r="C145" t="s">
        <v>16</v>
      </c>
      <c r="D145">
        <v>2023</v>
      </c>
      <c r="E145" s="2" t="str">
        <f t="shared" si="2"/>
        <v>InjAS2023Persons receiving</v>
      </c>
      <c r="F145" s="1">
        <v>7378333.3333333321</v>
      </c>
      <c r="G145" s="1">
        <v>7378333.3333333321</v>
      </c>
      <c r="H145" s="1">
        <v>7378333.3333333321</v>
      </c>
    </row>
    <row r="146" spans="1:8" x14ac:dyDescent="0.2">
      <c r="A146" t="s">
        <v>14</v>
      </c>
      <c r="B146" s="7" t="s">
        <v>17</v>
      </c>
      <c r="C146" t="s">
        <v>16</v>
      </c>
      <c r="D146">
        <v>2016</v>
      </c>
      <c r="E146" s="2" t="str">
        <f t="shared" si="2"/>
        <v>RAS2016Persons receiving</v>
      </c>
      <c r="F146" s="1">
        <v>61755.000904634297</v>
      </c>
      <c r="G146" s="1">
        <v>61755.000904634304</v>
      </c>
      <c r="H146" s="1">
        <v>61755.000904634304</v>
      </c>
    </row>
    <row r="147" spans="1:8" x14ac:dyDescent="0.2">
      <c r="A147" t="s">
        <v>14</v>
      </c>
      <c r="B147" s="7" t="s">
        <v>17</v>
      </c>
      <c r="C147" t="s">
        <v>16</v>
      </c>
      <c r="D147">
        <v>2017</v>
      </c>
      <c r="E147" s="2" t="str">
        <f t="shared" si="2"/>
        <v>RAS2017Persons receiving</v>
      </c>
      <c r="F147" s="1">
        <v>299298.98594801361</v>
      </c>
      <c r="G147" s="1">
        <v>299298.98594801361</v>
      </c>
      <c r="H147" s="1">
        <v>299298.98594801361</v>
      </c>
    </row>
    <row r="148" spans="1:8" x14ac:dyDescent="0.2">
      <c r="A148" t="s">
        <v>14</v>
      </c>
      <c r="B148" s="7" t="s">
        <v>17</v>
      </c>
      <c r="C148" t="s">
        <v>16</v>
      </c>
      <c r="D148">
        <v>2018</v>
      </c>
      <c r="E148" s="2" t="str">
        <f t="shared" si="2"/>
        <v>RAS2018Persons receiving</v>
      </c>
      <c r="F148" s="1">
        <v>586807.75400839152</v>
      </c>
      <c r="G148" s="1">
        <v>586807.75400839152</v>
      </c>
      <c r="H148" s="1">
        <v>586807.75400839152</v>
      </c>
    </row>
    <row r="149" spans="1:8" x14ac:dyDescent="0.2">
      <c r="A149" t="s">
        <v>14</v>
      </c>
      <c r="B149" s="7" t="s">
        <v>17</v>
      </c>
      <c r="C149" t="s">
        <v>16</v>
      </c>
      <c r="D149">
        <v>2019</v>
      </c>
      <c r="E149" s="2" t="str">
        <f t="shared" si="2"/>
        <v>RAS2019Persons receiving</v>
      </c>
      <c r="F149" s="1">
        <v>1357234.5828774264</v>
      </c>
      <c r="G149" s="1">
        <v>1357234.5828774264</v>
      </c>
      <c r="H149" s="1">
        <v>1357234.5828774264</v>
      </c>
    </row>
    <row r="150" spans="1:8" x14ac:dyDescent="0.2">
      <c r="A150" t="s">
        <v>14</v>
      </c>
      <c r="B150" s="7" t="s">
        <v>17</v>
      </c>
      <c r="C150" t="s">
        <v>16</v>
      </c>
      <c r="D150">
        <v>2020</v>
      </c>
      <c r="E150" s="2" t="str">
        <f t="shared" si="2"/>
        <v>RAS2020Persons receiving</v>
      </c>
      <c r="F150" s="1">
        <v>1016044.8767543442</v>
      </c>
      <c r="G150" s="1">
        <v>1016044.8767543442</v>
      </c>
      <c r="H150" s="1">
        <v>1016044.8767543442</v>
      </c>
    </row>
    <row r="151" spans="1:8" x14ac:dyDescent="0.2">
      <c r="A151" t="s">
        <v>14</v>
      </c>
      <c r="B151" s="7" t="s">
        <v>17</v>
      </c>
      <c r="C151" t="s">
        <v>16</v>
      </c>
      <c r="D151">
        <v>2021</v>
      </c>
      <c r="E151" s="2" t="str">
        <f t="shared" si="2"/>
        <v>RAS2021Persons receiving</v>
      </c>
      <c r="F151" s="1">
        <v>3450412.8337454442</v>
      </c>
      <c r="G151" s="1">
        <v>3450412.8337454442</v>
      </c>
      <c r="H151" s="1">
        <v>3450412.8337454442</v>
      </c>
    </row>
    <row r="152" spans="1:8" x14ac:dyDescent="0.2">
      <c r="A152" t="s">
        <v>14</v>
      </c>
      <c r="B152" s="7" t="s">
        <v>17</v>
      </c>
      <c r="C152" t="s">
        <v>16</v>
      </c>
      <c r="D152">
        <v>2022</v>
      </c>
      <c r="E152" s="2" t="str">
        <f t="shared" si="2"/>
        <v>RAS2022Persons receiving</v>
      </c>
      <c r="F152" s="1">
        <v>1510988.2880011026</v>
      </c>
      <c r="G152" s="1">
        <v>1510988.2880011026</v>
      </c>
      <c r="H152" s="1">
        <v>1510988.2880011026</v>
      </c>
    </row>
    <row r="153" spans="1:8" x14ac:dyDescent="0.2">
      <c r="A153" t="s">
        <v>14</v>
      </c>
      <c r="B153" s="7" t="s">
        <v>17</v>
      </c>
      <c r="C153" t="s">
        <v>16</v>
      </c>
      <c r="D153">
        <v>2023</v>
      </c>
      <c r="E153" s="2" t="str">
        <f t="shared" si="2"/>
        <v>RAS2023Persons receiving</v>
      </c>
      <c r="F153" s="1">
        <v>928154.80446975504</v>
      </c>
      <c r="G153" s="1">
        <v>928154.80446975504</v>
      </c>
      <c r="H153" s="1">
        <v>928154.80446975504</v>
      </c>
    </row>
    <row r="154" spans="1:8" x14ac:dyDescent="0.2">
      <c r="A154" s="2" t="s">
        <v>4</v>
      </c>
      <c r="B154" s="7" t="s">
        <v>18</v>
      </c>
      <c r="C154" s="2" t="s">
        <v>16</v>
      </c>
      <c r="D154" s="2">
        <v>2015</v>
      </c>
      <c r="E154" s="2" t="str">
        <f t="shared" si="2"/>
        <v>SPAQ2015Appropriate use</v>
      </c>
      <c r="F154" s="1">
        <v>2849999.9999999995</v>
      </c>
      <c r="G154" s="1">
        <v>2849999.9999999995</v>
      </c>
      <c r="H154" s="1">
        <v>2849999.9999999995</v>
      </c>
    </row>
    <row r="155" spans="1:8" x14ac:dyDescent="0.2">
      <c r="A155" t="s">
        <v>4</v>
      </c>
      <c r="B155" s="7" t="s">
        <v>18</v>
      </c>
      <c r="C155" t="s">
        <v>16</v>
      </c>
      <c r="D155">
        <v>2016</v>
      </c>
      <c r="E155" s="2" t="str">
        <f t="shared" si="2"/>
        <v>SPAQ2016Appropriate use</v>
      </c>
      <c r="F155" s="1">
        <v>17376045.537499998</v>
      </c>
      <c r="G155" s="1">
        <v>17376045.537499998</v>
      </c>
      <c r="H155" s="1">
        <v>17376045.537499998</v>
      </c>
    </row>
    <row r="156" spans="1:8" x14ac:dyDescent="0.2">
      <c r="A156" t="s">
        <v>4</v>
      </c>
      <c r="B156" s="7" t="s">
        <v>18</v>
      </c>
      <c r="C156" t="s">
        <v>16</v>
      </c>
      <c r="D156">
        <v>2017</v>
      </c>
      <c r="E156" s="2" t="str">
        <f t="shared" si="2"/>
        <v>SPAQ2017Appropriate use</v>
      </c>
      <c r="F156" s="1">
        <v>16262588.300000001</v>
      </c>
      <c r="G156" s="1">
        <v>16262588.300000001</v>
      </c>
      <c r="H156" s="1">
        <v>16262588.300000001</v>
      </c>
    </row>
    <row r="157" spans="1:8" x14ac:dyDescent="0.2">
      <c r="A157" t="s">
        <v>4</v>
      </c>
      <c r="B157" s="7" t="s">
        <v>18</v>
      </c>
      <c r="C157" t="s">
        <v>16</v>
      </c>
      <c r="D157">
        <v>2018</v>
      </c>
      <c r="E157" s="2" t="str">
        <f t="shared" si="2"/>
        <v>SPAQ2018Appropriate use</v>
      </c>
      <c r="F157" s="1">
        <v>20713191.050000001</v>
      </c>
      <c r="G157" s="1">
        <v>20713191.050000001</v>
      </c>
      <c r="H157" s="1">
        <v>20713191.050000001</v>
      </c>
    </row>
    <row r="158" spans="1:8" x14ac:dyDescent="0.2">
      <c r="A158" t="s">
        <v>4</v>
      </c>
      <c r="B158" s="7" t="s">
        <v>18</v>
      </c>
      <c r="C158" t="s">
        <v>16</v>
      </c>
      <c r="D158">
        <v>2019</v>
      </c>
      <c r="E158" s="2" t="str">
        <f t="shared" si="2"/>
        <v>SPAQ2019Appropriate use</v>
      </c>
      <c r="F158" s="1">
        <v>26939862.499999996</v>
      </c>
      <c r="G158" s="1">
        <v>26939862.499999996</v>
      </c>
      <c r="H158" s="1">
        <v>26939862.499999996</v>
      </c>
    </row>
    <row r="159" spans="1:8" x14ac:dyDescent="0.2">
      <c r="A159" t="s">
        <v>4</v>
      </c>
      <c r="B159" s="7" t="s">
        <v>18</v>
      </c>
      <c r="C159" t="s">
        <v>16</v>
      </c>
      <c r="D159">
        <v>2020</v>
      </c>
      <c r="E159" s="2" t="str">
        <f t="shared" si="2"/>
        <v>SPAQ2020Appropriate use</v>
      </c>
      <c r="F159" s="1">
        <v>43260149.999999993</v>
      </c>
      <c r="G159" s="1">
        <v>43260149.999999993</v>
      </c>
      <c r="H159" s="1">
        <v>43260149.999999993</v>
      </c>
    </row>
    <row r="160" spans="1:8" x14ac:dyDescent="0.2">
      <c r="A160" t="s">
        <v>4</v>
      </c>
      <c r="B160" s="7" t="s">
        <v>18</v>
      </c>
      <c r="C160" t="s">
        <v>16</v>
      </c>
      <c r="D160">
        <v>2021</v>
      </c>
      <c r="E160" s="2" t="str">
        <f t="shared" si="2"/>
        <v>SPAQ2021Appropriate use</v>
      </c>
      <c r="F160" s="1">
        <v>45043775</v>
      </c>
      <c r="G160" s="1">
        <v>45043775</v>
      </c>
      <c r="H160" s="1">
        <v>45043775</v>
      </c>
    </row>
    <row r="161" spans="1:8" x14ac:dyDescent="0.2">
      <c r="A161" t="s">
        <v>4</v>
      </c>
      <c r="B161" s="7" t="s">
        <v>18</v>
      </c>
      <c r="C161" t="s">
        <v>16</v>
      </c>
      <c r="D161">
        <v>2022</v>
      </c>
      <c r="E161" s="2" t="str">
        <f t="shared" si="2"/>
        <v>SPAQ2022Appropriate use</v>
      </c>
      <c r="F161" s="1">
        <v>47917762.499999993</v>
      </c>
      <c r="G161" s="1">
        <v>47917762.499999993</v>
      </c>
      <c r="H161" s="1">
        <v>47917762.499999993</v>
      </c>
    </row>
    <row r="162" spans="1:8" x14ac:dyDescent="0.2">
      <c r="A162" t="s">
        <v>4</v>
      </c>
      <c r="B162" s="7" t="s">
        <v>18</v>
      </c>
      <c r="C162" t="s">
        <v>16</v>
      </c>
      <c r="D162">
        <v>2023</v>
      </c>
      <c r="E162" s="2" t="str">
        <f t="shared" si="2"/>
        <v>SPAQ2023Appropriate use</v>
      </c>
      <c r="F162" s="1">
        <v>54560874.999999993</v>
      </c>
      <c r="G162" s="1">
        <v>54560874.999999993</v>
      </c>
      <c r="H162" s="1">
        <v>54560874.999999993</v>
      </c>
    </row>
    <row r="163" spans="1:8" x14ac:dyDescent="0.2">
      <c r="A163" t="s">
        <v>50</v>
      </c>
      <c r="B163" s="8" t="s">
        <v>18</v>
      </c>
      <c r="C163" t="s">
        <v>16</v>
      </c>
      <c r="D163">
        <v>2011</v>
      </c>
      <c r="E163" s="2" t="str">
        <f t="shared" si="2"/>
        <v>Coartem disp2011Appropriate use</v>
      </c>
      <c r="F163" s="1">
        <v>71250000</v>
      </c>
      <c r="G163" s="1">
        <v>66499999.999999993</v>
      </c>
      <c r="H163" s="1">
        <v>76000000</v>
      </c>
    </row>
    <row r="164" spans="1:8" x14ac:dyDescent="0.2">
      <c r="A164" t="s">
        <v>50</v>
      </c>
      <c r="B164" s="8" t="s">
        <v>18</v>
      </c>
      <c r="C164" t="s">
        <v>16</v>
      </c>
      <c r="D164">
        <v>2012</v>
      </c>
      <c r="E164" s="2" t="str">
        <f t="shared" si="2"/>
        <v>Coartem disp2012Appropriate use</v>
      </c>
      <c r="F164" s="1">
        <v>50587500</v>
      </c>
      <c r="G164" s="1">
        <v>47215000</v>
      </c>
      <c r="H164" s="1">
        <v>53960000</v>
      </c>
    </row>
    <row r="165" spans="1:8" x14ac:dyDescent="0.2">
      <c r="A165" t="s">
        <v>50</v>
      </c>
      <c r="B165" s="8" t="s">
        <v>18</v>
      </c>
      <c r="C165" t="s">
        <v>16</v>
      </c>
      <c r="D165">
        <v>2013</v>
      </c>
      <c r="E165" s="2" t="str">
        <f t="shared" si="2"/>
        <v>Coartem disp2013Appropriate use</v>
      </c>
      <c r="F165" s="1">
        <v>20662499.999999996</v>
      </c>
      <c r="G165" s="1">
        <v>19285000</v>
      </c>
      <c r="H165" s="1">
        <v>22040000</v>
      </c>
    </row>
    <row r="166" spans="1:8" x14ac:dyDescent="0.2">
      <c r="A166" t="s">
        <v>50</v>
      </c>
      <c r="B166" s="8" t="s">
        <v>18</v>
      </c>
      <c r="C166" t="s">
        <v>16</v>
      </c>
      <c r="D166">
        <v>2014</v>
      </c>
      <c r="E166" s="2" t="str">
        <f t="shared" si="2"/>
        <v>Coartem disp2014Appropriate use</v>
      </c>
      <c r="F166" s="1">
        <v>35625000</v>
      </c>
      <c r="G166" s="1">
        <v>33249999.999999996</v>
      </c>
      <c r="H166" s="1">
        <v>38000000</v>
      </c>
    </row>
    <row r="167" spans="1:8" x14ac:dyDescent="0.2">
      <c r="A167" t="s">
        <v>50</v>
      </c>
      <c r="B167" s="8" t="s">
        <v>18</v>
      </c>
      <c r="C167" t="s">
        <v>16</v>
      </c>
      <c r="D167">
        <v>2015</v>
      </c>
      <c r="E167" s="2" t="str">
        <f t="shared" si="2"/>
        <v>Coartem disp2015Appropriate use</v>
      </c>
      <c r="F167" s="1">
        <v>35625000</v>
      </c>
      <c r="G167" s="1">
        <v>33249999.999999996</v>
      </c>
      <c r="H167" s="1">
        <v>38000000</v>
      </c>
    </row>
    <row r="168" spans="1:8" x14ac:dyDescent="0.2">
      <c r="A168" t="s">
        <v>50</v>
      </c>
      <c r="B168" s="8" t="s">
        <v>18</v>
      </c>
      <c r="C168" t="s">
        <v>16</v>
      </c>
      <c r="D168">
        <v>2016</v>
      </c>
      <c r="E168" s="2" t="str">
        <f t="shared" si="2"/>
        <v>Coartem disp2016Appropriate use</v>
      </c>
      <c r="F168" s="1">
        <v>0</v>
      </c>
      <c r="G168" s="1">
        <v>0</v>
      </c>
      <c r="H168" s="1">
        <v>0</v>
      </c>
    </row>
    <row r="169" spans="1:8" x14ac:dyDescent="0.2">
      <c r="A169" t="s">
        <v>50</v>
      </c>
      <c r="B169" s="8" t="s">
        <v>18</v>
      </c>
      <c r="C169" t="s">
        <v>16</v>
      </c>
      <c r="D169">
        <v>2017</v>
      </c>
      <c r="E169" s="2" t="str">
        <f t="shared" si="2"/>
        <v>Coartem disp2017Appropriate use</v>
      </c>
      <c r="F169" s="1">
        <v>35625000</v>
      </c>
      <c r="G169" s="1">
        <v>33249999.999999996</v>
      </c>
      <c r="H169" s="1">
        <v>38000000</v>
      </c>
    </row>
    <row r="170" spans="1:8" x14ac:dyDescent="0.2">
      <c r="A170" t="s">
        <v>50</v>
      </c>
      <c r="B170" s="8" t="s">
        <v>18</v>
      </c>
      <c r="C170" t="s">
        <v>16</v>
      </c>
      <c r="D170">
        <v>2018</v>
      </c>
      <c r="E170" s="2" t="str">
        <f t="shared" si="2"/>
        <v>Coartem disp2018Appropriate use</v>
      </c>
      <c r="F170" s="1">
        <v>24937500</v>
      </c>
      <c r="G170" s="1">
        <v>23275000</v>
      </c>
      <c r="H170" s="1">
        <v>26600000</v>
      </c>
    </row>
    <row r="171" spans="1:8" x14ac:dyDescent="0.2">
      <c r="A171" t="s">
        <v>50</v>
      </c>
      <c r="B171" s="8" t="s">
        <v>18</v>
      </c>
      <c r="C171" t="s">
        <v>16</v>
      </c>
      <c r="D171">
        <v>2019</v>
      </c>
      <c r="E171" s="2" t="str">
        <f t="shared" si="2"/>
        <v>Coartem disp2019Appropriate use</v>
      </c>
      <c r="F171" s="1">
        <v>3562500</v>
      </c>
      <c r="G171" s="1">
        <v>3325000</v>
      </c>
      <c r="H171" s="1">
        <v>3800000</v>
      </c>
    </row>
    <row r="172" spans="1:8" x14ac:dyDescent="0.2">
      <c r="A172" t="s">
        <v>50</v>
      </c>
      <c r="B172" s="8" t="s">
        <v>18</v>
      </c>
      <c r="C172" t="s">
        <v>16</v>
      </c>
      <c r="D172">
        <v>2020</v>
      </c>
      <c r="E172" s="2" t="str">
        <f t="shared" si="2"/>
        <v>Coartem disp2020Appropriate use</v>
      </c>
      <c r="F172" s="1">
        <v>28500000</v>
      </c>
      <c r="G172" s="1">
        <v>26600000</v>
      </c>
      <c r="H172" s="1">
        <v>30400000</v>
      </c>
    </row>
    <row r="173" spans="1:8" x14ac:dyDescent="0.2">
      <c r="A173" t="s">
        <v>50</v>
      </c>
      <c r="B173" s="8" t="s">
        <v>18</v>
      </c>
      <c r="C173" t="s">
        <v>16</v>
      </c>
      <c r="D173">
        <v>2021</v>
      </c>
      <c r="E173" s="2" t="str">
        <f t="shared" si="2"/>
        <v>Coartem disp2021Appropriate use</v>
      </c>
      <c r="F173" s="1">
        <v>14250000</v>
      </c>
      <c r="G173" s="1">
        <v>13300000</v>
      </c>
      <c r="H173" s="1">
        <v>15200000</v>
      </c>
    </row>
    <row r="174" spans="1:8" x14ac:dyDescent="0.2">
      <c r="A174" t="s">
        <v>50</v>
      </c>
      <c r="B174" s="8" t="s">
        <v>18</v>
      </c>
      <c r="C174" t="s">
        <v>16</v>
      </c>
      <c r="D174">
        <v>2022</v>
      </c>
      <c r="E174" s="2" t="str">
        <f t="shared" si="2"/>
        <v>Coartem disp2022Appropriate use</v>
      </c>
      <c r="F174" s="1">
        <v>7125000</v>
      </c>
      <c r="G174" s="1">
        <v>6650000</v>
      </c>
      <c r="H174" s="1">
        <v>7600000</v>
      </c>
    </row>
    <row r="175" spans="1:8" x14ac:dyDescent="0.2">
      <c r="A175" t="s">
        <v>50</v>
      </c>
      <c r="B175" s="8" t="s">
        <v>18</v>
      </c>
      <c r="C175" t="s">
        <v>16</v>
      </c>
      <c r="D175">
        <v>2023</v>
      </c>
      <c r="E175" s="2" t="str">
        <f t="shared" si="2"/>
        <v>Coartem disp2023Appropriate use</v>
      </c>
      <c r="F175" s="1">
        <v>10687500</v>
      </c>
      <c r="G175" s="1">
        <v>9975000</v>
      </c>
      <c r="H175" s="1">
        <v>11400000</v>
      </c>
    </row>
    <row r="176" spans="1:8" x14ac:dyDescent="0.2">
      <c r="A176" t="s">
        <v>8</v>
      </c>
      <c r="B176" s="8" t="s">
        <v>18</v>
      </c>
      <c r="C176" t="s">
        <v>16</v>
      </c>
      <c r="D176">
        <v>2011</v>
      </c>
      <c r="E176" s="2" t="str">
        <f t="shared" si="2"/>
        <v>ASAQ2011Appropriate use</v>
      </c>
      <c r="F176" s="1">
        <v>0</v>
      </c>
      <c r="G176" s="1">
        <v>0</v>
      </c>
      <c r="H176" s="1">
        <v>0</v>
      </c>
    </row>
    <row r="177" spans="1:8" x14ac:dyDescent="0.2">
      <c r="A177" t="s">
        <v>8</v>
      </c>
      <c r="B177" s="8" t="s">
        <v>18</v>
      </c>
      <c r="C177" t="s">
        <v>16</v>
      </c>
      <c r="D177">
        <v>2012</v>
      </c>
      <c r="E177" s="2" t="str">
        <f t="shared" si="2"/>
        <v>ASAQ2012Appropriate use</v>
      </c>
      <c r="F177" s="1">
        <v>0</v>
      </c>
      <c r="G177" s="1">
        <v>0</v>
      </c>
      <c r="H177" s="1">
        <v>0</v>
      </c>
    </row>
    <row r="178" spans="1:8" x14ac:dyDescent="0.2">
      <c r="A178" t="s">
        <v>8</v>
      </c>
      <c r="B178" s="8" t="s">
        <v>18</v>
      </c>
      <c r="C178" t="s">
        <v>16</v>
      </c>
      <c r="D178">
        <v>2013</v>
      </c>
      <c r="E178" s="2" t="str">
        <f t="shared" si="2"/>
        <v>ASAQ2013Appropriate use</v>
      </c>
      <c r="F178" s="1">
        <v>0</v>
      </c>
      <c r="G178" s="1">
        <v>0</v>
      </c>
      <c r="H178" s="1">
        <v>0</v>
      </c>
    </row>
    <row r="179" spans="1:8" x14ac:dyDescent="0.2">
      <c r="A179" t="s">
        <v>8</v>
      </c>
      <c r="B179" s="8" t="s">
        <v>18</v>
      </c>
      <c r="C179" t="s">
        <v>16</v>
      </c>
      <c r="D179">
        <v>2014</v>
      </c>
      <c r="E179" s="2" t="str">
        <f t="shared" si="2"/>
        <v>ASAQ2014Appropriate use</v>
      </c>
      <c r="F179" s="1">
        <v>0</v>
      </c>
      <c r="G179" s="1">
        <v>0</v>
      </c>
      <c r="H179" s="1">
        <v>0</v>
      </c>
    </row>
    <row r="180" spans="1:8" x14ac:dyDescent="0.2">
      <c r="A180" t="s">
        <v>8</v>
      </c>
      <c r="B180" s="8" t="s">
        <v>18</v>
      </c>
      <c r="C180" t="s">
        <v>16</v>
      </c>
      <c r="D180">
        <v>2015</v>
      </c>
      <c r="E180" s="2" t="str">
        <f t="shared" si="2"/>
        <v>ASAQ2015Appropriate use</v>
      </c>
      <c r="F180" s="1">
        <v>35625000</v>
      </c>
      <c r="G180" s="1">
        <v>33249999.999999996</v>
      </c>
      <c r="H180" s="1">
        <v>38000000</v>
      </c>
    </row>
    <row r="181" spans="1:8" x14ac:dyDescent="0.2">
      <c r="A181" t="s">
        <v>8</v>
      </c>
      <c r="B181" s="8" t="s">
        <v>18</v>
      </c>
      <c r="C181" t="s">
        <v>16</v>
      </c>
      <c r="D181">
        <v>2016</v>
      </c>
      <c r="E181" s="2" t="str">
        <f t="shared" si="2"/>
        <v>ASAQ2016Appropriate use</v>
      </c>
      <c r="F181" s="1">
        <v>30637500</v>
      </c>
      <c r="G181" s="1">
        <v>28595000</v>
      </c>
      <c r="H181" s="1">
        <v>32680000</v>
      </c>
    </row>
    <row r="182" spans="1:8" x14ac:dyDescent="0.2">
      <c r="A182" t="s">
        <v>8</v>
      </c>
      <c r="B182" s="8" t="s">
        <v>18</v>
      </c>
      <c r="C182" t="s">
        <v>16</v>
      </c>
      <c r="D182">
        <v>2017</v>
      </c>
      <c r="E182" s="2" t="str">
        <f t="shared" si="2"/>
        <v>ASAQ2017Appropriate use</v>
      </c>
      <c r="F182" s="1">
        <v>35625000</v>
      </c>
      <c r="G182" s="1">
        <v>33249999.999999996</v>
      </c>
      <c r="H182" s="1">
        <v>38000000</v>
      </c>
    </row>
    <row r="183" spans="1:8" x14ac:dyDescent="0.2">
      <c r="A183" t="s">
        <v>8</v>
      </c>
      <c r="B183" s="8" t="s">
        <v>18</v>
      </c>
      <c r="C183" t="s">
        <v>16</v>
      </c>
      <c r="D183">
        <v>2018</v>
      </c>
      <c r="E183" s="2" t="str">
        <f t="shared" si="2"/>
        <v>ASAQ2018Appropriate use</v>
      </c>
      <c r="F183" s="1">
        <v>17812500</v>
      </c>
      <c r="G183" s="1">
        <v>16624999.999999998</v>
      </c>
      <c r="H183" s="1">
        <v>19000000</v>
      </c>
    </row>
    <row r="184" spans="1:8" x14ac:dyDescent="0.2">
      <c r="A184" t="s">
        <v>8</v>
      </c>
      <c r="B184" s="8" t="s">
        <v>18</v>
      </c>
      <c r="C184" t="s">
        <v>16</v>
      </c>
      <c r="D184">
        <v>2019</v>
      </c>
      <c r="E184" s="2" t="str">
        <f t="shared" si="2"/>
        <v>ASAQ2019Appropriate use</v>
      </c>
      <c r="F184" s="1">
        <v>17812500</v>
      </c>
      <c r="G184" s="1">
        <v>16624999.999999998</v>
      </c>
      <c r="H184" s="1">
        <v>19000000</v>
      </c>
    </row>
    <row r="185" spans="1:8" x14ac:dyDescent="0.2">
      <c r="A185" t="s">
        <v>8</v>
      </c>
      <c r="B185" s="8" t="s">
        <v>18</v>
      </c>
      <c r="C185" t="s">
        <v>16</v>
      </c>
      <c r="D185">
        <v>2020</v>
      </c>
      <c r="E185" s="2" t="str">
        <f t="shared" si="2"/>
        <v>ASAQ2020Appropriate use</v>
      </c>
      <c r="F185" s="1">
        <v>10687500</v>
      </c>
      <c r="G185" s="1">
        <v>9975000</v>
      </c>
      <c r="H185" s="1">
        <v>11400000</v>
      </c>
    </row>
    <row r="186" spans="1:8" x14ac:dyDescent="0.2">
      <c r="A186" t="s">
        <v>8</v>
      </c>
      <c r="B186" s="8" t="s">
        <v>18</v>
      </c>
      <c r="C186" t="s">
        <v>16</v>
      </c>
      <c r="D186">
        <v>2021</v>
      </c>
      <c r="E186" s="2" t="str">
        <f t="shared" si="2"/>
        <v>ASAQ2021Appropriate use</v>
      </c>
      <c r="F186" s="1">
        <v>17812500</v>
      </c>
      <c r="G186" s="1">
        <v>16624999.999999998</v>
      </c>
      <c r="H186" s="1">
        <v>19000000</v>
      </c>
    </row>
    <row r="187" spans="1:8" x14ac:dyDescent="0.2">
      <c r="A187" t="s">
        <v>8</v>
      </c>
      <c r="B187" s="8" t="s">
        <v>18</v>
      </c>
      <c r="C187" t="s">
        <v>16</v>
      </c>
      <c r="D187">
        <v>2022</v>
      </c>
      <c r="E187" s="2" t="str">
        <f t="shared" si="2"/>
        <v>ASAQ2022Appropriate use</v>
      </c>
      <c r="F187" s="1">
        <v>1923750</v>
      </c>
      <c r="G187" s="1">
        <v>1795500</v>
      </c>
      <c r="H187" s="1">
        <v>2052000</v>
      </c>
    </row>
    <row r="188" spans="1:8" x14ac:dyDescent="0.2">
      <c r="A188" t="s">
        <v>8</v>
      </c>
      <c r="B188" s="8" t="s">
        <v>18</v>
      </c>
      <c r="C188" t="s">
        <v>16</v>
      </c>
      <c r="D188">
        <v>2023</v>
      </c>
      <c r="E188" s="2" t="str">
        <f t="shared" si="2"/>
        <v>ASAQ2023Appropriate use</v>
      </c>
      <c r="F188" s="1">
        <v>6056250</v>
      </c>
      <c r="G188" s="1">
        <v>5652500</v>
      </c>
      <c r="H188" s="1">
        <v>6460000</v>
      </c>
    </row>
    <row r="189" spans="1:8" x14ac:dyDescent="0.2">
      <c r="A189" t="s">
        <v>9</v>
      </c>
      <c r="B189" s="8" t="s">
        <v>18</v>
      </c>
      <c r="C189" t="s">
        <v>16</v>
      </c>
      <c r="D189">
        <v>2016</v>
      </c>
      <c r="E189" s="2" t="str">
        <f t="shared" si="2"/>
        <v>ASMQ2016Appropriate use</v>
      </c>
      <c r="F189" s="1">
        <v>142500</v>
      </c>
      <c r="G189" s="1">
        <v>133000</v>
      </c>
      <c r="H189" s="1">
        <v>152000</v>
      </c>
    </row>
    <row r="190" spans="1:8" x14ac:dyDescent="0.2">
      <c r="A190" t="s">
        <v>9</v>
      </c>
      <c r="B190" s="8" t="s">
        <v>18</v>
      </c>
      <c r="C190" t="s">
        <v>16</v>
      </c>
      <c r="D190">
        <v>2017</v>
      </c>
      <c r="E190" s="2" t="str">
        <f t="shared" si="2"/>
        <v>ASMQ2017Appropriate use</v>
      </c>
      <c r="F190" s="1">
        <v>199500</v>
      </c>
      <c r="G190" s="1">
        <v>186200</v>
      </c>
      <c r="H190" s="1">
        <v>212800</v>
      </c>
    </row>
    <row r="191" spans="1:8" x14ac:dyDescent="0.2">
      <c r="A191" t="s">
        <v>9</v>
      </c>
      <c r="B191" s="8" t="s">
        <v>18</v>
      </c>
      <c r="C191" t="s">
        <v>16</v>
      </c>
      <c r="D191">
        <v>2018</v>
      </c>
      <c r="E191" s="2" t="str">
        <f t="shared" si="2"/>
        <v>ASMQ2018Appropriate use</v>
      </c>
      <c r="F191" s="1">
        <v>235125</v>
      </c>
      <c r="G191" s="1">
        <v>219450</v>
      </c>
      <c r="H191" s="1">
        <v>250800</v>
      </c>
    </row>
    <row r="192" spans="1:8" x14ac:dyDescent="0.2">
      <c r="A192" t="s">
        <v>9</v>
      </c>
      <c r="B192" s="8" t="s">
        <v>18</v>
      </c>
      <c r="C192" t="s">
        <v>16</v>
      </c>
      <c r="D192">
        <v>2019</v>
      </c>
      <c r="E192" s="2" t="str">
        <f t="shared" si="2"/>
        <v>ASMQ2019Appropriate use</v>
      </c>
      <c r="F192" s="1">
        <v>122550</v>
      </c>
      <c r="G192" s="1">
        <v>114380</v>
      </c>
      <c r="H192" s="1">
        <v>130720</v>
      </c>
    </row>
    <row r="193" spans="1:8" x14ac:dyDescent="0.2">
      <c r="A193" t="s">
        <v>9</v>
      </c>
      <c r="B193" s="8" t="s">
        <v>18</v>
      </c>
      <c r="C193" t="s">
        <v>16</v>
      </c>
      <c r="D193">
        <v>2020</v>
      </c>
      <c r="E193" s="2" t="str">
        <f t="shared" si="2"/>
        <v>ASMQ2020Appropriate use</v>
      </c>
      <c r="F193" s="1">
        <v>151762.49999999997</v>
      </c>
      <c r="G193" s="1">
        <v>141645</v>
      </c>
      <c r="H193" s="1">
        <v>161880</v>
      </c>
    </row>
    <row r="194" spans="1:8" x14ac:dyDescent="0.2">
      <c r="A194" t="s">
        <v>9</v>
      </c>
      <c r="B194" s="8" t="s">
        <v>18</v>
      </c>
      <c r="C194" t="s">
        <v>16</v>
      </c>
      <c r="D194">
        <v>2021</v>
      </c>
      <c r="E194" s="2" t="str">
        <f t="shared" si="2"/>
        <v>ASMQ2021Appropriate use</v>
      </c>
      <c r="F194" s="1">
        <v>71250</v>
      </c>
      <c r="G194" s="1">
        <v>66500</v>
      </c>
      <c r="H194" s="1">
        <v>76000</v>
      </c>
    </row>
    <row r="195" spans="1:8" x14ac:dyDescent="0.2">
      <c r="A195" t="s">
        <v>9</v>
      </c>
      <c r="B195" s="8" t="s">
        <v>18</v>
      </c>
      <c r="C195" t="s">
        <v>16</v>
      </c>
      <c r="D195">
        <v>2022</v>
      </c>
      <c r="E195" s="2" t="str">
        <f t="shared" ref="E195:E258" si="3">A195&amp;D195&amp;B195</f>
        <v>ASMQ2022Appropriate use</v>
      </c>
      <c r="F195" s="1">
        <v>48656.625</v>
      </c>
      <c r="G195" s="1">
        <v>45412.85</v>
      </c>
      <c r="H195" s="1">
        <v>51900.4</v>
      </c>
    </row>
    <row r="196" spans="1:8" x14ac:dyDescent="0.2">
      <c r="A196" t="s">
        <v>9</v>
      </c>
      <c r="B196" s="8" t="s">
        <v>18</v>
      </c>
      <c r="C196" t="s">
        <v>16</v>
      </c>
      <c r="D196">
        <v>2023</v>
      </c>
      <c r="E196" s="2" t="str">
        <f t="shared" si="3"/>
        <v>ASMQ2023Appropriate use</v>
      </c>
      <c r="F196" s="1">
        <v>23512.5</v>
      </c>
      <c r="G196" s="1">
        <v>21945</v>
      </c>
      <c r="H196" s="1">
        <v>25080</v>
      </c>
    </row>
    <row r="197" spans="1:8" x14ac:dyDescent="0.2">
      <c r="A197" t="s">
        <v>51</v>
      </c>
      <c r="B197" s="8" t="s">
        <v>18</v>
      </c>
      <c r="C197" t="s">
        <v>16</v>
      </c>
      <c r="D197">
        <v>2017</v>
      </c>
      <c r="E197" s="2" t="str">
        <f t="shared" si="3"/>
        <v>DHA-P2017Appropriate use</v>
      </c>
      <c r="F197" s="1">
        <v>1295184.0033561608</v>
      </c>
      <c r="G197" s="1">
        <v>1208838.4031324165</v>
      </c>
      <c r="H197" s="1">
        <v>1381529.6035799049</v>
      </c>
    </row>
    <row r="198" spans="1:8" x14ac:dyDescent="0.2">
      <c r="A198" t="s">
        <v>51</v>
      </c>
      <c r="B198" s="8" t="s">
        <v>18</v>
      </c>
      <c r="C198" t="s">
        <v>16</v>
      </c>
      <c r="D198">
        <v>2018</v>
      </c>
      <c r="E198" s="2" t="str">
        <f t="shared" si="3"/>
        <v>DHA-P2018Appropriate use</v>
      </c>
      <c r="F198" s="1">
        <v>365115.88921203866</v>
      </c>
      <c r="G198" s="1">
        <v>340774.82993123605</v>
      </c>
      <c r="H198" s="1">
        <v>389456.94849284121</v>
      </c>
    </row>
    <row r="199" spans="1:8" x14ac:dyDescent="0.2">
      <c r="A199" t="s">
        <v>51</v>
      </c>
      <c r="B199" s="8" t="s">
        <v>18</v>
      </c>
      <c r="C199" t="s">
        <v>16</v>
      </c>
      <c r="D199">
        <v>2019</v>
      </c>
      <c r="E199" s="2" t="str">
        <f t="shared" si="3"/>
        <v>DHA-P2019Appropriate use</v>
      </c>
      <c r="F199" s="1">
        <v>1545950.1074318006</v>
      </c>
      <c r="G199" s="1">
        <v>1442886.7669363471</v>
      </c>
      <c r="H199" s="1">
        <v>1649013.447927254</v>
      </c>
    </row>
    <row r="200" spans="1:8" x14ac:dyDescent="0.2">
      <c r="A200" t="s">
        <v>51</v>
      </c>
      <c r="B200" s="8" t="s">
        <v>18</v>
      </c>
      <c r="C200" t="s">
        <v>16</v>
      </c>
      <c r="D200">
        <v>2020</v>
      </c>
      <c r="E200" s="2" t="str">
        <f t="shared" si="3"/>
        <v>DHA-P2020Appropriate use</v>
      </c>
      <c r="F200" s="1">
        <v>2454501.2250000001</v>
      </c>
      <c r="G200" s="1">
        <v>2290867.81</v>
      </c>
      <c r="H200" s="1">
        <v>2618134.6400000006</v>
      </c>
    </row>
    <row r="201" spans="1:8" x14ac:dyDescent="0.2">
      <c r="A201" t="s">
        <v>51</v>
      </c>
      <c r="B201" s="8" t="s">
        <v>18</v>
      </c>
      <c r="C201" t="s">
        <v>16</v>
      </c>
      <c r="D201">
        <v>2021</v>
      </c>
      <c r="E201" s="2" t="str">
        <f t="shared" si="3"/>
        <v>DHA-P2021Appropriate use</v>
      </c>
      <c r="F201" s="1">
        <v>706036.48674186517</v>
      </c>
      <c r="G201" s="1">
        <v>658967.38762574084</v>
      </c>
      <c r="H201" s="1">
        <v>753105.58585798973</v>
      </c>
    </row>
    <row r="202" spans="1:8" x14ac:dyDescent="0.2">
      <c r="A202" t="s">
        <v>51</v>
      </c>
      <c r="B202" s="8" t="s">
        <v>18</v>
      </c>
      <c r="C202" t="s">
        <v>16</v>
      </c>
      <c r="D202">
        <v>2022</v>
      </c>
      <c r="E202" s="2" t="str">
        <f t="shared" si="3"/>
        <v>DHA-P2022Appropriate use</v>
      </c>
      <c r="F202" s="1">
        <v>569313.0998027348</v>
      </c>
      <c r="G202" s="1">
        <v>531358.8931492191</v>
      </c>
      <c r="H202" s="1">
        <v>607267.30645625049</v>
      </c>
    </row>
    <row r="203" spans="1:8" x14ac:dyDescent="0.2">
      <c r="A203" t="s">
        <v>51</v>
      </c>
      <c r="B203" s="8" t="s">
        <v>18</v>
      </c>
      <c r="C203" t="s">
        <v>16</v>
      </c>
      <c r="D203">
        <v>2023</v>
      </c>
      <c r="E203" s="2" t="str">
        <f t="shared" si="3"/>
        <v>DHA-P2023Appropriate use</v>
      </c>
      <c r="F203" s="1">
        <v>210653.50915904829</v>
      </c>
      <c r="G203" s="1">
        <v>196609.94188177839</v>
      </c>
      <c r="H203" s="1">
        <v>224697.0764363182</v>
      </c>
    </row>
    <row r="204" spans="1:8" x14ac:dyDescent="0.2">
      <c r="A204" t="s">
        <v>12</v>
      </c>
      <c r="B204" s="8" t="s">
        <v>18</v>
      </c>
      <c r="C204" t="s">
        <v>16</v>
      </c>
      <c r="D204">
        <v>2018</v>
      </c>
      <c r="E204" s="2" t="str">
        <f t="shared" si="3"/>
        <v>AS-PYR2018Appropriate use</v>
      </c>
      <c r="F204" s="1">
        <v>35625</v>
      </c>
      <c r="G204" s="1">
        <v>33250</v>
      </c>
      <c r="H204" s="1">
        <v>38000</v>
      </c>
    </row>
    <row r="205" spans="1:8" x14ac:dyDescent="0.2">
      <c r="A205" t="s">
        <v>12</v>
      </c>
      <c r="B205" s="8" t="s">
        <v>18</v>
      </c>
      <c r="C205" t="s">
        <v>16</v>
      </c>
      <c r="D205">
        <v>2019</v>
      </c>
      <c r="E205" s="2" t="str">
        <f t="shared" si="3"/>
        <v>AS-PYR2019Appropriate use</v>
      </c>
      <c r="F205" s="1">
        <v>413249.99999999988</v>
      </c>
      <c r="G205" s="1">
        <v>385700</v>
      </c>
      <c r="H205" s="1">
        <v>440800</v>
      </c>
    </row>
    <row r="206" spans="1:8" x14ac:dyDescent="0.2">
      <c r="A206" t="s">
        <v>12</v>
      </c>
      <c r="B206" s="8" t="s">
        <v>18</v>
      </c>
      <c r="C206" t="s">
        <v>16</v>
      </c>
      <c r="D206">
        <v>2020</v>
      </c>
      <c r="E206" s="2" t="str">
        <f t="shared" si="3"/>
        <v>AS-PYR2020Appropriate use</v>
      </c>
      <c r="F206" s="1">
        <v>819374.99999999977</v>
      </c>
      <c r="G206" s="1">
        <v>764750</v>
      </c>
      <c r="H206" s="1">
        <v>874000</v>
      </c>
    </row>
    <row r="207" spans="1:8" x14ac:dyDescent="0.2">
      <c r="A207" t="s">
        <v>12</v>
      </c>
      <c r="B207" s="8" t="s">
        <v>18</v>
      </c>
      <c r="C207" t="s">
        <v>16</v>
      </c>
      <c r="D207">
        <v>2021</v>
      </c>
      <c r="E207" s="2" t="str">
        <f t="shared" si="3"/>
        <v>AS-PYR2021Appropriate use</v>
      </c>
      <c r="F207" s="1">
        <v>436050</v>
      </c>
      <c r="G207" s="1">
        <v>305235</v>
      </c>
      <c r="H207" s="1">
        <v>348840</v>
      </c>
    </row>
    <row r="208" spans="1:8" x14ac:dyDescent="0.2">
      <c r="A208" t="s">
        <v>12</v>
      </c>
      <c r="B208" s="8" t="s">
        <v>18</v>
      </c>
      <c r="C208" t="s">
        <v>16</v>
      </c>
      <c r="D208">
        <v>2022</v>
      </c>
      <c r="E208" s="2" t="str">
        <f t="shared" si="3"/>
        <v>AS-PYR2022Appropriate use</v>
      </c>
      <c r="F208" s="1">
        <v>920550</v>
      </c>
      <c r="G208" s="1">
        <v>644385</v>
      </c>
      <c r="H208" s="1">
        <v>736440</v>
      </c>
    </row>
    <row r="209" spans="1:8" x14ac:dyDescent="0.2">
      <c r="A209" t="s">
        <v>12</v>
      </c>
      <c r="B209" s="8" t="s">
        <v>18</v>
      </c>
      <c r="C209" t="s">
        <v>16</v>
      </c>
      <c r="D209">
        <v>2023</v>
      </c>
      <c r="E209" s="2" t="str">
        <f t="shared" si="3"/>
        <v>AS-PYR2023Appropriate use</v>
      </c>
      <c r="F209" s="1">
        <v>1234340.7</v>
      </c>
      <c r="G209" s="1">
        <v>1152051.3199999998</v>
      </c>
      <c r="H209" s="1">
        <v>1316630.08</v>
      </c>
    </row>
    <row r="210" spans="1:8" x14ac:dyDescent="0.2">
      <c r="A210" t="s">
        <v>49</v>
      </c>
      <c r="B210" s="7" t="s">
        <v>18</v>
      </c>
      <c r="C210" t="s">
        <v>16</v>
      </c>
      <c r="D210">
        <v>2012</v>
      </c>
      <c r="E210" s="2" t="str">
        <f t="shared" si="3"/>
        <v>InjAS2012Appropriate use</v>
      </c>
      <c r="F210" s="1">
        <v>592828.5</v>
      </c>
      <c r="G210" s="1">
        <v>592828.5</v>
      </c>
      <c r="H210" s="1">
        <v>592828.5</v>
      </c>
    </row>
    <row r="211" spans="1:8" x14ac:dyDescent="0.2">
      <c r="A211" t="s">
        <v>49</v>
      </c>
      <c r="B211" s="7" t="s">
        <v>18</v>
      </c>
      <c r="C211" t="s">
        <v>16</v>
      </c>
      <c r="D211">
        <v>2013</v>
      </c>
      <c r="E211" s="2" t="str">
        <f t="shared" si="3"/>
        <v>InjAS2013Appropriate use</v>
      </c>
      <c r="F211" s="1">
        <v>647900</v>
      </c>
      <c r="G211" s="1">
        <v>647900</v>
      </c>
      <c r="H211" s="1">
        <v>647900</v>
      </c>
    </row>
    <row r="212" spans="1:8" x14ac:dyDescent="0.2">
      <c r="A212" t="s">
        <v>49</v>
      </c>
      <c r="B212" s="7" t="s">
        <v>18</v>
      </c>
      <c r="C212" t="s">
        <v>16</v>
      </c>
      <c r="D212">
        <v>2014</v>
      </c>
      <c r="E212" s="2" t="str">
        <f t="shared" si="3"/>
        <v>InjAS2014Appropriate use</v>
      </c>
      <c r="F212" s="1">
        <v>2591600</v>
      </c>
      <c r="G212" s="1">
        <v>2591600</v>
      </c>
      <c r="H212" s="1">
        <v>2591600</v>
      </c>
    </row>
    <row r="213" spans="1:8" x14ac:dyDescent="0.2">
      <c r="A213" t="s">
        <v>49</v>
      </c>
      <c r="B213" s="7" t="s">
        <v>18</v>
      </c>
      <c r="C213" t="s">
        <v>16</v>
      </c>
      <c r="D213">
        <v>2015</v>
      </c>
      <c r="E213" s="2" t="str">
        <f t="shared" si="3"/>
        <v>InjAS2015Appropriate use</v>
      </c>
      <c r="F213" s="1">
        <v>1824918.333333333</v>
      </c>
      <c r="G213" s="1">
        <v>1824918.333333333</v>
      </c>
      <c r="H213" s="1">
        <v>1824918.333333333</v>
      </c>
    </row>
    <row r="214" spans="1:8" x14ac:dyDescent="0.2">
      <c r="A214" t="s">
        <v>49</v>
      </c>
      <c r="B214" s="7" t="s">
        <v>18</v>
      </c>
      <c r="C214" t="s">
        <v>16</v>
      </c>
      <c r="D214">
        <v>2016</v>
      </c>
      <c r="E214" s="2" t="str">
        <f t="shared" si="3"/>
        <v>InjAS2016Appropriate use</v>
      </c>
      <c r="F214" s="1">
        <v>2656379.2016666667</v>
      </c>
      <c r="G214" s="1">
        <v>2656379.2016666667</v>
      </c>
      <c r="H214" s="1">
        <v>2656379.2016666667</v>
      </c>
    </row>
    <row r="215" spans="1:8" x14ac:dyDescent="0.2">
      <c r="A215" t="s">
        <v>49</v>
      </c>
      <c r="B215" s="7" t="s">
        <v>18</v>
      </c>
      <c r="C215" t="s">
        <v>16</v>
      </c>
      <c r="D215">
        <v>2017</v>
      </c>
      <c r="E215" s="2" t="str">
        <f t="shared" si="3"/>
        <v>InjAS2017Appropriate use</v>
      </c>
      <c r="F215" s="1">
        <v>3072225.1780000003</v>
      </c>
      <c r="G215" s="1">
        <v>3072225.1780000003</v>
      </c>
      <c r="H215" s="1">
        <v>3072225.1780000003</v>
      </c>
    </row>
    <row r="216" spans="1:8" x14ac:dyDescent="0.2">
      <c r="A216" t="s">
        <v>49</v>
      </c>
      <c r="B216" s="7" t="s">
        <v>18</v>
      </c>
      <c r="C216" t="s">
        <v>16</v>
      </c>
      <c r="D216">
        <v>2018</v>
      </c>
      <c r="E216" s="2" t="str">
        <f t="shared" si="3"/>
        <v>InjAS2018Appropriate use</v>
      </c>
      <c r="F216" s="1">
        <v>3453555.3616666663</v>
      </c>
      <c r="G216" s="1">
        <v>3453555.3616666663</v>
      </c>
      <c r="H216" s="1">
        <v>3453555.3616666663</v>
      </c>
    </row>
    <row r="217" spans="1:8" x14ac:dyDescent="0.2">
      <c r="A217" t="s">
        <v>49</v>
      </c>
      <c r="B217" s="7" t="s">
        <v>18</v>
      </c>
      <c r="C217" t="s">
        <v>16</v>
      </c>
      <c r="D217">
        <v>2019</v>
      </c>
      <c r="E217" s="2" t="str">
        <f t="shared" si="3"/>
        <v>InjAS2019Appropriate use</v>
      </c>
      <c r="F217" s="1">
        <v>3268905.5894000004</v>
      </c>
      <c r="G217" s="1">
        <v>3268905.5894000004</v>
      </c>
      <c r="H217" s="1">
        <v>3268905.5894000004</v>
      </c>
    </row>
    <row r="218" spans="1:8" x14ac:dyDescent="0.2">
      <c r="A218" t="s">
        <v>49</v>
      </c>
      <c r="B218" s="7" t="s">
        <v>18</v>
      </c>
      <c r="C218" t="s">
        <v>16</v>
      </c>
      <c r="D218">
        <v>2020</v>
      </c>
      <c r="E218" s="2" t="str">
        <f t="shared" si="3"/>
        <v>InjAS2020Appropriate use</v>
      </c>
      <c r="F218" s="1">
        <v>4416518.3333333349</v>
      </c>
      <c r="G218" s="1">
        <v>4416518.3333333349</v>
      </c>
      <c r="H218" s="1">
        <v>4416518.3333333349</v>
      </c>
    </row>
    <row r="219" spans="1:8" x14ac:dyDescent="0.2">
      <c r="A219" t="s">
        <v>49</v>
      </c>
      <c r="B219" s="7" t="s">
        <v>18</v>
      </c>
      <c r="C219" t="s">
        <v>16</v>
      </c>
      <c r="D219">
        <v>2021</v>
      </c>
      <c r="E219" s="2" t="str">
        <f t="shared" si="3"/>
        <v>InjAS2021Appropriate use</v>
      </c>
      <c r="F219" s="1">
        <v>5011579.0647999998</v>
      </c>
      <c r="G219" s="1">
        <v>5011579.0647999998</v>
      </c>
      <c r="H219" s="1">
        <v>5011579.0647999998</v>
      </c>
    </row>
    <row r="220" spans="1:8" x14ac:dyDescent="0.2">
      <c r="A220" t="s">
        <v>49</v>
      </c>
      <c r="B220" s="7" t="s">
        <v>18</v>
      </c>
      <c r="C220" t="s">
        <v>16</v>
      </c>
      <c r="D220">
        <v>2022</v>
      </c>
      <c r="E220" s="2" t="str">
        <f t="shared" si="3"/>
        <v>InjAS2022Appropriate use</v>
      </c>
      <c r="F220" s="1">
        <v>5485046.5675499998</v>
      </c>
      <c r="G220" s="1">
        <v>5485046.5675499998</v>
      </c>
      <c r="H220" s="1">
        <v>5485046.5675499998</v>
      </c>
    </row>
    <row r="221" spans="1:8" x14ac:dyDescent="0.2">
      <c r="A221" t="s">
        <v>49</v>
      </c>
      <c r="B221" s="7" t="s">
        <v>18</v>
      </c>
      <c r="C221" t="s">
        <v>16</v>
      </c>
      <c r="D221">
        <v>2023</v>
      </c>
      <c r="E221" s="2" t="str">
        <f t="shared" si="3"/>
        <v>InjAS2023Appropriate use</v>
      </c>
      <c r="F221" s="1">
        <v>5030975.7522640955</v>
      </c>
      <c r="G221" s="1">
        <v>5030975.7522640955</v>
      </c>
      <c r="H221" s="1">
        <v>5030975.7522640955</v>
      </c>
    </row>
    <row r="222" spans="1:8" x14ac:dyDescent="0.2">
      <c r="A222" t="s">
        <v>14</v>
      </c>
      <c r="B222" s="7" t="s">
        <v>18</v>
      </c>
      <c r="C222" t="s">
        <v>16</v>
      </c>
      <c r="D222">
        <v>2016</v>
      </c>
      <c r="E222" s="2" t="str">
        <f t="shared" si="3"/>
        <v>RAS2016Appropriate use</v>
      </c>
      <c r="F222" s="1">
        <v>61755.000904634297</v>
      </c>
      <c r="G222" s="1">
        <v>61755.000904634304</v>
      </c>
      <c r="H222" s="1">
        <v>61755.000904634304</v>
      </c>
    </row>
    <row r="223" spans="1:8" x14ac:dyDescent="0.2">
      <c r="A223" t="s">
        <v>14</v>
      </c>
      <c r="B223" s="7" t="s">
        <v>18</v>
      </c>
      <c r="C223" t="s">
        <v>16</v>
      </c>
      <c r="D223">
        <v>2017</v>
      </c>
      <c r="E223" s="2" t="str">
        <f t="shared" si="3"/>
        <v>RAS2017Appropriate use</v>
      </c>
      <c r="F223" s="1">
        <v>299298.98594801361</v>
      </c>
      <c r="G223" s="1">
        <v>299298.98594801361</v>
      </c>
      <c r="H223" s="1">
        <v>299298.98594801361</v>
      </c>
    </row>
    <row r="224" spans="1:8" x14ac:dyDescent="0.2">
      <c r="A224" t="s">
        <v>14</v>
      </c>
      <c r="B224" s="7" t="s">
        <v>18</v>
      </c>
      <c r="C224" t="s">
        <v>16</v>
      </c>
      <c r="D224">
        <v>2018</v>
      </c>
      <c r="E224" s="2" t="str">
        <f t="shared" si="3"/>
        <v>RAS2018Appropriate use</v>
      </c>
      <c r="F224" s="1">
        <v>586807.75400839152</v>
      </c>
      <c r="G224" s="1">
        <v>586807.75400839152</v>
      </c>
      <c r="H224" s="1">
        <v>586807.75400839152</v>
      </c>
    </row>
    <row r="225" spans="1:8" x14ac:dyDescent="0.2">
      <c r="A225" t="s">
        <v>14</v>
      </c>
      <c r="B225" s="7" t="s">
        <v>18</v>
      </c>
      <c r="C225" t="s">
        <v>16</v>
      </c>
      <c r="D225">
        <v>2019</v>
      </c>
      <c r="E225" s="2" t="str">
        <f t="shared" si="3"/>
        <v>RAS2019Appropriate use</v>
      </c>
      <c r="F225" s="1">
        <v>1357234.5828774264</v>
      </c>
      <c r="G225" s="1">
        <v>1357234.5828774264</v>
      </c>
      <c r="H225" s="1">
        <v>1357234.5828774264</v>
      </c>
    </row>
    <row r="226" spans="1:8" x14ac:dyDescent="0.2">
      <c r="A226" t="s">
        <v>14</v>
      </c>
      <c r="B226" s="7" t="s">
        <v>18</v>
      </c>
      <c r="C226" t="s">
        <v>16</v>
      </c>
      <c r="D226">
        <v>2020</v>
      </c>
      <c r="E226" s="2" t="str">
        <f t="shared" si="3"/>
        <v>RAS2020Appropriate use</v>
      </c>
      <c r="F226" s="1">
        <v>1016044.8767543442</v>
      </c>
      <c r="G226" s="1">
        <v>1016044.8767543442</v>
      </c>
      <c r="H226" s="1">
        <v>1016044.8767543442</v>
      </c>
    </row>
    <row r="227" spans="1:8" x14ac:dyDescent="0.2">
      <c r="A227" t="s">
        <v>14</v>
      </c>
      <c r="B227" s="7" t="s">
        <v>18</v>
      </c>
      <c r="C227" t="s">
        <v>16</v>
      </c>
      <c r="D227">
        <v>2021</v>
      </c>
      <c r="E227" s="2" t="str">
        <f t="shared" si="3"/>
        <v>RAS2021Appropriate use</v>
      </c>
      <c r="F227" s="1">
        <v>3450412.8337454442</v>
      </c>
      <c r="G227" s="1">
        <v>3450412.8337454442</v>
      </c>
      <c r="H227" s="1">
        <v>3450412.8337454442</v>
      </c>
    </row>
    <row r="228" spans="1:8" x14ac:dyDescent="0.2">
      <c r="A228" t="s">
        <v>14</v>
      </c>
      <c r="B228" s="7" t="s">
        <v>18</v>
      </c>
      <c r="C228" t="s">
        <v>16</v>
      </c>
      <c r="D228">
        <v>2022</v>
      </c>
      <c r="E228" s="2" t="str">
        <f t="shared" si="3"/>
        <v>RAS2022Appropriate use</v>
      </c>
      <c r="F228" s="1">
        <v>1510988.2880011026</v>
      </c>
      <c r="G228" s="1">
        <v>1510988.2880011026</v>
      </c>
      <c r="H228" s="1">
        <v>1510988.2880011026</v>
      </c>
    </row>
    <row r="229" spans="1:8" x14ac:dyDescent="0.2">
      <c r="A229" t="s">
        <v>14</v>
      </c>
      <c r="B229" s="7" t="s">
        <v>18</v>
      </c>
      <c r="C229" t="s">
        <v>16</v>
      </c>
      <c r="D229">
        <v>2023</v>
      </c>
      <c r="E229" s="2" t="str">
        <f t="shared" si="3"/>
        <v>RAS2023Appropriate use</v>
      </c>
      <c r="F229" s="1">
        <v>928154.80446975504</v>
      </c>
      <c r="G229" s="1">
        <v>928154.80446975504</v>
      </c>
      <c r="H229" s="1">
        <v>928154.80446975504</v>
      </c>
    </row>
    <row r="230" spans="1:8" x14ac:dyDescent="0.2">
      <c r="A230" s="2" t="s">
        <v>4</v>
      </c>
      <c r="B230" s="8" t="s">
        <v>19</v>
      </c>
      <c r="C230" s="2" t="s">
        <v>20</v>
      </c>
      <c r="D230" s="2">
        <v>2015</v>
      </c>
      <c r="E230" s="2" t="str">
        <f t="shared" si="3"/>
        <v>SPAQ2015Cases averted - relative</v>
      </c>
      <c r="F230" s="1">
        <v>745727.20267325174</v>
      </c>
      <c r="G230" s="1">
        <v>543998.8254897981</v>
      </c>
      <c r="H230" s="1">
        <v>957744.41107358842</v>
      </c>
    </row>
    <row r="231" spans="1:8" x14ac:dyDescent="0.2">
      <c r="A231" t="s">
        <v>4</v>
      </c>
      <c r="B231" s="8" t="s">
        <v>19</v>
      </c>
      <c r="C231" t="s">
        <v>20</v>
      </c>
      <c r="D231">
        <v>2016</v>
      </c>
      <c r="E231" s="2" t="str">
        <f t="shared" si="3"/>
        <v>SPAQ2016Cases averted - relative</v>
      </c>
      <c r="F231" s="1">
        <v>4480581.1080454541</v>
      </c>
      <c r="G231" s="1">
        <v>3268369.0014023851</v>
      </c>
      <c r="H231" s="1">
        <v>5754170.7771168752</v>
      </c>
    </row>
    <row r="232" spans="1:8" x14ac:dyDescent="0.2">
      <c r="A232" t="s">
        <v>4</v>
      </c>
      <c r="B232" s="8" t="s">
        <v>19</v>
      </c>
      <c r="C232" t="s">
        <v>20</v>
      </c>
      <c r="D232">
        <v>2017</v>
      </c>
      <c r="E232" s="2" t="str">
        <f t="shared" si="3"/>
        <v>SPAQ2017Cases averted - relative</v>
      </c>
      <c r="F232" s="1">
        <v>3992017.8395985221</v>
      </c>
      <c r="G232" s="1">
        <v>2951214.0665152129</v>
      </c>
      <c r="H232" s="1">
        <v>5195799.4128788961</v>
      </c>
    </row>
    <row r="233" spans="1:8" x14ac:dyDescent="0.2">
      <c r="A233" t="s">
        <v>4</v>
      </c>
      <c r="B233" s="8" t="s">
        <v>19</v>
      </c>
      <c r="C233" t="s">
        <v>20</v>
      </c>
      <c r="D233">
        <v>2018</v>
      </c>
      <c r="E233" s="2" t="str">
        <f t="shared" si="3"/>
        <v>SPAQ2018Cases averted - relative</v>
      </c>
      <c r="F233" s="1">
        <v>5250888.2441154439</v>
      </c>
      <c r="G233" s="1">
        <v>3896291.2574506821</v>
      </c>
      <c r="H233" s="1">
        <v>6859667.706779371</v>
      </c>
    </row>
    <row r="234" spans="1:8" x14ac:dyDescent="0.2">
      <c r="A234" t="s">
        <v>4</v>
      </c>
      <c r="B234" s="8" t="s">
        <v>19</v>
      </c>
      <c r="C234" t="s">
        <v>20</v>
      </c>
      <c r="D234">
        <v>2019</v>
      </c>
      <c r="E234" s="2" t="str">
        <f t="shared" si="3"/>
        <v>SPAQ2019Cases averted - relative</v>
      </c>
      <c r="F234" s="1">
        <v>6104004.6254469361</v>
      </c>
      <c r="G234" s="1">
        <v>4557047.1517893234</v>
      </c>
      <c r="H234" s="1">
        <v>8022970.3376572616</v>
      </c>
    </row>
    <row r="235" spans="1:8" x14ac:dyDescent="0.2">
      <c r="A235" t="s">
        <v>4</v>
      </c>
      <c r="B235" s="8" t="s">
        <v>19</v>
      </c>
      <c r="C235" t="s">
        <v>20</v>
      </c>
      <c r="D235">
        <v>2020</v>
      </c>
      <c r="E235" s="2" t="str">
        <f t="shared" si="3"/>
        <v>SPAQ2020Cases averted - relative</v>
      </c>
      <c r="F235" s="1">
        <v>10301159.040259186</v>
      </c>
      <c r="G235" s="1">
        <v>7659350.5711082434</v>
      </c>
      <c r="H235" s="1">
        <v>13486671.663453028</v>
      </c>
    </row>
    <row r="236" spans="1:8" x14ac:dyDescent="0.2">
      <c r="A236" t="s">
        <v>4</v>
      </c>
      <c r="B236" s="8" t="s">
        <v>19</v>
      </c>
      <c r="C236" t="s">
        <v>20</v>
      </c>
      <c r="D236">
        <v>2021</v>
      </c>
      <c r="E236" s="2" t="str">
        <f t="shared" si="3"/>
        <v>SPAQ2021Cases averted - relative</v>
      </c>
      <c r="F236" s="1">
        <v>10595799.948345248</v>
      </c>
      <c r="G236" s="1">
        <v>7779935.0593078174</v>
      </c>
      <c r="H236" s="1">
        <v>13698998.202753589</v>
      </c>
    </row>
    <row r="237" spans="1:8" x14ac:dyDescent="0.2">
      <c r="A237" t="s">
        <v>4</v>
      </c>
      <c r="B237" s="8" t="s">
        <v>19</v>
      </c>
      <c r="C237" t="s">
        <v>20</v>
      </c>
      <c r="D237">
        <v>2022</v>
      </c>
      <c r="E237" s="2" t="str">
        <f t="shared" si="3"/>
        <v>SPAQ2022Cases averted - relative</v>
      </c>
      <c r="F237" s="1">
        <v>11275616.525282629</v>
      </c>
      <c r="G237" s="1">
        <v>8196084.1419906933</v>
      </c>
      <c r="H237" s="1">
        <v>14431758.2441025</v>
      </c>
    </row>
    <row r="238" spans="1:8" x14ac:dyDescent="0.2">
      <c r="A238" t="s">
        <v>4</v>
      </c>
      <c r="B238" s="8" t="s">
        <v>19</v>
      </c>
      <c r="C238" t="s">
        <v>20</v>
      </c>
      <c r="D238">
        <v>2023</v>
      </c>
      <c r="E238" s="2" t="str">
        <f t="shared" si="3"/>
        <v>SPAQ2023Cases averted - relative</v>
      </c>
      <c r="F238" s="1">
        <v>12800289.9121888</v>
      </c>
      <c r="G238" s="1">
        <v>9335882.6801330447</v>
      </c>
      <c r="H238" s="1">
        <v>16438728.483119179</v>
      </c>
    </row>
    <row r="239" spans="1:8" x14ac:dyDescent="0.2">
      <c r="A239" t="s">
        <v>50</v>
      </c>
      <c r="B239" s="7" t="s">
        <v>19</v>
      </c>
      <c r="C239" t="s">
        <v>20</v>
      </c>
      <c r="D239">
        <v>2011</v>
      </c>
      <c r="E239" s="2" t="str">
        <f t="shared" si="3"/>
        <v>Coartem disp2011Cases averted - relative</v>
      </c>
      <c r="F239" s="1">
        <v>0</v>
      </c>
      <c r="G239" s="1">
        <v>0</v>
      </c>
      <c r="H239" s="1">
        <v>0</v>
      </c>
    </row>
    <row r="240" spans="1:8" x14ac:dyDescent="0.2">
      <c r="A240" t="s">
        <v>50</v>
      </c>
      <c r="B240" s="7" t="s">
        <v>19</v>
      </c>
      <c r="C240" t="s">
        <v>20</v>
      </c>
      <c r="D240">
        <v>2012</v>
      </c>
      <c r="E240" s="2" t="str">
        <f t="shared" si="3"/>
        <v>Coartem disp2012Cases averted - relative</v>
      </c>
      <c r="F240" s="1">
        <v>0</v>
      </c>
      <c r="G240" s="1">
        <v>0</v>
      </c>
      <c r="H240" s="1">
        <v>0</v>
      </c>
    </row>
    <row r="241" spans="1:8" x14ac:dyDescent="0.2">
      <c r="A241" t="s">
        <v>50</v>
      </c>
      <c r="B241" s="7" t="s">
        <v>19</v>
      </c>
      <c r="C241" t="s">
        <v>20</v>
      </c>
      <c r="D241">
        <v>2013</v>
      </c>
      <c r="E241" s="2" t="str">
        <f t="shared" si="3"/>
        <v>Coartem disp2013Cases averted - relative</v>
      </c>
      <c r="F241" s="1">
        <v>0</v>
      </c>
      <c r="G241" s="1">
        <v>0</v>
      </c>
      <c r="H241" s="1">
        <v>0</v>
      </c>
    </row>
    <row r="242" spans="1:8" x14ac:dyDescent="0.2">
      <c r="A242" t="s">
        <v>50</v>
      </c>
      <c r="B242" s="7" t="s">
        <v>19</v>
      </c>
      <c r="C242" t="s">
        <v>20</v>
      </c>
      <c r="D242">
        <v>2014</v>
      </c>
      <c r="E242" s="2" t="str">
        <f t="shared" si="3"/>
        <v>Coartem disp2014Cases averted - relative</v>
      </c>
      <c r="F242" s="1">
        <v>0</v>
      </c>
      <c r="G242" s="1">
        <v>0</v>
      </c>
      <c r="H242" s="1">
        <v>0</v>
      </c>
    </row>
    <row r="243" spans="1:8" x14ac:dyDescent="0.2">
      <c r="A243" t="s">
        <v>50</v>
      </c>
      <c r="B243" s="7" t="s">
        <v>19</v>
      </c>
      <c r="C243" t="s">
        <v>20</v>
      </c>
      <c r="D243">
        <v>2015</v>
      </c>
      <c r="E243" s="2" t="str">
        <f t="shared" si="3"/>
        <v>Coartem disp2015Cases averted - relative</v>
      </c>
      <c r="F243" s="1">
        <v>0</v>
      </c>
      <c r="G243" s="1">
        <v>0</v>
      </c>
      <c r="H243" s="1">
        <v>0</v>
      </c>
    </row>
    <row r="244" spans="1:8" x14ac:dyDescent="0.2">
      <c r="A244" t="s">
        <v>50</v>
      </c>
      <c r="B244" s="7" t="s">
        <v>19</v>
      </c>
      <c r="C244" t="s">
        <v>20</v>
      </c>
      <c r="D244">
        <v>2016</v>
      </c>
      <c r="E244" s="2" t="str">
        <f t="shared" si="3"/>
        <v>Coartem disp2016Cases averted - relative</v>
      </c>
      <c r="F244" s="1">
        <v>0</v>
      </c>
      <c r="G244" s="1">
        <v>0</v>
      </c>
      <c r="H244" s="1">
        <v>0</v>
      </c>
    </row>
    <row r="245" spans="1:8" x14ac:dyDescent="0.2">
      <c r="A245" t="s">
        <v>50</v>
      </c>
      <c r="B245" s="7" t="s">
        <v>19</v>
      </c>
      <c r="C245" t="s">
        <v>20</v>
      </c>
      <c r="D245">
        <v>2017</v>
      </c>
      <c r="E245" s="2" t="str">
        <f t="shared" si="3"/>
        <v>Coartem disp2017Cases averted - relative</v>
      </c>
      <c r="F245" s="1">
        <v>0</v>
      </c>
      <c r="G245" s="1">
        <v>0</v>
      </c>
      <c r="H245" s="1">
        <v>0</v>
      </c>
    </row>
    <row r="246" spans="1:8" x14ac:dyDescent="0.2">
      <c r="A246" t="s">
        <v>50</v>
      </c>
      <c r="B246" s="7" t="s">
        <v>19</v>
      </c>
      <c r="C246" t="s">
        <v>20</v>
      </c>
      <c r="D246">
        <v>2018</v>
      </c>
      <c r="E246" s="2" t="str">
        <f t="shared" si="3"/>
        <v>Coartem disp2018Cases averted - relative</v>
      </c>
      <c r="F246" s="1">
        <v>0</v>
      </c>
      <c r="G246" s="1">
        <v>0</v>
      </c>
      <c r="H246" s="1">
        <v>0</v>
      </c>
    </row>
    <row r="247" spans="1:8" x14ac:dyDescent="0.2">
      <c r="A247" t="s">
        <v>50</v>
      </c>
      <c r="B247" s="7" t="s">
        <v>19</v>
      </c>
      <c r="C247" t="s">
        <v>20</v>
      </c>
      <c r="D247">
        <v>2019</v>
      </c>
      <c r="E247" s="2" t="str">
        <f t="shared" si="3"/>
        <v>Coartem disp2019Cases averted - relative</v>
      </c>
      <c r="F247" s="1">
        <v>0</v>
      </c>
      <c r="G247" s="1">
        <v>0</v>
      </c>
      <c r="H247" s="1">
        <v>0</v>
      </c>
    </row>
    <row r="248" spans="1:8" x14ac:dyDescent="0.2">
      <c r="A248" t="s">
        <v>50</v>
      </c>
      <c r="B248" s="7" t="s">
        <v>19</v>
      </c>
      <c r="C248" t="s">
        <v>20</v>
      </c>
      <c r="D248">
        <v>2020</v>
      </c>
      <c r="E248" s="2" t="str">
        <f t="shared" si="3"/>
        <v>Coartem disp2020Cases averted - relative</v>
      </c>
      <c r="F248" s="1">
        <v>0</v>
      </c>
      <c r="G248" s="1">
        <v>0</v>
      </c>
      <c r="H248" s="1">
        <v>0</v>
      </c>
    </row>
    <row r="249" spans="1:8" x14ac:dyDescent="0.2">
      <c r="A249" t="s">
        <v>50</v>
      </c>
      <c r="B249" s="7" t="s">
        <v>19</v>
      </c>
      <c r="C249" t="s">
        <v>20</v>
      </c>
      <c r="D249">
        <v>2021</v>
      </c>
      <c r="E249" s="2" t="str">
        <f t="shared" si="3"/>
        <v>Coartem disp2021Cases averted - relative</v>
      </c>
      <c r="F249" s="1">
        <v>0</v>
      </c>
      <c r="G249" s="1">
        <v>0</v>
      </c>
      <c r="H249" s="1">
        <v>0</v>
      </c>
    </row>
    <row r="250" spans="1:8" x14ac:dyDescent="0.2">
      <c r="A250" t="s">
        <v>50</v>
      </c>
      <c r="B250" s="7" t="s">
        <v>19</v>
      </c>
      <c r="C250" t="s">
        <v>20</v>
      </c>
      <c r="D250">
        <v>2022</v>
      </c>
      <c r="E250" s="2" t="str">
        <f t="shared" si="3"/>
        <v>Coartem disp2022Cases averted - relative</v>
      </c>
      <c r="F250" s="1">
        <v>0</v>
      </c>
      <c r="G250" s="1">
        <v>0</v>
      </c>
      <c r="H250" s="1">
        <v>0</v>
      </c>
    </row>
    <row r="251" spans="1:8" x14ac:dyDescent="0.2">
      <c r="A251" t="s">
        <v>50</v>
      </c>
      <c r="B251" s="7" t="s">
        <v>19</v>
      </c>
      <c r="C251" t="s">
        <v>20</v>
      </c>
      <c r="D251">
        <v>2023</v>
      </c>
      <c r="E251" s="2" t="str">
        <f t="shared" si="3"/>
        <v>Coartem disp2023Cases averted - relative</v>
      </c>
      <c r="F251" s="1">
        <v>0</v>
      </c>
      <c r="G251" s="1">
        <v>0</v>
      </c>
      <c r="H251" s="1">
        <v>0</v>
      </c>
    </row>
    <row r="252" spans="1:8" x14ac:dyDescent="0.2">
      <c r="A252" t="s">
        <v>8</v>
      </c>
      <c r="B252" s="7" t="s">
        <v>19</v>
      </c>
      <c r="C252" t="s">
        <v>20</v>
      </c>
      <c r="D252">
        <v>2011</v>
      </c>
      <c r="E252" s="2" t="str">
        <f t="shared" si="3"/>
        <v>ASAQ2011Cases averted - relative</v>
      </c>
      <c r="F252" s="1">
        <v>0</v>
      </c>
      <c r="G252" s="1">
        <v>0</v>
      </c>
      <c r="H252" s="1">
        <v>0</v>
      </c>
    </row>
    <row r="253" spans="1:8" x14ac:dyDescent="0.2">
      <c r="A253" t="s">
        <v>8</v>
      </c>
      <c r="B253" s="7" t="s">
        <v>19</v>
      </c>
      <c r="C253" t="s">
        <v>20</v>
      </c>
      <c r="D253">
        <v>2012</v>
      </c>
      <c r="E253" s="2" t="str">
        <f t="shared" si="3"/>
        <v>ASAQ2012Cases averted - relative</v>
      </c>
      <c r="F253" s="1">
        <v>0</v>
      </c>
      <c r="G253" s="1">
        <v>0</v>
      </c>
      <c r="H253" s="1">
        <v>0</v>
      </c>
    </row>
    <row r="254" spans="1:8" x14ac:dyDescent="0.2">
      <c r="A254" t="s">
        <v>8</v>
      </c>
      <c r="B254" s="7" t="s">
        <v>19</v>
      </c>
      <c r="C254" t="s">
        <v>20</v>
      </c>
      <c r="D254">
        <v>2013</v>
      </c>
      <c r="E254" s="2" t="str">
        <f t="shared" si="3"/>
        <v>ASAQ2013Cases averted - relative</v>
      </c>
      <c r="F254" s="1">
        <v>0</v>
      </c>
      <c r="G254" s="1">
        <v>0</v>
      </c>
      <c r="H254" s="1">
        <v>0</v>
      </c>
    </row>
    <row r="255" spans="1:8" x14ac:dyDescent="0.2">
      <c r="A255" t="s">
        <v>8</v>
      </c>
      <c r="B255" s="7" t="s">
        <v>19</v>
      </c>
      <c r="C255" t="s">
        <v>20</v>
      </c>
      <c r="D255">
        <v>2014</v>
      </c>
      <c r="E255" s="2" t="str">
        <f t="shared" si="3"/>
        <v>ASAQ2014Cases averted - relative</v>
      </c>
      <c r="F255" s="1">
        <v>0</v>
      </c>
      <c r="G255" s="1">
        <v>0</v>
      </c>
      <c r="H255" s="1">
        <v>0</v>
      </c>
    </row>
    <row r="256" spans="1:8" x14ac:dyDescent="0.2">
      <c r="A256" t="s">
        <v>8</v>
      </c>
      <c r="B256" s="7" t="s">
        <v>19</v>
      </c>
      <c r="C256" t="s">
        <v>20</v>
      </c>
      <c r="D256">
        <v>2015</v>
      </c>
      <c r="E256" s="2" t="str">
        <f t="shared" si="3"/>
        <v>ASAQ2015Cases averted - relative</v>
      </c>
      <c r="F256" s="1">
        <v>0</v>
      </c>
      <c r="G256" s="1">
        <v>0</v>
      </c>
      <c r="H256" s="1">
        <v>0</v>
      </c>
    </row>
    <row r="257" spans="1:8" x14ac:dyDescent="0.2">
      <c r="A257" t="s">
        <v>8</v>
      </c>
      <c r="B257" s="7" t="s">
        <v>19</v>
      </c>
      <c r="C257" t="s">
        <v>20</v>
      </c>
      <c r="D257">
        <v>2016</v>
      </c>
      <c r="E257" s="2" t="str">
        <f t="shared" si="3"/>
        <v>ASAQ2016Cases averted - relative</v>
      </c>
      <c r="F257" s="1">
        <v>0</v>
      </c>
      <c r="G257" s="1">
        <v>0</v>
      </c>
      <c r="H257" s="1">
        <v>0</v>
      </c>
    </row>
    <row r="258" spans="1:8" x14ac:dyDescent="0.2">
      <c r="A258" t="s">
        <v>8</v>
      </c>
      <c r="B258" s="7" t="s">
        <v>19</v>
      </c>
      <c r="C258" t="s">
        <v>20</v>
      </c>
      <c r="D258">
        <v>2017</v>
      </c>
      <c r="E258" s="2" t="str">
        <f t="shared" si="3"/>
        <v>ASAQ2017Cases averted - relative</v>
      </c>
      <c r="F258" s="1">
        <v>0</v>
      </c>
      <c r="G258" s="1">
        <v>0</v>
      </c>
      <c r="H258" s="1">
        <v>0</v>
      </c>
    </row>
    <row r="259" spans="1:8" x14ac:dyDescent="0.2">
      <c r="A259" t="s">
        <v>8</v>
      </c>
      <c r="B259" s="7" t="s">
        <v>19</v>
      </c>
      <c r="C259" t="s">
        <v>20</v>
      </c>
      <c r="D259">
        <v>2018</v>
      </c>
      <c r="E259" s="2" t="str">
        <f t="shared" ref="E259:E322" si="4">A259&amp;D259&amp;B259</f>
        <v>ASAQ2018Cases averted - relative</v>
      </c>
      <c r="F259" s="1">
        <v>0</v>
      </c>
      <c r="G259" s="1">
        <v>0</v>
      </c>
      <c r="H259" s="1">
        <v>0</v>
      </c>
    </row>
    <row r="260" spans="1:8" x14ac:dyDescent="0.2">
      <c r="A260" t="s">
        <v>8</v>
      </c>
      <c r="B260" s="7" t="s">
        <v>19</v>
      </c>
      <c r="C260" t="s">
        <v>20</v>
      </c>
      <c r="D260">
        <v>2019</v>
      </c>
      <c r="E260" s="2" t="str">
        <f t="shared" si="4"/>
        <v>ASAQ2019Cases averted - relative</v>
      </c>
      <c r="F260" s="1">
        <v>0</v>
      </c>
      <c r="G260" s="1">
        <v>0</v>
      </c>
      <c r="H260" s="1">
        <v>0</v>
      </c>
    </row>
    <row r="261" spans="1:8" x14ac:dyDescent="0.2">
      <c r="A261" t="s">
        <v>8</v>
      </c>
      <c r="B261" s="7" t="s">
        <v>19</v>
      </c>
      <c r="C261" t="s">
        <v>20</v>
      </c>
      <c r="D261">
        <v>2020</v>
      </c>
      <c r="E261" s="2" t="str">
        <f t="shared" si="4"/>
        <v>ASAQ2020Cases averted - relative</v>
      </c>
      <c r="F261" s="1">
        <v>0</v>
      </c>
      <c r="G261" s="1">
        <v>0</v>
      </c>
      <c r="H261" s="1">
        <v>0</v>
      </c>
    </row>
    <row r="262" spans="1:8" x14ac:dyDescent="0.2">
      <c r="A262" t="s">
        <v>8</v>
      </c>
      <c r="B262" s="7" t="s">
        <v>19</v>
      </c>
      <c r="C262" t="s">
        <v>20</v>
      </c>
      <c r="D262">
        <v>2021</v>
      </c>
      <c r="E262" s="2" t="str">
        <f t="shared" si="4"/>
        <v>ASAQ2021Cases averted - relative</v>
      </c>
      <c r="F262" s="1">
        <v>0</v>
      </c>
      <c r="G262" s="1">
        <v>0</v>
      </c>
      <c r="H262" s="1">
        <v>0</v>
      </c>
    </row>
    <row r="263" spans="1:8" x14ac:dyDescent="0.2">
      <c r="A263" t="s">
        <v>8</v>
      </c>
      <c r="B263" s="7" t="s">
        <v>19</v>
      </c>
      <c r="C263" t="s">
        <v>20</v>
      </c>
      <c r="D263">
        <v>2022</v>
      </c>
      <c r="E263" s="2" t="str">
        <f t="shared" si="4"/>
        <v>ASAQ2022Cases averted - relative</v>
      </c>
      <c r="F263" s="1">
        <v>0</v>
      </c>
      <c r="G263" s="1">
        <v>0</v>
      </c>
      <c r="H263" s="1">
        <v>0</v>
      </c>
    </row>
    <row r="264" spans="1:8" x14ac:dyDescent="0.2">
      <c r="A264" t="s">
        <v>8</v>
      </c>
      <c r="B264" s="7" t="s">
        <v>19</v>
      </c>
      <c r="C264" t="s">
        <v>20</v>
      </c>
      <c r="D264">
        <v>2023</v>
      </c>
      <c r="E264" s="2" t="str">
        <f t="shared" si="4"/>
        <v>ASAQ2023Cases averted - relative</v>
      </c>
      <c r="F264" s="1">
        <v>0</v>
      </c>
      <c r="G264" s="1">
        <v>0</v>
      </c>
      <c r="H264" s="1">
        <v>0</v>
      </c>
    </row>
    <row r="265" spans="1:8" x14ac:dyDescent="0.2">
      <c r="A265" t="s">
        <v>9</v>
      </c>
      <c r="B265" s="7" t="s">
        <v>19</v>
      </c>
      <c r="C265" t="s">
        <v>20</v>
      </c>
      <c r="D265">
        <v>2016</v>
      </c>
      <c r="E265" s="2" t="str">
        <f t="shared" si="4"/>
        <v>ASMQ2016Cases averted - relative</v>
      </c>
      <c r="F265" s="1">
        <v>0</v>
      </c>
      <c r="G265" s="1">
        <v>0</v>
      </c>
      <c r="H265" s="1">
        <v>0</v>
      </c>
    </row>
    <row r="266" spans="1:8" x14ac:dyDescent="0.2">
      <c r="A266" t="s">
        <v>9</v>
      </c>
      <c r="B266" s="7" t="s">
        <v>19</v>
      </c>
      <c r="C266" t="s">
        <v>20</v>
      </c>
      <c r="D266">
        <v>2017</v>
      </c>
      <c r="E266" s="2" t="str">
        <f t="shared" si="4"/>
        <v>ASMQ2017Cases averted - relative</v>
      </c>
      <c r="F266" s="1">
        <v>0</v>
      </c>
      <c r="G266" s="1">
        <v>0</v>
      </c>
      <c r="H266" s="1">
        <v>0</v>
      </c>
    </row>
    <row r="267" spans="1:8" x14ac:dyDescent="0.2">
      <c r="A267" t="s">
        <v>9</v>
      </c>
      <c r="B267" s="7" t="s">
        <v>19</v>
      </c>
      <c r="C267" t="s">
        <v>20</v>
      </c>
      <c r="D267">
        <v>2018</v>
      </c>
      <c r="E267" s="2" t="str">
        <f t="shared" si="4"/>
        <v>ASMQ2018Cases averted - relative</v>
      </c>
      <c r="F267" s="1">
        <v>0</v>
      </c>
      <c r="G267" s="1">
        <v>0</v>
      </c>
      <c r="H267" s="1">
        <v>0</v>
      </c>
    </row>
    <row r="268" spans="1:8" x14ac:dyDescent="0.2">
      <c r="A268" t="s">
        <v>9</v>
      </c>
      <c r="B268" s="7" t="s">
        <v>19</v>
      </c>
      <c r="C268" t="s">
        <v>20</v>
      </c>
      <c r="D268">
        <v>2019</v>
      </c>
      <c r="E268" s="2" t="str">
        <f t="shared" si="4"/>
        <v>ASMQ2019Cases averted - relative</v>
      </c>
      <c r="F268" s="1">
        <v>0</v>
      </c>
      <c r="G268" s="1">
        <v>0</v>
      </c>
      <c r="H268" s="1">
        <v>0</v>
      </c>
    </row>
    <row r="269" spans="1:8" x14ac:dyDescent="0.2">
      <c r="A269" t="s">
        <v>9</v>
      </c>
      <c r="B269" s="7" t="s">
        <v>19</v>
      </c>
      <c r="C269" t="s">
        <v>20</v>
      </c>
      <c r="D269">
        <v>2020</v>
      </c>
      <c r="E269" s="2" t="str">
        <f t="shared" si="4"/>
        <v>ASMQ2020Cases averted - relative</v>
      </c>
      <c r="F269" s="1">
        <v>0</v>
      </c>
      <c r="G269" s="1">
        <v>0</v>
      </c>
      <c r="H269" s="1">
        <v>0</v>
      </c>
    </row>
    <row r="270" spans="1:8" x14ac:dyDescent="0.2">
      <c r="A270" t="s">
        <v>9</v>
      </c>
      <c r="B270" s="7" t="s">
        <v>19</v>
      </c>
      <c r="C270" t="s">
        <v>20</v>
      </c>
      <c r="D270">
        <v>2021</v>
      </c>
      <c r="E270" s="2" t="str">
        <f t="shared" si="4"/>
        <v>ASMQ2021Cases averted - relative</v>
      </c>
      <c r="F270" s="1">
        <v>0</v>
      </c>
      <c r="G270" s="1">
        <v>0</v>
      </c>
      <c r="H270" s="1">
        <v>0</v>
      </c>
    </row>
    <row r="271" spans="1:8" x14ac:dyDescent="0.2">
      <c r="A271" t="s">
        <v>9</v>
      </c>
      <c r="B271" s="7" t="s">
        <v>19</v>
      </c>
      <c r="C271" t="s">
        <v>20</v>
      </c>
      <c r="D271">
        <v>2022</v>
      </c>
      <c r="E271" s="2" t="str">
        <f t="shared" si="4"/>
        <v>ASMQ2022Cases averted - relative</v>
      </c>
      <c r="F271" s="1">
        <v>0</v>
      </c>
      <c r="G271" s="1">
        <v>0</v>
      </c>
      <c r="H271" s="1">
        <v>0</v>
      </c>
    </row>
    <row r="272" spans="1:8" x14ac:dyDescent="0.2">
      <c r="A272" t="s">
        <v>9</v>
      </c>
      <c r="B272" s="7" t="s">
        <v>19</v>
      </c>
      <c r="C272" t="s">
        <v>20</v>
      </c>
      <c r="D272">
        <v>2023</v>
      </c>
      <c r="E272" s="2" t="str">
        <f t="shared" si="4"/>
        <v>ASMQ2023Cases averted - relative</v>
      </c>
      <c r="F272" s="1">
        <v>0</v>
      </c>
      <c r="G272" s="1">
        <v>0</v>
      </c>
      <c r="H272" s="1">
        <v>0</v>
      </c>
    </row>
    <row r="273" spans="1:8" x14ac:dyDescent="0.2">
      <c r="A273" t="s">
        <v>51</v>
      </c>
      <c r="B273" s="7" t="s">
        <v>19</v>
      </c>
      <c r="C273" t="s">
        <v>20</v>
      </c>
      <c r="D273">
        <v>2017</v>
      </c>
      <c r="E273" s="2" t="str">
        <f t="shared" si="4"/>
        <v>DHA-P2017Cases averted - relative</v>
      </c>
      <c r="F273" s="1">
        <v>0</v>
      </c>
      <c r="G273" s="1">
        <v>0</v>
      </c>
      <c r="H273" s="1">
        <v>0</v>
      </c>
    </row>
    <row r="274" spans="1:8" x14ac:dyDescent="0.2">
      <c r="A274" t="s">
        <v>51</v>
      </c>
      <c r="B274" s="7" t="s">
        <v>19</v>
      </c>
      <c r="C274" t="s">
        <v>20</v>
      </c>
      <c r="D274">
        <v>2018</v>
      </c>
      <c r="E274" s="2" t="str">
        <f t="shared" si="4"/>
        <v>DHA-P2018Cases averted - relative</v>
      </c>
      <c r="F274" s="1">
        <v>0</v>
      </c>
      <c r="G274" s="1">
        <v>0</v>
      </c>
      <c r="H274" s="1">
        <v>0</v>
      </c>
    </row>
    <row r="275" spans="1:8" x14ac:dyDescent="0.2">
      <c r="A275" t="s">
        <v>51</v>
      </c>
      <c r="B275" s="7" t="s">
        <v>19</v>
      </c>
      <c r="C275" t="s">
        <v>20</v>
      </c>
      <c r="D275">
        <v>2019</v>
      </c>
      <c r="E275" s="2" t="str">
        <f t="shared" si="4"/>
        <v>DHA-P2019Cases averted - relative</v>
      </c>
      <c r="F275" s="1">
        <v>0</v>
      </c>
      <c r="G275" s="1">
        <v>0</v>
      </c>
      <c r="H275" s="1">
        <v>0</v>
      </c>
    </row>
    <row r="276" spans="1:8" x14ac:dyDescent="0.2">
      <c r="A276" t="s">
        <v>51</v>
      </c>
      <c r="B276" s="7" t="s">
        <v>19</v>
      </c>
      <c r="C276" t="s">
        <v>20</v>
      </c>
      <c r="D276">
        <v>2020</v>
      </c>
      <c r="E276" s="2" t="str">
        <f t="shared" si="4"/>
        <v>DHA-P2020Cases averted - relative</v>
      </c>
      <c r="F276" s="1">
        <v>0</v>
      </c>
      <c r="G276" s="1">
        <v>0</v>
      </c>
      <c r="H276" s="1">
        <v>0</v>
      </c>
    </row>
    <row r="277" spans="1:8" x14ac:dyDescent="0.2">
      <c r="A277" t="s">
        <v>51</v>
      </c>
      <c r="B277" s="7" t="s">
        <v>19</v>
      </c>
      <c r="C277" t="s">
        <v>20</v>
      </c>
      <c r="D277">
        <v>2021</v>
      </c>
      <c r="E277" s="2" t="str">
        <f t="shared" si="4"/>
        <v>DHA-P2021Cases averted - relative</v>
      </c>
      <c r="F277" s="1">
        <v>0</v>
      </c>
      <c r="G277" s="1">
        <v>0</v>
      </c>
      <c r="H277" s="1">
        <v>0</v>
      </c>
    </row>
    <row r="278" spans="1:8" x14ac:dyDescent="0.2">
      <c r="A278" t="s">
        <v>51</v>
      </c>
      <c r="B278" s="7" t="s">
        <v>19</v>
      </c>
      <c r="C278" t="s">
        <v>20</v>
      </c>
      <c r="D278">
        <v>2022</v>
      </c>
      <c r="E278" s="2" t="str">
        <f t="shared" si="4"/>
        <v>DHA-P2022Cases averted - relative</v>
      </c>
      <c r="F278" s="1">
        <v>0</v>
      </c>
      <c r="G278" s="1">
        <v>0</v>
      </c>
      <c r="H278" s="1">
        <v>0</v>
      </c>
    </row>
    <row r="279" spans="1:8" x14ac:dyDescent="0.2">
      <c r="A279" t="s">
        <v>51</v>
      </c>
      <c r="B279" s="7" t="s">
        <v>19</v>
      </c>
      <c r="C279" t="s">
        <v>20</v>
      </c>
      <c r="D279">
        <v>2023</v>
      </c>
      <c r="E279" s="2" t="str">
        <f t="shared" si="4"/>
        <v>DHA-P2023Cases averted - relative</v>
      </c>
      <c r="F279" s="1">
        <v>0</v>
      </c>
      <c r="G279" s="1">
        <v>0</v>
      </c>
      <c r="H279" s="1">
        <v>0</v>
      </c>
    </row>
    <row r="280" spans="1:8" x14ac:dyDescent="0.2">
      <c r="A280" t="s">
        <v>12</v>
      </c>
      <c r="B280" s="7" t="s">
        <v>19</v>
      </c>
      <c r="C280" t="s">
        <v>20</v>
      </c>
      <c r="D280">
        <v>2018</v>
      </c>
      <c r="E280" s="2" t="str">
        <f t="shared" si="4"/>
        <v>AS-PYR2018Cases averted - relative</v>
      </c>
      <c r="F280" s="1">
        <v>0</v>
      </c>
      <c r="G280" s="1">
        <v>0</v>
      </c>
      <c r="H280" s="1">
        <v>0</v>
      </c>
    </row>
    <row r="281" spans="1:8" x14ac:dyDescent="0.2">
      <c r="A281" t="s">
        <v>12</v>
      </c>
      <c r="B281" s="7" t="s">
        <v>19</v>
      </c>
      <c r="C281" t="s">
        <v>20</v>
      </c>
      <c r="D281">
        <v>2019</v>
      </c>
      <c r="E281" s="2" t="str">
        <f t="shared" si="4"/>
        <v>AS-PYR2019Cases averted - relative</v>
      </c>
      <c r="F281" s="1">
        <v>0</v>
      </c>
      <c r="G281" s="1">
        <v>0</v>
      </c>
      <c r="H281" s="1">
        <v>0</v>
      </c>
    </row>
    <row r="282" spans="1:8" x14ac:dyDescent="0.2">
      <c r="A282" t="s">
        <v>12</v>
      </c>
      <c r="B282" s="7" t="s">
        <v>19</v>
      </c>
      <c r="C282" t="s">
        <v>20</v>
      </c>
      <c r="D282">
        <v>2020</v>
      </c>
      <c r="E282" s="2" t="str">
        <f t="shared" si="4"/>
        <v>AS-PYR2020Cases averted - relative</v>
      </c>
      <c r="F282" s="1">
        <v>0</v>
      </c>
      <c r="G282" s="1">
        <v>0</v>
      </c>
      <c r="H282" s="1">
        <v>0</v>
      </c>
    </row>
    <row r="283" spans="1:8" x14ac:dyDescent="0.2">
      <c r="A283" t="s">
        <v>12</v>
      </c>
      <c r="B283" s="7" t="s">
        <v>19</v>
      </c>
      <c r="C283" t="s">
        <v>20</v>
      </c>
      <c r="D283">
        <v>2021</v>
      </c>
      <c r="E283" s="2" t="str">
        <f t="shared" si="4"/>
        <v>AS-PYR2021Cases averted - relative</v>
      </c>
      <c r="F283" s="1">
        <v>0</v>
      </c>
      <c r="G283" s="1">
        <v>0</v>
      </c>
      <c r="H283" s="1">
        <v>0</v>
      </c>
    </row>
    <row r="284" spans="1:8" x14ac:dyDescent="0.2">
      <c r="A284" t="s">
        <v>12</v>
      </c>
      <c r="B284" s="7" t="s">
        <v>19</v>
      </c>
      <c r="C284" t="s">
        <v>20</v>
      </c>
      <c r="D284">
        <v>2022</v>
      </c>
      <c r="E284" s="2" t="str">
        <f t="shared" si="4"/>
        <v>AS-PYR2022Cases averted - relative</v>
      </c>
      <c r="F284" s="1">
        <v>0</v>
      </c>
      <c r="G284" s="1">
        <v>0</v>
      </c>
      <c r="H284" s="1">
        <v>0</v>
      </c>
    </row>
    <row r="285" spans="1:8" x14ac:dyDescent="0.2">
      <c r="A285" t="s">
        <v>12</v>
      </c>
      <c r="B285" s="7" t="s">
        <v>19</v>
      </c>
      <c r="C285" t="s">
        <v>20</v>
      </c>
      <c r="D285">
        <v>2023</v>
      </c>
      <c r="E285" s="2" t="str">
        <f t="shared" si="4"/>
        <v>AS-PYR2023Cases averted - relative</v>
      </c>
      <c r="F285" s="1">
        <v>0</v>
      </c>
      <c r="G285" s="1">
        <v>0</v>
      </c>
      <c r="H285" s="1">
        <v>0</v>
      </c>
    </row>
    <row r="286" spans="1:8" x14ac:dyDescent="0.2">
      <c r="A286" t="s">
        <v>49</v>
      </c>
      <c r="B286" s="7" t="s">
        <v>19</v>
      </c>
      <c r="C286" t="s">
        <v>20</v>
      </c>
      <c r="D286">
        <v>2012</v>
      </c>
      <c r="E286" s="2" t="str">
        <f t="shared" si="4"/>
        <v>InjAS2012Cases averted - relative</v>
      </c>
      <c r="F286" s="1">
        <v>0</v>
      </c>
      <c r="G286" s="1">
        <v>0</v>
      </c>
      <c r="H286" s="1">
        <v>0</v>
      </c>
    </row>
    <row r="287" spans="1:8" x14ac:dyDescent="0.2">
      <c r="A287" t="s">
        <v>49</v>
      </c>
      <c r="B287" s="7" t="s">
        <v>19</v>
      </c>
      <c r="C287" t="s">
        <v>20</v>
      </c>
      <c r="D287">
        <v>2013</v>
      </c>
      <c r="E287" s="2" t="str">
        <f t="shared" si="4"/>
        <v>InjAS2013Cases averted - relative</v>
      </c>
      <c r="F287" s="1">
        <v>0</v>
      </c>
      <c r="G287" s="1">
        <v>0</v>
      </c>
      <c r="H287" s="1">
        <v>0</v>
      </c>
    </row>
    <row r="288" spans="1:8" x14ac:dyDescent="0.2">
      <c r="A288" t="s">
        <v>49</v>
      </c>
      <c r="B288" s="7" t="s">
        <v>19</v>
      </c>
      <c r="C288" t="s">
        <v>20</v>
      </c>
      <c r="D288">
        <v>2014</v>
      </c>
      <c r="E288" s="2" t="str">
        <f t="shared" si="4"/>
        <v>InjAS2014Cases averted - relative</v>
      </c>
      <c r="F288" s="1">
        <v>0</v>
      </c>
      <c r="G288" s="1">
        <v>0</v>
      </c>
      <c r="H288" s="1">
        <v>0</v>
      </c>
    </row>
    <row r="289" spans="1:8" x14ac:dyDescent="0.2">
      <c r="A289" t="s">
        <v>49</v>
      </c>
      <c r="B289" s="7" t="s">
        <v>19</v>
      </c>
      <c r="C289" t="s">
        <v>20</v>
      </c>
      <c r="D289">
        <v>2015</v>
      </c>
      <c r="E289" s="2" t="str">
        <f t="shared" si="4"/>
        <v>InjAS2015Cases averted - relative</v>
      </c>
      <c r="F289" s="1">
        <v>0</v>
      </c>
      <c r="G289" s="1">
        <v>0</v>
      </c>
      <c r="H289" s="1">
        <v>0</v>
      </c>
    </row>
    <row r="290" spans="1:8" x14ac:dyDescent="0.2">
      <c r="A290" t="s">
        <v>49</v>
      </c>
      <c r="B290" s="7" t="s">
        <v>19</v>
      </c>
      <c r="C290" t="s">
        <v>20</v>
      </c>
      <c r="D290">
        <v>2016</v>
      </c>
      <c r="E290" s="2" t="str">
        <f t="shared" si="4"/>
        <v>InjAS2016Cases averted - relative</v>
      </c>
      <c r="F290" s="1">
        <v>0</v>
      </c>
      <c r="G290" s="1">
        <v>0</v>
      </c>
      <c r="H290" s="1">
        <v>0</v>
      </c>
    </row>
    <row r="291" spans="1:8" x14ac:dyDescent="0.2">
      <c r="A291" t="s">
        <v>49</v>
      </c>
      <c r="B291" s="7" t="s">
        <v>19</v>
      </c>
      <c r="C291" t="s">
        <v>20</v>
      </c>
      <c r="D291">
        <v>2017</v>
      </c>
      <c r="E291" s="2" t="str">
        <f t="shared" si="4"/>
        <v>InjAS2017Cases averted - relative</v>
      </c>
      <c r="F291" s="1">
        <v>0</v>
      </c>
      <c r="G291" s="1">
        <v>0</v>
      </c>
      <c r="H291" s="1">
        <v>0</v>
      </c>
    </row>
    <row r="292" spans="1:8" x14ac:dyDescent="0.2">
      <c r="A292" t="s">
        <v>49</v>
      </c>
      <c r="B292" s="7" t="s">
        <v>19</v>
      </c>
      <c r="C292" t="s">
        <v>20</v>
      </c>
      <c r="D292">
        <v>2018</v>
      </c>
      <c r="E292" s="2" t="str">
        <f t="shared" si="4"/>
        <v>InjAS2018Cases averted - relative</v>
      </c>
      <c r="F292" s="1">
        <v>0</v>
      </c>
      <c r="G292" s="1">
        <v>0</v>
      </c>
      <c r="H292" s="1">
        <v>0</v>
      </c>
    </row>
    <row r="293" spans="1:8" x14ac:dyDescent="0.2">
      <c r="A293" t="s">
        <v>49</v>
      </c>
      <c r="B293" s="7" t="s">
        <v>19</v>
      </c>
      <c r="C293" t="s">
        <v>20</v>
      </c>
      <c r="D293">
        <v>2019</v>
      </c>
      <c r="E293" s="2" t="str">
        <f t="shared" si="4"/>
        <v>InjAS2019Cases averted - relative</v>
      </c>
      <c r="F293" s="1">
        <v>0</v>
      </c>
      <c r="G293" s="1">
        <v>0</v>
      </c>
      <c r="H293" s="1">
        <v>0</v>
      </c>
    </row>
    <row r="294" spans="1:8" x14ac:dyDescent="0.2">
      <c r="A294" t="s">
        <v>49</v>
      </c>
      <c r="B294" s="7" t="s">
        <v>19</v>
      </c>
      <c r="C294" t="s">
        <v>20</v>
      </c>
      <c r="D294">
        <v>2020</v>
      </c>
      <c r="E294" s="2" t="str">
        <f t="shared" si="4"/>
        <v>InjAS2020Cases averted - relative</v>
      </c>
      <c r="F294" s="1">
        <v>0</v>
      </c>
      <c r="G294" s="1">
        <v>0</v>
      </c>
      <c r="H294" s="1">
        <v>0</v>
      </c>
    </row>
    <row r="295" spans="1:8" x14ac:dyDescent="0.2">
      <c r="A295" t="s">
        <v>49</v>
      </c>
      <c r="B295" s="7" t="s">
        <v>19</v>
      </c>
      <c r="C295" t="s">
        <v>20</v>
      </c>
      <c r="D295">
        <v>2021</v>
      </c>
      <c r="E295" s="2" t="str">
        <f t="shared" si="4"/>
        <v>InjAS2021Cases averted - relative</v>
      </c>
      <c r="F295" s="1">
        <v>0</v>
      </c>
      <c r="G295" s="1">
        <v>0</v>
      </c>
      <c r="H295" s="1">
        <v>0</v>
      </c>
    </row>
    <row r="296" spans="1:8" x14ac:dyDescent="0.2">
      <c r="A296" t="s">
        <v>49</v>
      </c>
      <c r="B296" s="7" t="s">
        <v>19</v>
      </c>
      <c r="C296" t="s">
        <v>20</v>
      </c>
      <c r="D296">
        <v>2022</v>
      </c>
      <c r="E296" s="2" t="str">
        <f t="shared" si="4"/>
        <v>InjAS2022Cases averted - relative</v>
      </c>
      <c r="F296" s="1">
        <v>0</v>
      </c>
      <c r="G296" s="1">
        <v>0</v>
      </c>
      <c r="H296" s="1">
        <v>0</v>
      </c>
    </row>
    <row r="297" spans="1:8" x14ac:dyDescent="0.2">
      <c r="A297" t="s">
        <v>49</v>
      </c>
      <c r="B297" s="7" t="s">
        <v>19</v>
      </c>
      <c r="C297" t="s">
        <v>20</v>
      </c>
      <c r="D297">
        <v>2023</v>
      </c>
      <c r="E297" s="2" t="str">
        <f t="shared" si="4"/>
        <v>InjAS2023Cases averted - relative</v>
      </c>
      <c r="F297" s="1">
        <v>0</v>
      </c>
      <c r="G297" s="1">
        <v>0</v>
      </c>
      <c r="H297" s="1">
        <v>0</v>
      </c>
    </row>
    <row r="298" spans="1:8" x14ac:dyDescent="0.2">
      <c r="A298" t="s">
        <v>14</v>
      </c>
      <c r="B298" s="7" t="s">
        <v>19</v>
      </c>
      <c r="C298" t="s">
        <v>20</v>
      </c>
      <c r="D298">
        <v>2016</v>
      </c>
      <c r="E298" s="2" t="str">
        <f t="shared" si="4"/>
        <v>RAS2016Cases averted - relative</v>
      </c>
      <c r="F298" s="1">
        <v>0</v>
      </c>
      <c r="G298" s="1">
        <v>0</v>
      </c>
      <c r="H298" s="1">
        <v>0</v>
      </c>
    </row>
    <row r="299" spans="1:8" x14ac:dyDescent="0.2">
      <c r="A299" t="s">
        <v>14</v>
      </c>
      <c r="B299" s="7" t="s">
        <v>19</v>
      </c>
      <c r="C299" t="s">
        <v>20</v>
      </c>
      <c r="D299">
        <v>2017</v>
      </c>
      <c r="E299" s="2" t="str">
        <f t="shared" si="4"/>
        <v>RAS2017Cases averted - relative</v>
      </c>
      <c r="F299" s="1">
        <v>0</v>
      </c>
      <c r="G299" s="1">
        <v>0</v>
      </c>
      <c r="H299" s="1">
        <v>0</v>
      </c>
    </row>
    <row r="300" spans="1:8" x14ac:dyDescent="0.2">
      <c r="A300" t="s">
        <v>14</v>
      </c>
      <c r="B300" s="7" t="s">
        <v>19</v>
      </c>
      <c r="C300" t="s">
        <v>20</v>
      </c>
      <c r="D300">
        <v>2018</v>
      </c>
      <c r="E300" s="2" t="str">
        <f t="shared" si="4"/>
        <v>RAS2018Cases averted - relative</v>
      </c>
      <c r="F300" s="1">
        <v>0</v>
      </c>
      <c r="G300" s="1">
        <v>0</v>
      </c>
      <c r="H300" s="1">
        <v>0</v>
      </c>
    </row>
    <row r="301" spans="1:8" x14ac:dyDescent="0.2">
      <c r="A301" t="s">
        <v>14</v>
      </c>
      <c r="B301" s="7" t="s">
        <v>19</v>
      </c>
      <c r="C301" t="s">
        <v>20</v>
      </c>
      <c r="D301">
        <v>2019</v>
      </c>
      <c r="E301" s="2" t="str">
        <f t="shared" si="4"/>
        <v>RAS2019Cases averted - relative</v>
      </c>
      <c r="F301" s="1">
        <v>0</v>
      </c>
      <c r="G301" s="1">
        <v>0</v>
      </c>
      <c r="H301" s="1">
        <v>0</v>
      </c>
    </row>
    <row r="302" spans="1:8" x14ac:dyDescent="0.2">
      <c r="A302" t="s">
        <v>14</v>
      </c>
      <c r="B302" s="7" t="s">
        <v>19</v>
      </c>
      <c r="C302" t="s">
        <v>20</v>
      </c>
      <c r="D302">
        <v>2020</v>
      </c>
      <c r="E302" s="2" t="str">
        <f t="shared" si="4"/>
        <v>RAS2020Cases averted - relative</v>
      </c>
      <c r="F302" s="1">
        <v>0</v>
      </c>
      <c r="G302" s="1">
        <v>0</v>
      </c>
      <c r="H302" s="1">
        <v>0</v>
      </c>
    </row>
    <row r="303" spans="1:8" x14ac:dyDescent="0.2">
      <c r="A303" t="s">
        <v>14</v>
      </c>
      <c r="B303" s="7" t="s">
        <v>19</v>
      </c>
      <c r="C303" t="s">
        <v>20</v>
      </c>
      <c r="D303">
        <v>2021</v>
      </c>
      <c r="E303" s="2" t="str">
        <f t="shared" si="4"/>
        <v>RAS2021Cases averted - relative</v>
      </c>
      <c r="F303" s="1">
        <v>0</v>
      </c>
      <c r="G303" s="1">
        <v>0</v>
      </c>
      <c r="H303" s="1">
        <v>0</v>
      </c>
    </row>
    <row r="304" spans="1:8" x14ac:dyDescent="0.2">
      <c r="A304" t="s">
        <v>14</v>
      </c>
      <c r="B304" s="7" t="s">
        <v>19</v>
      </c>
      <c r="C304" t="s">
        <v>20</v>
      </c>
      <c r="D304">
        <v>2022</v>
      </c>
      <c r="E304" s="2" t="str">
        <f t="shared" si="4"/>
        <v>RAS2022Cases averted - relative</v>
      </c>
      <c r="F304" s="1">
        <v>0</v>
      </c>
      <c r="G304" s="1">
        <v>0</v>
      </c>
      <c r="H304" s="1">
        <v>0</v>
      </c>
    </row>
    <row r="305" spans="1:8" x14ac:dyDescent="0.2">
      <c r="A305" t="s">
        <v>14</v>
      </c>
      <c r="B305" s="7" t="s">
        <v>19</v>
      </c>
      <c r="C305" t="s">
        <v>20</v>
      </c>
      <c r="D305">
        <v>2023</v>
      </c>
      <c r="E305" s="2" t="str">
        <f t="shared" si="4"/>
        <v>RAS2023Cases averted - relative</v>
      </c>
      <c r="F305" s="1">
        <v>0</v>
      </c>
      <c r="G305" s="1">
        <v>0</v>
      </c>
      <c r="H305" s="1">
        <v>0</v>
      </c>
    </row>
    <row r="306" spans="1:8" x14ac:dyDescent="0.2">
      <c r="A306" s="2" t="s">
        <v>4</v>
      </c>
      <c r="B306" s="8" t="s">
        <v>21</v>
      </c>
      <c r="C306" s="2" t="s">
        <v>20</v>
      </c>
      <c r="D306" s="2">
        <v>2015</v>
      </c>
      <c r="E306" s="2" t="str">
        <f t="shared" si="4"/>
        <v>SPAQ2015Severe cases averted - relative</v>
      </c>
      <c r="F306" s="1">
        <v>10206.982697467678</v>
      </c>
      <c r="G306" s="1">
        <v>1958.3260386992597</v>
      </c>
      <c r="H306" s="1">
        <v>18693.112187583847</v>
      </c>
    </row>
    <row r="307" spans="1:8" x14ac:dyDescent="0.2">
      <c r="A307" t="s">
        <v>4</v>
      </c>
      <c r="B307" s="8" t="s">
        <v>21</v>
      </c>
      <c r="C307" t="s">
        <v>20</v>
      </c>
      <c r="D307">
        <v>2016</v>
      </c>
      <c r="E307" s="2" t="str">
        <f t="shared" si="4"/>
        <v>SPAQ2016Severe cases averted - relative</v>
      </c>
      <c r="F307" s="1">
        <v>63539.942718582206</v>
      </c>
      <c r="G307" s="1">
        <v>12190.802753072308</v>
      </c>
      <c r="H307" s="1">
        <v>116366.75355205387</v>
      </c>
    </row>
    <row r="308" spans="1:8" x14ac:dyDescent="0.2">
      <c r="A308" t="s">
        <v>4</v>
      </c>
      <c r="B308" s="8" t="s">
        <v>21</v>
      </c>
      <c r="C308" t="s">
        <v>20</v>
      </c>
      <c r="D308">
        <v>2017</v>
      </c>
      <c r="E308" s="2" t="str">
        <f t="shared" si="4"/>
        <v>SPAQ2017Severe cases averted - relative</v>
      </c>
      <c r="F308" s="1">
        <v>57082.792104965876</v>
      </c>
      <c r="G308" s="1">
        <v>10966.519735260084</v>
      </c>
      <c r="H308" s="1">
        <v>104680.41565475537</v>
      </c>
    </row>
    <row r="309" spans="1:8" x14ac:dyDescent="0.2">
      <c r="A309" t="s">
        <v>4</v>
      </c>
      <c r="B309" s="8" t="s">
        <v>21</v>
      </c>
      <c r="C309" t="s">
        <v>20</v>
      </c>
      <c r="D309">
        <v>2018</v>
      </c>
      <c r="E309" s="2" t="str">
        <f t="shared" si="4"/>
        <v>SPAQ2018Severe cases averted - relative</v>
      </c>
      <c r="F309" s="1">
        <v>74005.799820316242</v>
      </c>
      <c r="G309" s="1">
        <v>15104.67291806534</v>
      </c>
      <c r="H309" s="1">
        <v>144180.96876335097</v>
      </c>
    </row>
    <row r="310" spans="1:8" x14ac:dyDescent="0.2">
      <c r="A310" t="s">
        <v>4</v>
      </c>
      <c r="B310" s="8" t="s">
        <v>21</v>
      </c>
      <c r="C310" t="s">
        <v>20</v>
      </c>
      <c r="D310">
        <v>2019</v>
      </c>
      <c r="E310" s="2" t="str">
        <f t="shared" si="4"/>
        <v>SPAQ2019Severe cases averted - relative</v>
      </c>
      <c r="F310" s="1">
        <v>90611.31868082544</v>
      </c>
      <c r="G310" s="1">
        <v>17842.042695571945</v>
      </c>
      <c r="H310" s="1">
        <v>170310.40754864132</v>
      </c>
    </row>
    <row r="311" spans="1:8" x14ac:dyDescent="0.2">
      <c r="A311" t="s">
        <v>4</v>
      </c>
      <c r="B311" s="8" t="s">
        <v>21</v>
      </c>
      <c r="C311" t="s">
        <v>20</v>
      </c>
      <c r="D311">
        <v>2020</v>
      </c>
      <c r="E311" s="2" t="str">
        <f t="shared" si="4"/>
        <v>SPAQ2020Severe cases averted - relative</v>
      </c>
      <c r="F311" s="1">
        <v>158387.9676634499</v>
      </c>
      <c r="G311" s="1">
        <v>29577.691678041949</v>
      </c>
      <c r="H311" s="1">
        <v>281679.55543764221</v>
      </c>
    </row>
    <row r="312" spans="1:8" x14ac:dyDescent="0.2">
      <c r="A312" t="s">
        <v>4</v>
      </c>
      <c r="B312" s="8" t="s">
        <v>21</v>
      </c>
      <c r="C312" t="s">
        <v>20</v>
      </c>
      <c r="D312">
        <v>2021</v>
      </c>
      <c r="E312" s="2" t="str">
        <f t="shared" si="4"/>
        <v>SPAQ2021Severe cases averted - relative</v>
      </c>
      <c r="F312" s="1">
        <v>158768.81065331859</v>
      </c>
      <c r="G312" s="1">
        <v>28004.564882121034</v>
      </c>
      <c r="H312" s="1">
        <v>266698.07340228069</v>
      </c>
    </row>
    <row r="313" spans="1:8" x14ac:dyDescent="0.2">
      <c r="A313" t="s">
        <v>4</v>
      </c>
      <c r="B313" s="8" t="s">
        <v>21</v>
      </c>
      <c r="C313" t="s">
        <v>20</v>
      </c>
      <c r="D313">
        <v>2022</v>
      </c>
      <c r="E313" s="2" t="str">
        <f t="shared" si="4"/>
        <v>SPAQ2022Severe cases averted - relative</v>
      </c>
      <c r="F313" s="1">
        <v>169182.29818712382</v>
      </c>
      <c r="G313" s="1">
        <v>28656.228502965216</v>
      </c>
      <c r="H313" s="1">
        <v>272904.11277182848</v>
      </c>
    </row>
    <row r="314" spans="1:8" x14ac:dyDescent="0.2">
      <c r="A314" t="s">
        <v>4</v>
      </c>
      <c r="B314" s="8" t="s">
        <v>21</v>
      </c>
      <c r="C314" t="s">
        <v>20</v>
      </c>
      <c r="D314">
        <v>2023</v>
      </c>
      <c r="E314" s="2" t="str">
        <f t="shared" si="4"/>
        <v>SPAQ2023Severe cases averted - relative</v>
      </c>
      <c r="F314" s="1">
        <v>169519.96210244606</v>
      </c>
      <c r="G314" s="1">
        <v>32573.537814143798</v>
      </c>
      <c r="H314" s="1">
        <v>310210.13236576744</v>
      </c>
    </row>
    <row r="315" spans="1:8" x14ac:dyDescent="0.2">
      <c r="A315" t="s">
        <v>50</v>
      </c>
      <c r="B315" s="7" t="s">
        <v>21</v>
      </c>
      <c r="C315" t="s">
        <v>20</v>
      </c>
      <c r="D315">
        <v>2011</v>
      </c>
      <c r="E315" s="2" t="str">
        <f t="shared" si="4"/>
        <v>Coartem disp2011Severe cases averted - relative</v>
      </c>
      <c r="F315" s="1">
        <v>0</v>
      </c>
      <c r="G315" s="1">
        <v>0</v>
      </c>
      <c r="H315" s="1">
        <v>0</v>
      </c>
    </row>
    <row r="316" spans="1:8" x14ac:dyDescent="0.2">
      <c r="A316" t="s">
        <v>50</v>
      </c>
      <c r="B316" s="7" t="s">
        <v>21</v>
      </c>
      <c r="C316" t="s">
        <v>20</v>
      </c>
      <c r="D316">
        <v>2012</v>
      </c>
      <c r="E316" s="2" t="str">
        <f t="shared" si="4"/>
        <v>Coartem disp2012Severe cases averted - relative</v>
      </c>
      <c r="F316" s="1">
        <v>0</v>
      </c>
      <c r="G316" s="1">
        <v>0</v>
      </c>
      <c r="H316" s="1">
        <v>0</v>
      </c>
    </row>
    <row r="317" spans="1:8" x14ac:dyDescent="0.2">
      <c r="A317" t="s">
        <v>50</v>
      </c>
      <c r="B317" s="7" t="s">
        <v>21</v>
      </c>
      <c r="C317" t="s">
        <v>20</v>
      </c>
      <c r="D317">
        <v>2013</v>
      </c>
      <c r="E317" s="2" t="str">
        <f t="shared" si="4"/>
        <v>Coartem disp2013Severe cases averted - relative</v>
      </c>
      <c r="F317" s="1">
        <v>0</v>
      </c>
      <c r="G317" s="1">
        <v>0</v>
      </c>
      <c r="H317" s="1">
        <v>0</v>
      </c>
    </row>
    <row r="318" spans="1:8" x14ac:dyDescent="0.2">
      <c r="A318" t="s">
        <v>50</v>
      </c>
      <c r="B318" s="7" t="s">
        <v>21</v>
      </c>
      <c r="C318" t="s">
        <v>20</v>
      </c>
      <c r="D318">
        <v>2014</v>
      </c>
      <c r="E318" s="2" t="str">
        <f t="shared" si="4"/>
        <v>Coartem disp2014Severe cases averted - relative</v>
      </c>
      <c r="F318" s="1">
        <v>0</v>
      </c>
      <c r="G318" s="1">
        <v>0</v>
      </c>
      <c r="H318" s="1">
        <v>0</v>
      </c>
    </row>
    <row r="319" spans="1:8" x14ac:dyDescent="0.2">
      <c r="A319" t="s">
        <v>50</v>
      </c>
      <c r="B319" s="7" t="s">
        <v>21</v>
      </c>
      <c r="C319" t="s">
        <v>20</v>
      </c>
      <c r="D319">
        <v>2015</v>
      </c>
      <c r="E319" s="2" t="str">
        <f t="shared" si="4"/>
        <v>Coartem disp2015Severe cases averted - relative</v>
      </c>
      <c r="F319" s="1">
        <v>0</v>
      </c>
      <c r="G319" s="1">
        <v>0</v>
      </c>
      <c r="H319" s="1">
        <v>0</v>
      </c>
    </row>
    <row r="320" spans="1:8" x14ac:dyDescent="0.2">
      <c r="A320" t="s">
        <v>50</v>
      </c>
      <c r="B320" s="7" t="s">
        <v>21</v>
      </c>
      <c r="C320" t="s">
        <v>20</v>
      </c>
      <c r="D320">
        <v>2016</v>
      </c>
      <c r="E320" s="2" t="str">
        <f t="shared" si="4"/>
        <v>Coartem disp2016Severe cases averted - relative</v>
      </c>
      <c r="F320" s="1">
        <v>0</v>
      </c>
      <c r="G320" s="1">
        <v>0</v>
      </c>
      <c r="H320" s="1">
        <v>0</v>
      </c>
    </row>
    <row r="321" spans="1:8" x14ac:dyDescent="0.2">
      <c r="A321" t="s">
        <v>50</v>
      </c>
      <c r="B321" s="7" t="s">
        <v>21</v>
      </c>
      <c r="C321" t="s">
        <v>20</v>
      </c>
      <c r="D321">
        <v>2017</v>
      </c>
      <c r="E321" s="2" t="str">
        <f t="shared" si="4"/>
        <v>Coartem disp2017Severe cases averted - relative</v>
      </c>
      <c r="F321" s="1">
        <v>0</v>
      </c>
      <c r="G321" s="1">
        <v>0</v>
      </c>
      <c r="H321" s="1">
        <v>0</v>
      </c>
    </row>
    <row r="322" spans="1:8" x14ac:dyDescent="0.2">
      <c r="A322" t="s">
        <v>50</v>
      </c>
      <c r="B322" s="7" t="s">
        <v>21</v>
      </c>
      <c r="C322" t="s">
        <v>20</v>
      </c>
      <c r="D322">
        <v>2018</v>
      </c>
      <c r="E322" s="2" t="str">
        <f t="shared" si="4"/>
        <v>Coartem disp2018Severe cases averted - relative</v>
      </c>
      <c r="F322" s="1">
        <v>0</v>
      </c>
      <c r="G322" s="1">
        <v>0</v>
      </c>
      <c r="H322" s="1">
        <v>0</v>
      </c>
    </row>
    <row r="323" spans="1:8" x14ac:dyDescent="0.2">
      <c r="A323" t="s">
        <v>50</v>
      </c>
      <c r="B323" s="7" t="s">
        <v>21</v>
      </c>
      <c r="C323" t="s">
        <v>20</v>
      </c>
      <c r="D323">
        <v>2019</v>
      </c>
      <c r="E323" s="2" t="str">
        <f t="shared" ref="E323:E386" si="5">A323&amp;D323&amp;B323</f>
        <v>Coartem disp2019Severe cases averted - relative</v>
      </c>
      <c r="F323" s="1">
        <v>0</v>
      </c>
      <c r="G323" s="1">
        <v>0</v>
      </c>
      <c r="H323" s="1">
        <v>0</v>
      </c>
    </row>
    <row r="324" spans="1:8" x14ac:dyDescent="0.2">
      <c r="A324" t="s">
        <v>50</v>
      </c>
      <c r="B324" s="7" t="s">
        <v>21</v>
      </c>
      <c r="C324" t="s">
        <v>20</v>
      </c>
      <c r="D324">
        <v>2020</v>
      </c>
      <c r="E324" s="2" t="str">
        <f t="shared" si="5"/>
        <v>Coartem disp2020Severe cases averted - relative</v>
      </c>
      <c r="F324" s="1">
        <v>0</v>
      </c>
      <c r="G324" s="1">
        <v>0</v>
      </c>
      <c r="H324" s="1">
        <v>0</v>
      </c>
    </row>
    <row r="325" spans="1:8" x14ac:dyDescent="0.2">
      <c r="A325" t="s">
        <v>50</v>
      </c>
      <c r="B325" s="7" t="s">
        <v>21</v>
      </c>
      <c r="C325" t="s">
        <v>20</v>
      </c>
      <c r="D325">
        <v>2021</v>
      </c>
      <c r="E325" s="2" t="str">
        <f t="shared" si="5"/>
        <v>Coartem disp2021Severe cases averted - relative</v>
      </c>
      <c r="F325" s="1">
        <v>0</v>
      </c>
      <c r="G325" s="1">
        <v>0</v>
      </c>
      <c r="H325" s="1">
        <v>0</v>
      </c>
    </row>
    <row r="326" spans="1:8" x14ac:dyDescent="0.2">
      <c r="A326" t="s">
        <v>50</v>
      </c>
      <c r="B326" s="7" t="s">
        <v>21</v>
      </c>
      <c r="C326" t="s">
        <v>20</v>
      </c>
      <c r="D326">
        <v>2022</v>
      </c>
      <c r="E326" s="2" t="str">
        <f t="shared" si="5"/>
        <v>Coartem disp2022Severe cases averted - relative</v>
      </c>
      <c r="F326" s="1">
        <v>0</v>
      </c>
      <c r="G326" s="1">
        <v>0</v>
      </c>
      <c r="H326" s="1">
        <v>0</v>
      </c>
    </row>
    <row r="327" spans="1:8" x14ac:dyDescent="0.2">
      <c r="A327" t="s">
        <v>50</v>
      </c>
      <c r="B327" s="7" t="s">
        <v>21</v>
      </c>
      <c r="C327" t="s">
        <v>20</v>
      </c>
      <c r="D327">
        <v>2023</v>
      </c>
      <c r="E327" s="2" t="str">
        <f t="shared" si="5"/>
        <v>Coartem disp2023Severe cases averted - relative</v>
      </c>
      <c r="F327" s="1">
        <v>0</v>
      </c>
      <c r="G327" s="1">
        <v>0</v>
      </c>
      <c r="H327" s="1">
        <v>0</v>
      </c>
    </row>
    <row r="328" spans="1:8" x14ac:dyDescent="0.2">
      <c r="A328" t="s">
        <v>8</v>
      </c>
      <c r="B328" s="8" t="s">
        <v>21</v>
      </c>
      <c r="C328" t="s">
        <v>20</v>
      </c>
      <c r="D328">
        <v>2011</v>
      </c>
      <c r="E328" s="2" t="str">
        <f t="shared" si="5"/>
        <v>ASAQ2011Severe cases averted - relative</v>
      </c>
      <c r="F328" s="1">
        <v>0</v>
      </c>
      <c r="G328" s="1">
        <v>0</v>
      </c>
      <c r="H328" s="1">
        <v>0</v>
      </c>
    </row>
    <row r="329" spans="1:8" x14ac:dyDescent="0.2">
      <c r="A329" t="s">
        <v>8</v>
      </c>
      <c r="B329" s="8" t="s">
        <v>21</v>
      </c>
      <c r="C329" t="s">
        <v>20</v>
      </c>
      <c r="D329">
        <v>2012</v>
      </c>
      <c r="E329" s="2" t="str">
        <f t="shared" si="5"/>
        <v>ASAQ2012Severe cases averted - relative</v>
      </c>
      <c r="F329" s="1">
        <v>0</v>
      </c>
      <c r="G329" s="1">
        <v>0</v>
      </c>
      <c r="H329" s="1">
        <v>0</v>
      </c>
    </row>
    <row r="330" spans="1:8" x14ac:dyDescent="0.2">
      <c r="A330" t="s">
        <v>8</v>
      </c>
      <c r="B330" s="8" t="s">
        <v>21</v>
      </c>
      <c r="C330" t="s">
        <v>20</v>
      </c>
      <c r="D330">
        <v>2013</v>
      </c>
      <c r="E330" s="2" t="str">
        <f t="shared" si="5"/>
        <v>ASAQ2013Severe cases averted - relative</v>
      </c>
      <c r="F330" s="1">
        <v>0</v>
      </c>
      <c r="G330" s="1">
        <v>0</v>
      </c>
      <c r="H330" s="1">
        <v>0</v>
      </c>
    </row>
    <row r="331" spans="1:8" x14ac:dyDescent="0.2">
      <c r="A331" t="s">
        <v>8</v>
      </c>
      <c r="B331" s="8" t="s">
        <v>21</v>
      </c>
      <c r="C331" t="s">
        <v>20</v>
      </c>
      <c r="D331">
        <v>2014</v>
      </c>
      <c r="E331" s="2" t="str">
        <f t="shared" si="5"/>
        <v>ASAQ2014Severe cases averted - relative</v>
      </c>
      <c r="F331" s="1">
        <v>0</v>
      </c>
      <c r="G331" s="1">
        <v>0</v>
      </c>
      <c r="H331" s="1">
        <v>0</v>
      </c>
    </row>
    <row r="332" spans="1:8" x14ac:dyDescent="0.2">
      <c r="A332" t="s">
        <v>8</v>
      </c>
      <c r="B332" s="8" t="s">
        <v>21</v>
      </c>
      <c r="C332" t="s">
        <v>20</v>
      </c>
      <c r="D332">
        <v>2015</v>
      </c>
      <c r="E332" s="2" t="str">
        <f t="shared" si="5"/>
        <v>ASAQ2015Severe cases averted - relative</v>
      </c>
      <c r="F332" s="1">
        <v>43818.750000000007</v>
      </c>
      <c r="G332" s="1">
        <v>40897.5</v>
      </c>
      <c r="H332" s="1">
        <v>46740.000000000007</v>
      </c>
    </row>
    <row r="333" spans="1:8" x14ac:dyDescent="0.2">
      <c r="A333" t="s">
        <v>8</v>
      </c>
      <c r="B333" s="8" t="s">
        <v>21</v>
      </c>
      <c r="C333" t="s">
        <v>20</v>
      </c>
      <c r="D333">
        <v>2016</v>
      </c>
      <c r="E333" s="2" t="str">
        <f t="shared" si="5"/>
        <v>ASAQ2016Severe cases averted - relative</v>
      </c>
      <c r="F333" s="1">
        <v>37684.125000000007</v>
      </c>
      <c r="G333" s="1">
        <v>35171.850000000006</v>
      </c>
      <c r="H333" s="1">
        <v>40196.400000000009</v>
      </c>
    </row>
    <row r="334" spans="1:8" x14ac:dyDescent="0.2">
      <c r="A334" t="s">
        <v>8</v>
      </c>
      <c r="B334" s="8" t="s">
        <v>21</v>
      </c>
      <c r="C334" t="s">
        <v>20</v>
      </c>
      <c r="D334">
        <v>2017</v>
      </c>
      <c r="E334" s="2" t="str">
        <f t="shared" si="5"/>
        <v>ASAQ2017Severe cases averted - relative</v>
      </c>
      <c r="F334" s="1">
        <v>43818.750000000007</v>
      </c>
      <c r="G334" s="1">
        <v>40897.5</v>
      </c>
      <c r="H334" s="1">
        <v>46740.000000000007</v>
      </c>
    </row>
    <row r="335" spans="1:8" x14ac:dyDescent="0.2">
      <c r="A335" t="s">
        <v>8</v>
      </c>
      <c r="B335" s="8" t="s">
        <v>21</v>
      </c>
      <c r="C335" t="s">
        <v>20</v>
      </c>
      <c r="D335">
        <v>2018</v>
      </c>
      <c r="E335" s="2" t="str">
        <f t="shared" si="5"/>
        <v>ASAQ2018Severe cases averted - relative</v>
      </c>
      <c r="F335" s="1">
        <v>21909.375000000004</v>
      </c>
      <c r="G335" s="1">
        <v>20448.75</v>
      </c>
      <c r="H335" s="1">
        <v>23370.000000000004</v>
      </c>
    </row>
    <row r="336" spans="1:8" x14ac:dyDescent="0.2">
      <c r="A336" t="s">
        <v>8</v>
      </c>
      <c r="B336" s="8" t="s">
        <v>21</v>
      </c>
      <c r="C336" t="s">
        <v>20</v>
      </c>
      <c r="D336">
        <v>2019</v>
      </c>
      <c r="E336" s="2" t="str">
        <f t="shared" si="5"/>
        <v>ASAQ2019Severe cases averted - relative</v>
      </c>
      <c r="F336" s="1">
        <v>21909.375000000004</v>
      </c>
      <c r="G336" s="1">
        <v>20448.75</v>
      </c>
      <c r="H336" s="1">
        <v>23370.000000000004</v>
      </c>
    </row>
    <row r="337" spans="1:8" x14ac:dyDescent="0.2">
      <c r="A337" t="s">
        <v>8</v>
      </c>
      <c r="B337" s="8" t="s">
        <v>21</v>
      </c>
      <c r="C337" t="s">
        <v>20</v>
      </c>
      <c r="D337">
        <v>2020</v>
      </c>
      <c r="E337" s="2" t="str">
        <f t="shared" si="5"/>
        <v>ASAQ2020Severe cases averted - relative</v>
      </c>
      <c r="F337" s="1">
        <v>13145.625000000004</v>
      </c>
      <c r="G337" s="1">
        <v>12269.250000000002</v>
      </c>
      <c r="H337" s="1">
        <v>14022.000000000004</v>
      </c>
    </row>
    <row r="338" spans="1:8" x14ac:dyDescent="0.2">
      <c r="A338" t="s">
        <v>8</v>
      </c>
      <c r="B338" s="8" t="s">
        <v>21</v>
      </c>
      <c r="C338" t="s">
        <v>20</v>
      </c>
      <c r="D338">
        <v>2021</v>
      </c>
      <c r="E338" s="2" t="str">
        <f t="shared" si="5"/>
        <v>ASAQ2021Severe cases averted - relative</v>
      </c>
      <c r="F338" s="1">
        <v>21909.375000000004</v>
      </c>
      <c r="G338" s="1">
        <v>20448.75</v>
      </c>
      <c r="H338" s="1">
        <v>23370.000000000004</v>
      </c>
    </row>
    <row r="339" spans="1:8" x14ac:dyDescent="0.2">
      <c r="A339" t="s">
        <v>8</v>
      </c>
      <c r="B339" s="8" t="s">
        <v>21</v>
      </c>
      <c r="C339" t="s">
        <v>20</v>
      </c>
      <c r="D339">
        <v>2022</v>
      </c>
      <c r="E339" s="2" t="str">
        <f t="shared" si="5"/>
        <v>ASAQ2022Severe cases averted - relative</v>
      </c>
      <c r="F339" s="1">
        <v>2366.2125000000005</v>
      </c>
      <c r="G339" s="1">
        <v>2208.4650000000006</v>
      </c>
      <c r="H339" s="1">
        <v>2523.9600000000005</v>
      </c>
    </row>
    <row r="340" spans="1:8" x14ac:dyDescent="0.2">
      <c r="A340" t="s">
        <v>8</v>
      </c>
      <c r="B340" s="8" t="s">
        <v>21</v>
      </c>
      <c r="C340" t="s">
        <v>20</v>
      </c>
      <c r="D340">
        <v>2023</v>
      </c>
      <c r="E340" s="2" t="str">
        <f t="shared" si="5"/>
        <v>ASAQ2023Severe cases averted - relative</v>
      </c>
      <c r="F340" s="1">
        <v>7449.1875</v>
      </c>
      <c r="G340" s="1">
        <v>6952.5750000000007</v>
      </c>
      <c r="H340" s="1">
        <v>7945.800000000002</v>
      </c>
    </row>
    <row r="341" spans="1:8" x14ac:dyDescent="0.2">
      <c r="A341" t="s">
        <v>9</v>
      </c>
      <c r="B341" s="8" t="s">
        <v>21</v>
      </c>
      <c r="C341" t="s">
        <v>20</v>
      </c>
      <c r="D341">
        <v>2016</v>
      </c>
      <c r="E341" s="2" t="str">
        <f t="shared" si="5"/>
        <v>ASMQ2016Severe cases averted - relative</v>
      </c>
      <c r="F341" s="1">
        <v>265.05</v>
      </c>
      <c r="G341" s="1">
        <v>247.38</v>
      </c>
      <c r="H341" s="1">
        <v>282.71999999999997</v>
      </c>
    </row>
    <row r="342" spans="1:8" x14ac:dyDescent="0.2">
      <c r="A342" t="s">
        <v>9</v>
      </c>
      <c r="B342" s="8" t="s">
        <v>21</v>
      </c>
      <c r="C342" t="s">
        <v>20</v>
      </c>
      <c r="D342">
        <v>2017</v>
      </c>
      <c r="E342" s="2" t="str">
        <f t="shared" si="5"/>
        <v>ASMQ2017Severe cases averted - relative</v>
      </c>
      <c r="F342" s="1">
        <v>371.07</v>
      </c>
      <c r="G342" s="1">
        <v>346.33199999999999</v>
      </c>
      <c r="H342" s="1">
        <v>395.80799999999999</v>
      </c>
    </row>
    <row r="343" spans="1:8" x14ac:dyDescent="0.2">
      <c r="A343" t="s">
        <v>9</v>
      </c>
      <c r="B343" s="8" t="s">
        <v>21</v>
      </c>
      <c r="C343" t="s">
        <v>20</v>
      </c>
      <c r="D343">
        <v>2018</v>
      </c>
      <c r="E343" s="2" t="str">
        <f t="shared" si="5"/>
        <v>ASMQ2018Severe cases averted - relative</v>
      </c>
      <c r="F343" s="1">
        <v>437.33249999999998</v>
      </c>
      <c r="G343" s="1">
        <v>408.17699999999996</v>
      </c>
      <c r="H343" s="1">
        <v>466.48799999999994</v>
      </c>
    </row>
    <row r="344" spans="1:8" x14ac:dyDescent="0.2">
      <c r="A344" t="s">
        <v>9</v>
      </c>
      <c r="B344" s="8" t="s">
        <v>21</v>
      </c>
      <c r="C344" t="s">
        <v>20</v>
      </c>
      <c r="D344">
        <v>2019</v>
      </c>
      <c r="E344" s="2" t="str">
        <f t="shared" si="5"/>
        <v>ASMQ2019Severe cases averted - relative</v>
      </c>
      <c r="F344" s="1">
        <v>227.94299999999998</v>
      </c>
      <c r="G344" s="1">
        <v>212.74680000000001</v>
      </c>
      <c r="H344" s="1">
        <v>243.13919999999999</v>
      </c>
    </row>
    <row r="345" spans="1:8" x14ac:dyDescent="0.2">
      <c r="A345" t="s">
        <v>9</v>
      </c>
      <c r="B345" s="8" t="s">
        <v>21</v>
      </c>
      <c r="C345" t="s">
        <v>20</v>
      </c>
      <c r="D345">
        <v>2020</v>
      </c>
      <c r="E345" s="2" t="str">
        <f t="shared" si="5"/>
        <v>ASMQ2020Severe cases averted - relative</v>
      </c>
      <c r="F345" s="1">
        <v>282.27824999999996</v>
      </c>
      <c r="G345" s="1">
        <v>263.45969999999994</v>
      </c>
      <c r="H345" s="1">
        <v>301.09679999999997</v>
      </c>
    </row>
    <row r="346" spans="1:8" x14ac:dyDescent="0.2">
      <c r="A346" t="s">
        <v>9</v>
      </c>
      <c r="B346" s="8" t="s">
        <v>21</v>
      </c>
      <c r="C346" t="s">
        <v>20</v>
      </c>
      <c r="D346">
        <v>2021</v>
      </c>
      <c r="E346" s="2" t="str">
        <f t="shared" si="5"/>
        <v>ASMQ2021Severe cases averted - relative</v>
      </c>
      <c r="F346" s="1">
        <v>132.52500000000001</v>
      </c>
      <c r="G346" s="1">
        <v>123.69</v>
      </c>
      <c r="H346" s="1">
        <v>141.35999999999999</v>
      </c>
    </row>
    <row r="347" spans="1:8" x14ac:dyDescent="0.2">
      <c r="A347" t="s">
        <v>9</v>
      </c>
      <c r="B347" s="8" t="s">
        <v>21</v>
      </c>
      <c r="C347" t="s">
        <v>20</v>
      </c>
      <c r="D347">
        <v>2022</v>
      </c>
      <c r="E347" s="2" t="str">
        <f t="shared" si="5"/>
        <v>ASMQ2022Severe cases averted - relative</v>
      </c>
      <c r="F347" s="1">
        <v>90.501322500000001</v>
      </c>
      <c r="G347" s="1">
        <v>84.467900999999998</v>
      </c>
      <c r="H347" s="1">
        <v>96.534743999999989</v>
      </c>
    </row>
    <row r="348" spans="1:8" x14ac:dyDescent="0.2">
      <c r="A348" t="s">
        <v>9</v>
      </c>
      <c r="B348" s="8" t="s">
        <v>21</v>
      </c>
      <c r="C348" t="s">
        <v>20</v>
      </c>
      <c r="D348">
        <v>2023</v>
      </c>
      <c r="E348" s="2" t="str">
        <f t="shared" si="5"/>
        <v>ASMQ2023Severe cases averted - relative</v>
      </c>
      <c r="F348" s="1">
        <v>43.733250000000005</v>
      </c>
      <c r="G348" s="1">
        <v>40.817700000000002</v>
      </c>
      <c r="H348" s="1">
        <v>46.648800000000008</v>
      </c>
    </row>
    <row r="349" spans="1:8" x14ac:dyDescent="0.2">
      <c r="A349" t="s">
        <v>51</v>
      </c>
      <c r="B349" s="8" t="s">
        <v>21</v>
      </c>
      <c r="C349" t="s">
        <v>20</v>
      </c>
      <c r="D349">
        <v>2017</v>
      </c>
      <c r="E349" s="2" t="str">
        <f t="shared" si="5"/>
        <v>DHA-P2017Severe cases averted - relative</v>
      </c>
      <c r="F349" s="1">
        <v>1087.9545628191752</v>
      </c>
      <c r="G349" s="1">
        <v>1015.4242586312303</v>
      </c>
      <c r="H349" s="1">
        <v>1160.4848670071203</v>
      </c>
    </row>
    <row r="350" spans="1:8" x14ac:dyDescent="0.2">
      <c r="A350" t="s">
        <v>51</v>
      </c>
      <c r="B350" s="8" t="s">
        <v>21</v>
      </c>
      <c r="C350" t="s">
        <v>20</v>
      </c>
      <c r="D350">
        <v>2018</v>
      </c>
      <c r="E350" s="2" t="str">
        <f t="shared" si="5"/>
        <v>DHA-P2018Severe cases averted - relative</v>
      </c>
      <c r="F350" s="1">
        <v>306.6973469381125</v>
      </c>
      <c r="G350" s="1">
        <v>286.25085714223832</v>
      </c>
      <c r="H350" s="1">
        <v>327.14383673398675</v>
      </c>
    </row>
    <row r="351" spans="1:8" x14ac:dyDescent="0.2">
      <c r="A351" t="s">
        <v>51</v>
      </c>
      <c r="B351" s="8" t="s">
        <v>21</v>
      </c>
      <c r="C351" t="s">
        <v>20</v>
      </c>
      <c r="D351">
        <v>2019</v>
      </c>
      <c r="E351" s="2" t="str">
        <f t="shared" si="5"/>
        <v>DHA-P2019Severe cases averted - relative</v>
      </c>
      <c r="F351" s="1">
        <v>1298.5980902427127</v>
      </c>
      <c r="G351" s="1">
        <v>1212.0248842265316</v>
      </c>
      <c r="H351" s="1">
        <v>1385.1712962588938</v>
      </c>
    </row>
    <row r="352" spans="1:8" x14ac:dyDescent="0.2">
      <c r="A352" t="s">
        <v>51</v>
      </c>
      <c r="B352" s="8" t="s">
        <v>21</v>
      </c>
      <c r="C352" t="s">
        <v>20</v>
      </c>
      <c r="D352">
        <v>2020</v>
      </c>
      <c r="E352" s="2" t="str">
        <f t="shared" si="5"/>
        <v>DHA-P2020Severe cases averted - relative</v>
      </c>
      <c r="F352" s="1">
        <v>2061.7810290000007</v>
      </c>
      <c r="G352" s="1">
        <v>1924.3289604000006</v>
      </c>
      <c r="H352" s="1">
        <v>2199.2330976000007</v>
      </c>
    </row>
    <row r="353" spans="1:8" x14ac:dyDescent="0.2">
      <c r="A353" t="s">
        <v>51</v>
      </c>
      <c r="B353" s="8" t="s">
        <v>21</v>
      </c>
      <c r="C353" t="s">
        <v>20</v>
      </c>
      <c r="D353">
        <v>2021</v>
      </c>
      <c r="E353" s="2" t="str">
        <f t="shared" si="5"/>
        <v>DHA-P2021Severe cases averted - relative</v>
      </c>
      <c r="F353" s="1">
        <v>593.07064886316675</v>
      </c>
      <c r="G353" s="1">
        <v>553.53260560562239</v>
      </c>
      <c r="H353" s="1">
        <v>632.60869212071145</v>
      </c>
    </row>
    <row r="354" spans="1:8" x14ac:dyDescent="0.2">
      <c r="A354" t="s">
        <v>51</v>
      </c>
      <c r="B354" s="8" t="s">
        <v>21</v>
      </c>
      <c r="C354" t="s">
        <v>20</v>
      </c>
      <c r="D354">
        <v>2022</v>
      </c>
      <c r="E354" s="2" t="str">
        <f t="shared" si="5"/>
        <v>DHA-P2022Severe cases averted - relative</v>
      </c>
      <c r="F354" s="1">
        <v>478.22300383429729</v>
      </c>
      <c r="G354" s="1">
        <v>446.34147024534417</v>
      </c>
      <c r="H354" s="1">
        <v>510.10453742325046</v>
      </c>
    </row>
    <row r="355" spans="1:8" x14ac:dyDescent="0.2">
      <c r="A355" t="s">
        <v>51</v>
      </c>
      <c r="B355" s="8" t="s">
        <v>21</v>
      </c>
      <c r="C355" t="s">
        <v>20</v>
      </c>
      <c r="D355">
        <v>2023</v>
      </c>
      <c r="E355" s="2" t="str">
        <f t="shared" si="5"/>
        <v>DHA-P2023Severe cases averted - relative</v>
      </c>
      <c r="F355" s="1">
        <v>176.94894769360062</v>
      </c>
      <c r="G355" s="1">
        <v>165.15235118069387</v>
      </c>
      <c r="H355" s="1">
        <v>188.74554420650733</v>
      </c>
    </row>
    <row r="356" spans="1:8" x14ac:dyDescent="0.2">
      <c r="A356" t="s">
        <v>12</v>
      </c>
      <c r="B356" s="8" t="s">
        <v>21</v>
      </c>
      <c r="C356" t="s">
        <v>20</v>
      </c>
      <c r="D356">
        <v>2018</v>
      </c>
      <c r="E356" s="2" t="str">
        <f t="shared" si="5"/>
        <v>AS-PYR2018Severe cases averted - relative</v>
      </c>
      <c r="F356" s="1">
        <v>14.962499999999999</v>
      </c>
      <c r="G356" s="1">
        <v>13.964999999999996</v>
      </c>
      <c r="H356" s="1">
        <v>15.959999999999997</v>
      </c>
    </row>
    <row r="357" spans="1:8" x14ac:dyDescent="0.2">
      <c r="A357" t="s">
        <v>12</v>
      </c>
      <c r="B357" s="8" t="s">
        <v>21</v>
      </c>
      <c r="C357" t="s">
        <v>20</v>
      </c>
      <c r="D357">
        <v>2019</v>
      </c>
      <c r="E357" s="2" t="str">
        <f t="shared" si="5"/>
        <v>AS-PYR2019Severe cases averted - relative</v>
      </c>
      <c r="F357" s="1">
        <v>173.56499999999991</v>
      </c>
      <c r="G357" s="1">
        <v>161.99399999999991</v>
      </c>
      <c r="H357" s="1">
        <v>185.13599999999994</v>
      </c>
    </row>
    <row r="358" spans="1:8" x14ac:dyDescent="0.2">
      <c r="A358" t="s">
        <v>12</v>
      </c>
      <c r="B358" s="8" t="s">
        <v>21</v>
      </c>
      <c r="C358" t="s">
        <v>20</v>
      </c>
      <c r="D358">
        <v>2020</v>
      </c>
      <c r="E358" s="2" t="str">
        <f t="shared" si="5"/>
        <v>AS-PYR2020Severe cases averted - relative</v>
      </c>
      <c r="F358" s="1">
        <v>344.13749999999982</v>
      </c>
      <c r="G358" s="1">
        <v>321.19499999999982</v>
      </c>
      <c r="H358" s="1">
        <v>367.07999999999987</v>
      </c>
    </row>
    <row r="359" spans="1:8" x14ac:dyDescent="0.2">
      <c r="A359" t="s">
        <v>12</v>
      </c>
      <c r="B359" s="8" t="s">
        <v>21</v>
      </c>
      <c r="C359" t="s">
        <v>20</v>
      </c>
      <c r="D359">
        <v>2021</v>
      </c>
      <c r="E359" s="2" t="str">
        <f t="shared" si="5"/>
        <v>AS-PYR2021Severe cases averted - relative</v>
      </c>
      <c r="F359" s="1">
        <v>137.35574999999997</v>
      </c>
      <c r="G359" s="1">
        <v>128.19869999999997</v>
      </c>
      <c r="H359" s="1">
        <v>146.51279999999997</v>
      </c>
    </row>
    <row r="360" spans="1:8" x14ac:dyDescent="0.2">
      <c r="A360" t="s">
        <v>12</v>
      </c>
      <c r="B360" s="8" t="s">
        <v>21</v>
      </c>
      <c r="C360" t="s">
        <v>20</v>
      </c>
      <c r="D360">
        <v>2022</v>
      </c>
      <c r="E360" s="2" t="str">
        <f t="shared" si="5"/>
        <v>AS-PYR2022Severe cases averted - relative</v>
      </c>
      <c r="F360" s="1">
        <v>289.97324999999995</v>
      </c>
      <c r="G360" s="1">
        <v>270.64169999999996</v>
      </c>
      <c r="H360" s="1">
        <v>309.30479999999994</v>
      </c>
    </row>
    <row r="361" spans="1:8" x14ac:dyDescent="0.2">
      <c r="A361" t="s">
        <v>12</v>
      </c>
      <c r="B361" s="8" t="s">
        <v>21</v>
      </c>
      <c r="C361" t="s">
        <v>20</v>
      </c>
      <c r="D361">
        <v>2023</v>
      </c>
      <c r="E361" s="2" t="str">
        <f t="shared" si="5"/>
        <v>AS-PYR2023Severe cases averted - relative</v>
      </c>
      <c r="F361" s="1">
        <v>518.42309399999988</v>
      </c>
      <c r="G361" s="1">
        <v>483.86155439999987</v>
      </c>
      <c r="H361" s="1">
        <v>552.98463359999994</v>
      </c>
    </row>
    <row r="362" spans="1:8" x14ac:dyDescent="0.2">
      <c r="A362" t="s">
        <v>49</v>
      </c>
      <c r="B362" s="7" t="s">
        <v>21</v>
      </c>
      <c r="C362" t="s">
        <v>20</v>
      </c>
      <c r="D362">
        <v>2012</v>
      </c>
      <c r="E362" s="2" t="str">
        <f t="shared" si="5"/>
        <v>InjAS2012Severe cases averted - relative</v>
      </c>
      <c r="F362" s="1">
        <v>0</v>
      </c>
      <c r="G362" s="1">
        <v>0</v>
      </c>
      <c r="H362" s="1">
        <v>0</v>
      </c>
    </row>
    <row r="363" spans="1:8" x14ac:dyDescent="0.2">
      <c r="A363" t="s">
        <v>49</v>
      </c>
      <c r="B363" s="7" t="s">
        <v>21</v>
      </c>
      <c r="C363" t="s">
        <v>20</v>
      </c>
      <c r="D363">
        <v>2013</v>
      </c>
      <c r="E363" s="2" t="str">
        <f t="shared" si="5"/>
        <v>InjAS2013Severe cases averted - relative</v>
      </c>
      <c r="F363" s="1">
        <v>0</v>
      </c>
      <c r="G363" s="1">
        <v>0</v>
      </c>
      <c r="H363" s="1">
        <v>0</v>
      </c>
    </row>
    <row r="364" spans="1:8" x14ac:dyDescent="0.2">
      <c r="A364" t="s">
        <v>49</v>
      </c>
      <c r="B364" s="7" t="s">
        <v>21</v>
      </c>
      <c r="C364" t="s">
        <v>20</v>
      </c>
      <c r="D364">
        <v>2014</v>
      </c>
      <c r="E364" s="2" t="str">
        <f t="shared" si="5"/>
        <v>InjAS2014Severe cases averted - relative</v>
      </c>
      <c r="F364" s="1">
        <v>0</v>
      </c>
      <c r="G364" s="1">
        <v>0</v>
      </c>
      <c r="H364" s="1">
        <v>0</v>
      </c>
    </row>
    <row r="365" spans="1:8" x14ac:dyDescent="0.2">
      <c r="A365" t="s">
        <v>49</v>
      </c>
      <c r="B365" s="7" t="s">
        <v>21</v>
      </c>
      <c r="C365" t="s">
        <v>20</v>
      </c>
      <c r="D365">
        <v>2015</v>
      </c>
      <c r="E365" s="2" t="str">
        <f t="shared" si="5"/>
        <v>InjAS2015Severe cases averted - relative</v>
      </c>
      <c r="F365" s="1">
        <v>0</v>
      </c>
      <c r="G365" s="1">
        <v>0</v>
      </c>
      <c r="H365" s="1">
        <v>0</v>
      </c>
    </row>
    <row r="366" spans="1:8" x14ac:dyDescent="0.2">
      <c r="A366" t="s">
        <v>49</v>
      </c>
      <c r="B366" s="7" t="s">
        <v>21</v>
      </c>
      <c r="C366" t="s">
        <v>20</v>
      </c>
      <c r="D366">
        <v>2016</v>
      </c>
      <c r="E366" s="2" t="str">
        <f t="shared" si="5"/>
        <v>InjAS2016Severe cases averted - relative</v>
      </c>
      <c r="F366" s="1">
        <v>0</v>
      </c>
      <c r="G366" s="1">
        <v>0</v>
      </c>
      <c r="H366" s="1">
        <v>0</v>
      </c>
    </row>
    <row r="367" spans="1:8" x14ac:dyDescent="0.2">
      <c r="A367" t="s">
        <v>49</v>
      </c>
      <c r="B367" s="7" t="s">
        <v>21</v>
      </c>
      <c r="C367" t="s">
        <v>20</v>
      </c>
      <c r="D367">
        <v>2017</v>
      </c>
      <c r="E367" s="2" t="str">
        <f t="shared" si="5"/>
        <v>InjAS2017Severe cases averted - relative</v>
      </c>
      <c r="F367" s="1">
        <v>0</v>
      </c>
      <c r="G367" s="1">
        <v>0</v>
      </c>
      <c r="H367" s="1">
        <v>0</v>
      </c>
    </row>
    <row r="368" spans="1:8" x14ac:dyDescent="0.2">
      <c r="A368" t="s">
        <v>49</v>
      </c>
      <c r="B368" s="7" t="s">
        <v>21</v>
      </c>
      <c r="C368" t="s">
        <v>20</v>
      </c>
      <c r="D368">
        <v>2018</v>
      </c>
      <c r="E368" s="2" t="str">
        <f t="shared" si="5"/>
        <v>InjAS2018Severe cases averted - relative</v>
      </c>
      <c r="F368" s="1">
        <v>0</v>
      </c>
      <c r="G368" s="1">
        <v>0</v>
      </c>
      <c r="H368" s="1">
        <v>0</v>
      </c>
    </row>
    <row r="369" spans="1:8" x14ac:dyDescent="0.2">
      <c r="A369" t="s">
        <v>49</v>
      </c>
      <c r="B369" s="7" t="s">
        <v>21</v>
      </c>
      <c r="C369" t="s">
        <v>20</v>
      </c>
      <c r="D369">
        <v>2019</v>
      </c>
      <c r="E369" s="2" t="str">
        <f t="shared" si="5"/>
        <v>InjAS2019Severe cases averted - relative</v>
      </c>
      <c r="F369" s="1">
        <v>0</v>
      </c>
      <c r="G369" s="1">
        <v>0</v>
      </c>
      <c r="H369" s="1">
        <v>0</v>
      </c>
    </row>
    <row r="370" spans="1:8" x14ac:dyDescent="0.2">
      <c r="A370" t="s">
        <v>49</v>
      </c>
      <c r="B370" s="7" t="s">
        <v>21</v>
      </c>
      <c r="C370" t="s">
        <v>20</v>
      </c>
      <c r="D370">
        <v>2020</v>
      </c>
      <c r="E370" s="2" t="str">
        <f t="shared" si="5"/>
        <v>InjAS2020Severe cases averted - relative</v>
      </c>
      <c r="F370" s="1">
        <v>0</v>
      </c>
      <c r="G370" s="1">
        <v>0</v>
      </c>
      <c r="H370" s="1">
        <v>0</v>
      </c>
    </row>
    <row r="371" spans="1:8" x14ac:dyDescent="0.2">
      <c r="A371" t="s">
        <v>49</v>
      </c>
      <c r="B371" s="7" t="s">
        <v>21</v>
      </c>
      <c r="C371" t="s">
        <v>20</v>
      </c>
      <c r="D371">
        <v>2021</v>
      </c>
      <c r="E371" s="2" t="str">
        <f t="shared" si="5"/>
        <v>InjAS2021Severe cases averted - relative</v>
      </c>
      <c r="F371" s="1">
        <v>0</v>
      </c>
      <c r="G371" s="1">
        <v>0</v>
      </c>
      <c r="H371" s="1">
        <v>0</v>
      </c>
    </row>
    <row r="372" spans="1:8" x14ac:dyDescent="0.2">
      <c r="A372" t="s">
        <v>49</v>
      </c>
      <c r="B372" s="7" t="s">
        <v>21</v>
      </c>
      <c r="C372" t="s">
        <v>20</v>
      </c>
      <c r="D372">
        <v>2022</v>
      </c>
      <c r="E372" s="2" t="str">
        <f t="shared" si="5"/>
        <v>InjAS2022Severe cases averted - relative</v>
      </c>
      <c r="F372" s="1">
        <v>0</v>
      </c>
      <c r="G372" s="1">
        <v>0</v>
      </c>
      <c r="H372" s="1">
        <v>0</v>
      </c>
    </row>
    <row r="373" spans="1:8" x14ac:dyDescent="0.2">
      <c r="A373" t="s">
        <v>49</v>
      </c>
      <c r="B373" s="7" t="s">
        <v>21</v>
      </c>
      <c r="C373" t="s">
        <v>20</v>
      </c>
      <c r="D373">
        <v>2023</v>
      </c>
      <c r="E373" s="2" t="str">
        <f t="shared" si="5"/>
        <v>InjAS2023Severe cases averted - relative</v>
      </c>
      <c r="F373" s="1">
        <v>0</v>
      </c>
      <c r="G373" s="1">
        <v>0</v>
      </c>
      <c r="H373" s="1">
        <v>0</v>
      </c>
    </row>
    <row r="374" spans="1:8" x14ac:dyDescent="0.2">
      <c r="A374" t="s">
        <v>14</v>
      </c>
      <c r="B374" s="7" t="s">
        <v>21</v>
      </c>
      <c r="C374" t="s">
        <v>20</v>
      </c>
      <c r="D374">
        <v>2016</v>
      </c>
      <c r="E374" s="2" t="str">
        <f t="shared" si="5"/>
        <v>RAS2016Severe cases averted - relative</v>
      </c>
      <c r="F374" s="1">
        <v>0</v>
      </c>
      <c r="G374" s="1">
        <v>0</v>
      </c>
      <c r="H374" s="1">
        <v>0</v>
      </c>
    </row>
    <row r="375" spans="1:8" x14ac:dyDescent="0.2">
      <c r="A375" t="s">
        <v>14</v>
      </c>
      <c r="B375" s="7" t="s">
        <v>21</v>
      </c>
      <c r="C375" t="s">
        <v>20</v>
      </c>
      <c r="D375">
        <v>2017</v>
      </c>
      <c r="E375" s="2" t="str">
        <f t="shared" si="5"/>
        <v>RAS2017Severe cases averted - relative</v>
      </c>
      <c r="F375" s="1">
        <v>0</v>
      </c>
      <c r="G375" s="1">
        <v>0</v>
      </c>
      <c r="H375" s="1">
        <v>0</v>
      </c>
    </row>
    <row r="376" spans="1:8" x14ac:dyDescent="0.2">
      <c r="A376" t="s">
        <v>14</v>
      </c>
      <c r="B376" s="7" t="s">
        <v>21</v>
      </c>
      <c r="C376" t="s">
        <v>20</v>
      </c>
      <c r="D376">
        <v>2018</v>
      </c>
      <c r="E376" s="2" t="str">
        <f t="shared" si="5"/>
        <v>RAS2018Severe cases averted - relative</v>
      </c>
      <c r="F376" s="1">
        <v>0</v>
      </c>
      <c r="G376" s="1">
        <v>0</v>
      </c>
      <c r="H376" s="1">
        <v>0</v>
      </c>
    </row>
    <row r="377" spans="1:8" x14ac:dyDescent="0.2">
      <c r="A377" t="s">
        <v>14</v>
      </c>
      <c r="B377" s="7" t="s">
        <v>21</v>
      </c>
      <c r="C377" t="s">
        <v>20</v>
      </c>
      <c r="D377">
        <v>2019</v>
      </c>
      <c r="E377" s="2" t="str">
        <f t="shared" si="5"/>
        <v>RAS2019Severe cases averted - relative</v>
      </c>
      <c r="F377" s="1">
        <v>0</v>
      </c>
      <c r="G377" s="1">
        <v>0</v>
      </c>
      <c r="H377" s="1">
        <v>0</v>
      </c>
    </row>
    <row r="378" spans="1:8" x14ac:dyDescent="0.2">
      <c r="A378" t="s">
        <v>14</v>
      </c>
      <c r="B378" s="7" t="s">
        <v>21</v>
      </c>
      <c r="C378" t="s">
        <v>20</v>
      </c>
      <c r="D378">
        <v>2020</v>
      </c>
      <c r="E378" s="2" t="str">
        <f t="shared" si="5"/>
        <v>RAS2020Severe cases averted - relative</v>
      </c>
      <c r="F378" s="1">
        <v>0</v>
      </c>
      <c r="G378" s="1">
        <v>0</v>
      </c>
      <c r="H378" s="1">
        <v>0</v>
      </c>
    </row>
    <row r="379" spans="1:8" x14ac:dyDescent="0.2">
      <c r="A379" t="s">
        <v>14</v>
      </c>
      <c r="B379" s="7" t="s">
        <v>21</v>
      </c>
      <c r="C379" t="s">
        <v>20</v>
      </c>
      <c r="D379">
        <v>2021</v>
      </c>
      <c r="E379" s="2" t="str">
        <f t="shared" si="5"/>
        <v>RAS2021Severe cases averted - relative</v>
      </c>
      <c r="F379" s="1">
        <v>0</v>
      </c>
      <c r="G379" s="1">
        <v>0</v>
      </c>
      <c r="H379" s="1">
        <v>0</v>
      </c>
    </row>
    <row r="380" spans="1:8" x14ac:dyDescent="0.2">
      <c r="A380" t="s">
        <v>14</v>
      </c>
      <c r="B380" s="7" t="s">
        <v>21</v>
      </c>
      <c r="C380" t="s">
        <v>20</v>
      </c>
      <c r="D380">
        <v>2022</v>
      </c>
      <c r="E380" s="2" t="str">
        <f t="shared" si="5"/>
        <v>RAS2022Severe cases averted - relative</v>
      </c>
      <c r="F380" s="1">
        <v>0</v>
      </c>
      <c r="G380" s="1">
        <v>0</v>
      </c>
      <c r="H380" s="1">
        <v>0</v>
      </c>
    </row>
    <row r="381" spans="1:8" x14ac:dyDescent="0.2">
      <c r="A381" t="s">
        <v>14</v>
      </c>
      <c r="B381" s="7" t="s">
        <v>21</v>
      </c>
      <c r="C381" t="s">
        <v>20</v>
      </c>
      <c r="D381">
        <v>2023</v>
      </c>
      <c r="E381" s="2" t="str">
        <f t="shared" si="5"/>
        <v>RAS2023Severe cases averted - relative</v>
      </c>
      <c r="F381" s="1">
        <v>0</v>
      </c>
      <c r="G381" s="1">
        <v>0</v>
      </c>
      <c r="H381" s="1">
        <v>0</v>
      </c>
    </row>
    <row r="382" spans="1:8" x14ac:dyDescent="0.2">
      <c r="A382" s="2" t="s">
        <v>4</v>
      </c>
      <c r="B382" s="8" t="s">
        <v>22</v>
      </c>
      <c r="C382" s="2" t="s">
        <v>20</v>
      </c>
      <c r="D382" s="2">
        <v>2015</v>
      </c>
      <c r="E382" s="2" t="str">
        <f t="shared" si="5"/>
        <v>SPAQ2015Deaths averted - relative</v>
      </c>
      <c r="F382" s="1">
        <v>2284.7896057190774</v>
      </c>
      <c r="G382" s="1">
        <v>438.36559760071884</v>
      </c>
      <c r="H382" s="1">
        <v>4184.398886188681</v>
      </c>
    </row>
    <row r="383" spans="1:8" x14ac:dyDescent="0.2">
      <c r="A383" t="s">
        <v>4</v>
      </c>
      <c r="B383" s="8" t="s">
        <v>22</v>
      </c>
      <c r="C383" t="s">
        <v>20</v>
      </c>
      <c r="D383">
        <v>2016</v>
      </c>
      <c r="E383" s="2" t="str">
        <f t="shared" si="5"/>
        <v>SPAQ2016Deaths averted - relative</v>
      </c>
      <c r="F383" s="1">
        <v>14402.664032078152</v>
      </c>
      <c r="G383" s="1">
        <v>2763.3017699256607</v>
      </c>
      <c r="H383" s="1">
        <v>26376.971440199493</v>
      </c>
    </row>
    <row r="384" spans="1:8" x14ac:dyDescent="0.2">
      <c r="A384" t="s">
        <v>4</v>
      </c>
      <c r="B384" s="8" t="s">
        <v>22</v>
      </c>
      <c r="C384" t="s">
        <v>20</v>
      </c>
      <c r="D384">
        <v>2017</v>
      </c>
      <c r="E384" s="2" t="str">
        <f t="shared" si="5"/>
        <v>SPAQ2017Deaths averted - relative</v>
      </c>
      <c r="F384" s="1">
        <v>12939.015075006533</v>
      </c>
      <c r="G384" s="1">
        <v>2485.7922819505679</v>
      </c>
      <c r="H384" s="1">
        <v>23728.017236800879</v>
      </c>
    </row>
    <row r="385" spans="1:8" x14ac:dyDescent="0.2">
      <c r="A385" t="s">
        <v>4</v>
      </c>
      <c r="B385" s="8" t="s">
        <v>22</v>
      </c>
      <c r="C385" t="s">
        <v>20</v>
      </c>
      <c r="D385">
        <v>2018</v>
      </c>
      <c r="E385" s="2" t="str">
        <f t="shared" si="5"/>
        <v>SPAQ2018Deaths averted - relative</v>
      </c>
      <c r="F385" s="1">
        <v>16774.970603263206</v>
      </c>
      <c r="G385" s="1">
        <v>3423.7917103628979</v>
      </c>
      <c r="H385" s="1">
        <v>32681.648144373117</v>
      </c>
    </row>
    <row r="386" spans="1:8" x14ac:dyDescent="0.2">
      <c r="A386" t="s">
        <v>4</v>
      </c>
      <c r="B386" s="8" t="s">
        <v>22</v>
      </c>
      <c r="C386" t="s">
        <v>20</v>
      </c>
      <c r="D386">
        <v>2019</v>
      </c>
      <c r="E386" s="2" t="str">
        <f t="shared" si="5"/>
        <v>SPAQ2019Deaths averted - relative</v>
      </c>
      <c r="F386" s="1">
        <v>20538.960606929169</v>
      </c>
      <c r="G386" s="1">
        <v>4044.2741268484469</v>
      </c>
      <c r="H386" s="1">
        <v>38604.434847189725</v>
      </c>
    </row>
    <row r="387" spans="1:8" x14ac:dyDescent="0.2">
      <c r="A387" t="s">
        <v>4</v>
      </c>
      <c r="B387" s="8" t="s">
        <v>22</v>
      </c>
      <c r="C387" t="s">
        <v>20</v>
      </c>
      <c r="D387">
        <v>2020</v>
      </c>
      <c r="E387" s="2" t="str">
        <f t="shared" ref="E387:E450" si="6">A387&amp;D387&amp;B387</f>
        <v>SPAQ2020Deaths averted - relative</v>
      </c>
      <c r="F387" s="1">
        <v>35901.963196343735</v>
      </c>
      <c r="G387" s="1">
        <v>6704.4057245246477</v>
      </c>
      <c r="H387" s="1">
        <v>63848.593883331225</v>
      </c>
    </row>
    <row r="388" spans="1:8" x14ac:dyDescent="0.2">
      <c r="A388" t="s">
        <v>4</v>
      </c>
      <c r="B388" s="8" t="s">
        <v>22</v>
      </c>
      <c r="C388" t="s">
        <v>20</v>
      </c>
      <c r="D388">
        <v>2021</v>
      </c>
      <c r="E388" s="2" t="str">
        <f t="shared" si="6"/>
        <v>SPAQ2021Deaths averted - relative</v>
      </c>
      <c r="F388" s="1">
        <v>35988.28926774647</v>
      </c>
      <c r="G388" s="1">
        <v>6347.8234593911857</v>
      </c>
      <c r="H388" s="1">
        <v>60452.725976766102</v>
      </c>
    </row>
    <row r="389" spans="1:8" x14ac:dyDescent="0.2">
      <c r="A389" t="s">
        <v>4</v>
      </c>
      <c r="B389" s="8" t="s">
        <v>22</v>
      </c>
      <c r="C389" t="s">
        <v>20</v>
      </c>
      <c r="D389">
        <v>2022</v>
      </c>
      <c r="E389" s="2" t="str">
        <f t="shared" si="6"/>
        <v>SPAQ2022Deaths averted - relative</v>
      </c>
      <c r="F389" s="1">
        <v>38348.725175218096</v>
      </c>
      <c r="G389" s="1">
        <v>6495.5367210483055</v>
      </c>
      <c r="H389" s="1">
        <v>61859.455289138728</v>
      </c>
    </row>
    <row r="390" spans="1:8" x14ac:dyDescent="0.2">
      <c r="A390" t="s">
        <v>4</v>
      </c>
      <c r="B390" s="8" t="s">
        <v>22</v>
      </c>
      <c r="C390" t="s">
        <v>20</v>
      </c>
      <c r="D390">
        <v>2023</v>
      </c>
      <c r="E390" s="2" t="str">
        <f t="shared" si="6"/>
        <v>SPAQ2023Deaths averted - relative</v>
      </c>
      <c r="F390" s="1">
        <v>38425.26376676598</v>
      </c>
      <c r="G390" s="1">
        <v>7383.4772424547418</v>
      </c>
      <c r="H390" s="1">
        <v>70315.649032970163</v>
      </c>
    </row>
    <row r="391" spans="1:8" x14ac:dyDescent="0.2">
      <c r="A391" t="s">
        <v>50</v>
      </c>
      <c r="B391" s="7" t="s">
        <v>22</v>
      </c>
      <c r="C391" t="s">
        <v>20</v>
      </c>
      <c r="D391">
        <v>2011</v>
      </c>
      <c r="E391" s="2" t="str">
        <f t="shared" si="6"/>
        <v>Coartem disp2011Deaths averted - relative</v>
      </c>
      <c r="F391" s="1">
        <v>0</v>
      </c>
      <c r="G391" s="1">
        <v>0</v>
      </c>
      <c r="H391" s="1">
        <v>0</v>
      </c>
    </row>
    <row r="392" spans="1:8" x14ac:dyDescent="0.2">
      <c r="A392" t="s">
        <v>50</v>
      </c>
      <c r="B392" s="7" t="s">
        <v>22</v>
      </c>
      <c r="C392" t="s">
        <v>20</v>
      </c>
      <c r="D392">
        <v>2012</v>
      </c>
      <c r="E392" s="2" t="str">
        <f t="shared" si="6"/>
        <v>Coartem disp2012Deaths averted - relative</v>
      </c>
      <c r="F392" s="1">
        <v>0</v>
      </c>
      <c r="G392" s="1">
        <v>0</v>
      </c>
      <c r="H392" s="1">
        <v>0</v>
      </c>
    </row>
    <row r="393" spans="1:8" x14ac:dyDescent="0.2">
      <c r="A393" t="s">
        <v>50</v>
      </c>
      <c r="B393" s="7" t="s">
        <v>22</v>
      </c>
      <c r="C393" t="s">
        <v>20</v>
      </c>
      <c r="D393">
        <v>2013</v>
      </c>
      <c r="E393" s="2" t="str">
        <f t="shared" si="6"/>
        <v>Coartem disp2013Deaths averted - relative</v>
      </c>
      <c r="F393" s="1">
        <v>0</v>
      </c>
      <c r="G393" s="1">
        <v>0</v>
      </c>
      <c r="H393" s="1">
        <v>0</v>
      </c>
    </row>
    <row r="394" spans="1:8" x14ac:dyDescent="0.2">
      <c r="A394" t="s">
        <v>50</v>
      </c>
      <c r="B394" s="7" t="s">
        <v>22</v>
      </c>
      <c r="C394" t="s">
        <v>20</v>
      </c>
      <c r="D394">
        <v>2014</v>
      </c>
      <c r="E394" s="2" t="str">
        <f t="shared" si="6"/>
        <v>Coartem disp2014Deaths averted - relative</v>
      </c>
      <c r="F394" s="1">
        <v>0</v>
      </c>
      <c r="G394" s="1">
        <v>0</v>
      </c>
      <c r="H394" s="1">
        <v>0</v>
      </c>
    </row>
    <row r="395" spans="1:8" x14ac:dyDescent="0.2">
      <c r="A395" t="s">
        <v>50</v>
      </c>
      <c r="B395" s="7" t="s">
        <v>22</v>
      </c>
      <c r="C395" t="s">
        <v>20</v>
      </c>
      <c r="D395">
        <v>2015</v>
      </c>
      <c r="E395" s="2" t="str">
        <f t="shared" si="6"/>
        <v>Coartem disp2015Deaths averted - relative</v>
      </c>
      <c r="F395" s="1">
        <v>0</v>
      </c>
      <c r="G395" s="1">
        <v>0</v>
      </c>
      <c r="H395" s="1">
        <v>0</v>
      </c>
    </row>
    <row r="396" spans="1:8" x14ac:dyDescent="0.2">
      <c r="A396" t="s">
        <v>50</v>
      </c>
      <c r="B396" s="7" t="s">
        <v>22</v>
      </c>
      <c r="C396" t="s">
        <v>20</v>
      </c>
      <c r="D396">
        <v>2016</v>
      </c>
      <c r="E396" s="2" t="str">
        <f t="shared" si="6"/>
        <v>Coartem disp2016Deaths averted - relative</v>
      </c>
      <c r="F396" s="1">
        <v>0</v>
      </c>
      <c r="G396" s="1">
        <v>0</v>
      </c>
      <c r="H396" s="1">
        <v>0</v>
      </c>
    </row>
    <row r="397" spans="1:8" x14ac:dyDescent="0.2">
      <c r="A397" t="s">
        <v>50</v>
      </c>
      <c r="B397" s="7" t="s">
        <v>22</v>
      </c>
      <c r="C397" t="s">
        <v>20</v>
      </c>
      <c r="D397">
        <v>2017</v>
      </c>
      <c r="E397" s="2" t="str">
        <f t="shared" si="6"/>
        <v>Coartem disp2017Deaths averted - relative</v>
      </c>
      <c r="F397" s="1">
        <v>0</v>
      </c>
      <c r="G397" s="1">
        <v>0</v>
      </c>
      <c r="H397" s="1">
        <v>0</v>
      </c>
    </row>
    <row r="398" spans="1:8" x14ac:dyDescent="0.2">
      <c r="A398" t="s">
        <v>50</v>
      </c>
      <c r="B398" s="7" t="s">
        <v>22</v>
      </c>
      <c r="C398" t="s">
        <v>20</v>
      </c>
      <c r="D398">
        <v>2018</v>
      </c>
      <c r="E398" s="2" t="str">
        <f t="shared" si="6"/>
        <v>Coartem disp2018Deaths averted - relative</v>
      </c>
      <c r="F398" s="1">
        <v>0</v>
      </c>
      <c r="G398" s="1">
        <v>0</v>
      </c>
      <c r="H398" s="1">
        <v>0</v>
      </c>
    </row>
    <row r="399" spans="1:8" x14ac:dyDescent="0.2">
      <c r="A399" t="s">
        <v>50</v>
      </c>
      <c r="B399" s="7" t="s">
        <v>22</v>
      </c>
      <c r="C399" t="s">
        <v>20</v>
      </c>
      <c r="D399">
        <v>2019</v>
      </c>
      <c r="E399" s="2" t="str">
        <f t="shared" si="6"/>
        <v>Coartem disp2019Deaths averted - relative</v>
      </c>
      <c r="F399" s="1">
        <v>0</v>
      </c>
      <c r="G399" s="1">
        <v>0</v>
      </c>
      <c r="H399" s="1">
        <v>0</v>
      </c>
    </row>
    <row r="400" spans="1:8" x14ac:dyDescent="0.2">
      <c r="A400" t="s">
        <v>50</v>
      </c>
      <c r="B400" s="7" t="s">
        <v>22</v>
      </c>
      <c r="C400" t="s">
        <v>20</v>
      </c>
      <c r="D400">
        <v>2020</v>
      </c>
      <c r="E400" s="2" t="str">
        <f t="shared" si="6"/>
        <v>Coartem disp2020Deaths averted - relative</v>
      </c>
      <c r="F400" s="1">
        <v>0</v>
      </c>
      <c r="G400" s="1">
        <v>0</v>
      </c>
      <c r="H400" s="1">
        <v>0</v>
      </c>
    </row>
    <row r="401" spans="1:8" x14ac:dyDescent="0.2">
      <c r="A401" t="s">
        <v>50</v>
      </c>
      <c r="B401" s="7" t="s">
        <v>22</v>
      </c>
      <c r="C401" t="s">
        <v>20</v>
      </c>
      <c r="D401">
        <v>2021</v>
      </c>
      <c r="E401" s="2" t="str">
        <f t="shared" si="6"/>
        <v>Coartem disp2021Deaths averted - relative</v>
      </c>
      <c r="F401" s="1">
        <v>0</v>
      </c>
      <c r="G401" s="1">
        <v>0</v>
      </c>
      <c r="H401" s="1">
        <v>0</v>
      </c>
    </row>
    <row r="402" spans="1:8" x14ac:dyDescent="0.2">
      <c r="A402" t="s">
        <v>50</v>
      </c>
      <c r="B402" s="7" t="s">
        <v>22</v>
      </c>
      <c r="C402" t="s">
        <v>20</v>
      </c>
      <c r="D402">
        <v>2022</v>
      </c>
      <c r="E402" s="2" t="str">
        <f t="shared" si="6"/>
        <v>Coartem disp2022Deaths averted - relative</v>
      </c>
      <c r="F402" s="1">
        <v>0</v>
      </c>
      <c r="G402" s="1">
        <v>0</v>
      </c>
      <c r="H402" s="1">
        <v>0</v>
      </c>
    </row>
    <row r="403" spans="1:8" x14ac:dyDescent="0.2">
      <c r="A403" t="s">
        <v>50</v>
      </c>
      <c r="B403" s="7" t="s">
        <v>22</v>
      </c>
      <c r="C403" t="s">
        <v>20</v>
      </c>
      <c r="D403">
        <v>2023</v>
      </c>
      <c r="E403" s="2" t="str">
        <f t="shared" si="6"/>
        <v>Coartem disp2023Deaths averted - relative</v>
      </c>
      <c r="F403" s="1">
        <v>0</v>
      </c>
      <c r="G403" s="1">
        <v>0</v>
      </c>
      <c r="H403" s="1">
        <v>0</v>
      </c>
    </row>
    <row r="404" spans="1:8" x14ac:dyDescent="0.2">
      <c r="A404" t="s">
        <v>8</v>
      </c>
      <c r="B404" s="8" t="s">
        <v>22</v>
      </c>
      <c r="C404" t="s">
        <v>20</v>
      </c>
      <c r="D404">
        <v>2011</v>
      </c>
      <c r="E404" s="2" t="str">
        <f t="shared" si="6"/>
        <v>ASAQ2011Deaths averted - relative</v>
      </c>
      <c r="F404" s="1">
        <v>0</v>
      </c>
      <c r="G404" s="1">
        <v>0</v>
      </c>
      <c r="H404" s="1">
        <v>0</v>
      </c>
    </row>
    <row r="405" spans="1:8" x14ac:dyDescent="0.2">
      <c r="A405" t="s">
        <v>8</v>
      </c>
      <c r="B405" s="8" t="s">
        <v>22</v>
      </c>
      <c r="C405" t="s">
        <v>20</v>
      </c>
      <c r="D405">
        <v>2012</v>
      </c>
      <c r="E405" s="2" t="str">
        <f t="shared" si="6"/>
        <v>ASAQ2012Deaths averted - relative</v>
      </c>
      <c r="F405" s="1">
        <v>0</v>
      </c>
      <c r="G405" s="1">
        <v>0</v>
      </c>
      <c r="H405" s="1">
        <v>0</v>
      </c>
    </row>
    <row r="406" spans="1:8" x14ac:dyDescent="0.2">
      <c r="A406" t="s">
        <v>8</v>
      </c>
      <c r="B406" s="8" t="s">
        <v>22</v>
      </c>
      <c r="C406" t="s">
        <v>20</v>
      </c>
      <c r="D406">
        <v>2013</v>
      </c>
      <c r="E406" s="2" t="str">
        <f t="shared" si="6"/>
        <v>ASAQ2013Deaths averted - relative</v>
      </c>
      <c r="F406" s="1">
        <v>0</v>
      </c>
      <c r="G406" s="1">
        <v>0</v>
      </c>
      <c r="H406" s="1">
        <v>0</v>
      </c>
    </row>
    <row r="407" spans="1:8" x14ac:dyDescent="0.2">
      <c r="A407" t="s">
        <v>8</v>
      </c>
      <c r="B407" s="8" t="s">
        <v>22</v>
      </c>
      <c r="C407" t="s">
        <v>20</v>
      </c>
      <c r="D407">
        <v>2014</v>
      </c>
      <c r="E407" s="2" t="str">
        <f t="shared" si="6"/>
        <v>ASAQ2014Deaths averted - relative</v>
      </c>
      <c r="F407" s="1">
        <v>0</v>
      </c>
      <c r="G407" s="1">
        <v>0</v>
      </c>
      <c r="H407" s="1">
        <v>0</v>
      </c>
    </row>
    <row r="408" spans="1:8" x14ac:dyDescent="0.2">
      <c r="A408" t="s">
        <v>8</v>
      </c>
      <c r="B408" s="8" t="s">
        <v>22</v>
      </c>
      <c r="C408" t="s">
        <v>20</v>
      </c>
      <c r="D408">
        <v>2015</v>
      </c>
      <c r="E408" s="2" t="str">
        <f t="shared" si="6"/>
        <v>ASAQ2015Deaths averted - relative</v>
      </c>
      <c r="F408" s="1">
        <v>4776.2437500000005</v>
      </c>
      <c r="G408" s="1">
        <v>4457.8275000000003</v>
      </c>
      <c r="H408" s="1">
        <v>5094.6600000000008</v>
      </c>
    </row>
    <row r="409" spans="1:8" x14ac:dyDescent="0.2">
      <c r="A409" t="s">
        <v>8</v>
      </c>
      <c r="B409" s="8" t="s">
        <v>22</v>
      </c>
      <c r="C409" t="s">
        <v>20</v>
      </c>
      <c r="D409">
        <v>2016</v>
      </c>
      <c r="E409" s="2" t="str">
        <f t="shared" si="6"/>
        <v>ASAQ2016Deaths averted - relative</v>
      </c>
      <c r="F409" s="1">
        <v>4107.569625000001</v>
      </c>
      <c r="G409" s="1">
        <v>3833.7316500000006</v>
      </c>
      <c r="H409" s="1">
        <v>4381.4076000000014</v>
      </c>
    </row>
    <row r="410" spans="1:8" x14ac:dyDescent="0.2">
      <c r="A410" t="s">
        <v>8</v>
      </c>
      <c r="B410" s="8" t="s">
        <v>22</v>
      </c>
      <c r="C410" t="s">
        <v>20</v>
      </c>
      <c r="D410">
        <v>2017</v>
      </c>
      <c r="E410" s="2" t="str">
        <f t="shared" si="6"/>
        <v>ASAQ2017Deaths averted - relative</v>
      </c>
      <c r="F410" s="1">
        <v>4776.2437500000005</v>
      </c>
      <c r="G410" s="1">
        <v>4457.8275000000003</v>
      </c>
      <c r="H410" s="1">
        <v>5094.6600000000008</v>
      </c>
    </row>
    <row r="411" spans="1:8" x14ac:dyDescent="0.2">
      <c r="A411" t="s">
        <v>8</v>
      </c>
      <c r="B411" s="8" t="s">
        <v>22</v>
      </c>
      <c r="C411" t="s">
        <v>20</v>
      </c>
      <c r="D411">
        <v>2018</v>
      </c>
      <c r="E411" s="2" t="str">
        <f t="shared" si="6"/>
        <v>ASAQ2018Deaths averted - relative</v>
      </c>
      <c r="F411" s="1">
        <v>2388.1218750000003</v>
      </c>
      <c r="G411" s="1">
        <v>2228.9137500000002</v>
      </c>
      <c r="H411" s="1">
        <v>2547.3300000000004</v>
      </c>
    </row>
    <row r="412" spans="1:8" x14ac:dyDescent="0.2">
      <c r="A412" t="s">
        <v>8</v>
      </c>
      <c r="B412" s="8" t="s">
        <v>22</v>
      </c>
      <c r="C412" t="s">
        <v>20</v>
      </c>
      <c r="D412">
        <v>2019</v>
      </c>
      <c r="E412" s="2" t="str">
        <f t="shared" si="6"/>
        <v>ASAQ2019Deaths averted - relative</v>
      </c>
      <c r="F412" s="1">
        <v>2388.1218750000003</v>
      </c>
      <c r="G412" s="1">
        <v>2228.9137500000002</v>
      </c>
      <c r="H412" s="1">
        <v>2547.3300000000004</v>
      </c>
    </row>
    <row r="413" spans="1:8" x14ac:dyDescent="0.2">
      <c r="A413" t="s">
        <v>8</v>
      </c>
      <c r="B413" s="8" t="s">
        <v>22</v>
      </c>
      <c r="C413" t="s">
        <v>20</v>
      </c>
      <c r="D413">
        <v>2020</v>
      </c>
      <c r="E413" s="2" t="str">
        <f t="shared" si="6"/>
        <v>ASAQ2020Deaths averted - relative</v>
      </c>
      <c r="F413" s="1">
        <v>1432.8731250000003</v>
      </c>
      <c r="G413" s="1">
        <v>1337.3482500000002</v>
      </c>
      <c r="H413" s="1">
        <v>1528.3980000000004</v>
      </c>
    </row>
    <row r="414" spans="1:8" x14ac:dyDescent="0.2">
      <c r="A414" t="s">
        <v>8</v>
      </c>
      <c r="B414" s="8" t="s">
        <v>22</v>
      </c>
      <c r="C414" t="s">
        <v>20</v>
      </c>
      <c r="D414">
        <v>2021</v>
      </c>
      <c r="E414" s="2" t="str">
        <f t="shared" si="6"/>
        <v>ASAQ2021Deaths averted - relative</v>
      </c>
      <c r="F414" s="1">
        <v>2388.1218750000003</v>
      </c>
      <c r="G414" s="1">
        <v>2228.9137500000002</v>
      </c>
      <c r="H414" s="1">
        <v>2547.3300000000004</v>
      </c>
    </row>
    <row r="415" spans="1:8" x14ac:dyDescent="0.2">
      <c r="A415" t="s">
        <v>8</v>
      </c>
      <c r="B415" s="8" t="s">
        <v>22</v>
      </c>
      <c r="C415" t="s">
        <v>20</v>
      </c>
      <c r="D415">
        <v>2022</v>
      </c>
      <c r="E415" s="2" t="str">
        <f t="shared" si="6"/>
        <v>ASAQ2022Deaths averted - relative</v>
      </c>
      <c r="F415" s="1">
        <v>257.91716250000007</v>
      </c>
      <c r="G415" s="1">
        <v>240.72268500000007</v>
      </c>
      <c r="H415" s="1">
        <v>275.11164000000008</v>
      </c>
    </row>
    <row r="416" spans="1:8" x14ac:dyDescent="0.2">
      <c r="A416" t="s">
        <v>8</v>
      </c>
      <c r="B416" s="8" t="s">
        <v>22</v>
      </c>
      <c r="C416" t="s">
        <v>20</v>
      </c>
      <c r="D416">
        <v>2023</v>
      </c>
      <c r="E416" s="2" t="str">
        <f t="shared" si="6"/>
        <v>ASAQ2023Deaths averted - relative</v>
      </c>
      <c r="F416" s="1">
        <v>811.96143749999999</v>
      </c>
      <c r="G416" s="1">
        <v>757.83067500000004</v>
      </c>
      <c r="H416" s="1">
        <v>866.09220000000016</v>
      </c>
    </row>
    <row r="417" spans="1:8" x14ac:dyDescent="0.2">
      <c r="A417" t="s">
        <v>9</v>
      </c>
      <c r="B417" s="8" t="s">
        <v>22</v>
      </c>
      <c r="C417" t="s">
        <v>20</v>
      </c>
      <c r="D417">
        <v>2016</v>
      </c>
      <c r="E417" s="2" t="str">
        <f t="shared" si="6"/>
        <v>ASMQ2016Deaths averted - relative</v>
      </c>
      <c r="F417" s="1">
        <v>28.890450000000001</v>
      </c>
      <c r="G417" s="1">
        <v>26.96442</v>
      </c>
      <c r="H417" s="1">
        <v>30.816479999999995</v>
      </c>
    </row>
    <row r="418" spans="1:8" x14ac:dyDescent="0.2">
      <c r="A418" t="s">
        <v>9</v>
      </c>
      <c r="B418" s="8" t="s">
        <v>22</v>
      </c>
      <c r="C418" t="s">
        <v>20</v>
      </c>
      <c r="D418">
        <v>2017</v>
      </c>
      <c r="E418" s="2" t="str">
        <f t="shared" si="6"/>
        <v>ASMQ2017Deaths averted - relative</v>
      </c>
      <c r="F418" s="1">
        <v>40.446629999999999</v>
      </c>
      <c r="G418" s="1">
        <v>37.750188000000001</v>
      </c>
      <c r="H418" s="1">
        <v>43.143071999999997</v>
      </c>
    </row>
    <row r="419" spans="1:8" x14ac:dyDescent="0.2">
      <c r="A419" t="s">
        <v>9</v>
      </c>
      <c r="B419" s="8" t="s">
        <v>22</v>
      </c>
      <c r="C419" t="s">
        <v>20</v>
      </c>
      <c r="D419">
        <v>2018</v>
      </c>
      <c r="E419" s="2" t="str">
        <f t="shared" si="6"/>
        <v>ASMQ2018Deaths averted - relative</v>
      </c>
      <c r="F419" s="1">
        <v>47.669242499999996</v>
      </c>
      <c r="G419" s="1">
        <v>44.491292999999999</v>
      </c>
      <c r="H419" s="1">
        <v>50.847191999999993</v>
      </c>
    </row>
    <row r="420" spans="1:8" x14ac:dyDescent="0.2">
      <c r="A420" t="s">
        <v>9</v>
      </c>
      <c r="B420" s="8" t="s">
        <v>22</v>
      </c>
      <c r="C420" t="s">
        <v>20</v>
      </c>
      <c r="D420">
        <v>2019</v>
      </c>
      <c r="E420" s="2" t="str">
        <f t="shared" si="6"/>
        <v>ASMQ2019Deaths averted - relative</v>
      </c>
      <c r="F420" s="1">
        <v>24.845786999999998</v>
      </c>
      <c r="G420" s="1">
        <v>23.189401200000002</v>
      </c>
      <c r="H420" s="1">
        <v>26.5021728</v>
      </c>
    </row>
    <row r="421" spans="1:8" x14ac:dyDescent="0.2">
      <c r="A421" t="s">
        <v>9</v>
      </c>
      <c r="B421" s="8" t="s">
        <v>22</v>
      </c>
      <c r="C421" t="s">
        <v>20</v>
      </c>
      <c r="D421">
        <v>2020</v>
      </c>
      <c r="E421" s="2" t="str">
        <f t="shared" si="6"/>
        <v>ASMQ2020Deaths averted - relative</v>
      </c>
      <c r="F421" s="1">
        <v>30.768329249999994</v>
      </c>
      <c r="G421" s="1">
        <v>28.717107299999995</v>
      </c>
      <c r="H421" s="1">
        <v>32.819551199999999</v>
      </c>
    </row>
    <row r="422" spans="1:8" x14ac:dyDescent="0.2">
      <c r="A422" t="s">
        <v>9</v>
      </c>
      <c r="B422" s="8" t="s">
        <v>22</v>
      </c>
      <c r="C422" t="s">
        <v>20</v>
      </c>
      <c r="D422">
        <v>2021</v>
      </c>
      <c r="E422" s="2" t="str">
        <f t="shared" si="6"/>
        <v>ASMQ2021Deaths averted - relative</v>
      </c>
      <c r="F422" s="1">
        <v>14.445225000000001</v>
      </c>
      <c r="G422" s="1">
        <v>13.48221</v>
      </c>
      <c r="H422" s="1">
        <v>15.408239999999997</v>
      </c>
    </row>
    <row r="423" spans="1:8" x14ac:dyDescent="0.2">
      <c r="A423" t="s">
        <v>9</v>
      </c>
      <c r="B423" s="8" t="s">
        <v>22</v>
      </c>
      <c r="C423" t="s">
        <v>20</v>
      </c>
      <c r="D423">
        <v>2022</v>
      </c>
      <c r="E423" s="2" t="str">
        <f t="shared" si="6"/>
        <v>ASMQ2022Deaths averted - relative</v>
      </c>
      <c r="F423" s="1">
        <v>9.8646441525000004</v>
      </c>
      <c r="G423" s="1">
        <v>9.2070012089999995</v>
      </c>
      <c r="H423" s="1">
        <v>10.522287095999999</v>
      </c>
    </row>
    <row r="424" spans="1:8" x14ac:dyDescent="0.2">
      <c r="A424" t="s">
        <v>9</v>
      </c>
      <c r="B424" s="8" t="s">
        <v>22</v>
      </c>
      <c r="C424" t="s">
        <v>20</v>
      </c>
      <c r="D424">
        <v>2023</v>
      </c>
      <c r="E424" s="2" t="str">
        <f t="shared" si="6"/>
        <v>ASMQ2023Deaths averted - relative</v>
      </c>
      <c r="F424" s="1">
        <v>4.7669242500000006</v>
      </c>
      <c r="G424" s="1">
        <v>4.4491293000000001</v>
      </c>
      <c r="H424" s="1">
        <v>5.0847192000000012</v>
      </c>
    </row>
    <row r="425" spans="1:8" x14ac:dyDescent="0.2">
      <c r="A425" t="s">
        <v>51</v>
      </c>
      <c r="B425" s="8" t="s">
        <v>22</v>
      </c>
      <c r="C425" t="s">
        <v>20</v>
      </c>
      <c r="D425">
        <v>2017</v>
      </c>
      <c r="E425" s="2" t="str">
        <f t="shared" si="6"/>
        <v>DHA-P2017Deaths averted - relative</v>
      </c>
      <c r="F425" s="1">
        <v>118.5870473472901</v>
      </c>
      <c r="G425" s="1">
        <v>110.68124419080409</v>
      </c>
      <c r="H425" s="1">
        <v>126.49285050377611</v>
      </c>
    </row>
    <row r="426" spans="1:8" x14ac:dyDescent="0.2">
      <c r="A426" t="s">
        <v>51</v>
      </c>
      <c r="B426" s="8" t="s">
        <v>22</v>
      </c>
      <c r="C426" t="s">
        <v>20</v>
      </c>
      <c r="D426">
        <v>2018</v>
      </c>
      <c r="E426" s="2" t="str">
        <f t="shared" si="6"/>
        <v>DHA-P2018Deaths averted - relative</v>
      </c>
      <c r="F426" s="1">
        <v>33.43001081625426</v>
      </c>
      <c r="G426" s="1">
        <v>31.201343428503975</v>
      </c>
      <c r="H426" s="1">
        <v>35.658678204004552</v>
      </c>
    </row>
    <row r="427" spans="1:8" x14ac:dyDescent="0.2">
      <c r="A427" t="s">
        <v>51</v>
      </c>
      <c r="B427" s="8" t="s">
        <v>22</v>
      </c>
      <c r="C427" t="s">
        <v>20</v>
      </c>
      <c r="D427">
        <v>2019</v>
      </c>
      <c r="E427" s="2" t="str">
        <f t="shared" si="6"/>
        <v>DHA-P2019Deaths averted - relative</v>
      </c>
      <c r="F427" s="1">
        <v>141.54719183645568</v>
      </c>
      <c r="G427" s="1">
        <v>132.11071238069195</v>
      </c>
      <c r="H427" s="1">
        <v>150.98367129221941</v>
      </c>
    </row>
    <row r="428" spans="1:8" x14ac:dyDescent="0.2">
      <c r="A428" t="s">
        <v>51</v>
      </c>
      <c r="B428" s="8" t="s">
        <v>22</v>
      </c>
      <c r="C428" t="s">
        <v>20</v>
      </c>
      <c r="D428">
        <v>2020</v>
      </c>
      <c r="E428" s="2" t="str">
        <f t="shared" si="6"/>
        <v>DHA-P2020Deaths averted - relative</v>
      </c>
      <c r="F428" s="1">
        <v>224.73413216100008</v>
      </c>
      <c r="G428" s="1">
        <v>209.75185668360007</v>
      </c>
      <c r="H428" s="1">
        <v>239.71640763840009</v>
      </c>
    </row>
    <row r="429" spans="1:8" x14ac:dyDescent="0.2">
      <c r="A429" t="s">
        <v>51</v>
      </c>
      <c r="B429" s="8" t="s">
        <v>22</v>
      </c>
      <c r="C429" t="s">
        <v>20</v>
      </c>
      <c r="D429">
        <v>2021</v>
      </c>
      <c r="E429" s="2" t="str">
        <f t="shared" si="6"/>
        <v>DHA-P2021Deaths averted - relative</v>
      </c>
      <c r="F429" s="1">
        <v>64.64470072608519</v>
      </c>
      <c r="G429" s="1">
        <v>60.335054011012843</v>
      </c>
      <c r="H429" s="1">
        <v>68.954347441157552</v>
      </c>
    </row>
    <row r="430" spans="1:8" x14ac:dyDescent="0.2">
      <c r="A430" t="s">
        <v>51</v>
      </c>
      <c r="B430" s="8" t="s">
        <v>22</v>
      </c>
      <c r="C430" t="s">
        <v>20</v>
      </c>
      <c r="D430">
        <v>2022</v>
      </c>
      <c r="E430" s="2" t="str">
        <f t="shared" si="6"/>
        <v>DHA-P2022Deaths averted - relative</v>
      </c>
      <c r="F430" s="1">
        <v>52.126307417938406</v>
      </c>
      <c r="G430" s="1">
        <v>48.651220256742512</v>
      </c>
      <c r="H430" s="1">
        <v>55.6013945791343</v>
      </c>
    </row>
    <row r="431" spans="1:8" x14ac:dyDescent="0.2">
      <c r="A431" t="s">
        <v>51</v>
      </c>
      <c r="B431" s="8" t="s">
        <v>22</v>
      </c>
      <c r="C431" t="s">
        <v>20</v>
      </c>
      <c r="D431">
        <v>2023</v>
      </c>
      <c r="E431" s="2" t="str">
        <f t="shared" si="6"/>
        <v>DHA-P2023Deaths averted - relative</v>
      </c>
      <c r="F431" s="1">
        <v>19.287435298602468</v>
      </c>
      <c r="G431" s="1">
        <v>18.001606278695633</v>
      </c>
      <c r="H431" s="1">
        <v>20.573264318509299</v>
      </c>
    </row>
    <row r="432" spans="1:8" x14ac:dyDescent="0.2">
      <c r="A432" t="s">
        <v>12</v>
      </c>
      <c r="B432" s="8" t="s">
        <v>22</v>
      </c>
      <c r="C432" t="s">
        <v>20</v>
      </c>
      <c r="D432">
        <v>2018</v>
      </c>
      <c r="E432" s="2" t="str">
        <f t="shared" si="6"/>
        <v>AS-PYR2018Deaths averted - relative</v>
      </c>
      <c r="F432" s="1">
        <v>1.6309124999999998</v>
      </c>
      <c r="G432" s="1">
        <v>1.5221849999999997</v>
      </c>
      <c r="H432" s="1">
        <v>1.7396399999999996</v>
      </c>
    </row>
    <row r="433" spans="1:8" x14ac:dyDescent="0.2">
      <c r="A433" t="s">
        <v>12</v>
      </c>
      <c r="B433" s="8" t="s">
        <v>22</v>
      </c>
      <c r="C433" t="s">
        <v>20</v>
      </c>
      <c r="D433">
        <v>2019</v>
      </c>
      <c r="E433" s="2" t="str">
        <f t="shared" si="6"/>
        <v>AS-PYR2019Deaths averted - relative</v>
      </c>
      <c r="F433" s="1">
        <v>18.91858499999999</v>
      </c>
      <c r="G433" s="1">
        <v>17.65734599999999</v>
      </c>
      <c r="H433" s="1">
        <v>20.179823999999993</v>
      </c>
    </row>
    <row r="434" spans="1:8" x14ac:dyDescent="0.2">
      <c r="A434" t="s">
        <v>12</v>
      </c>
      <c r="B434" s="8" t="s">
        <v>22</v>
      </c>
      <c r="C434" t="s">
        <v>20</v>
      </c>
      <c r="D434">
        <v>2020</v>
      </c>
      <c r="E434" s="2" t="str">
        <f t="shared" si="6"/>
        <v>AS-PYR2020Deaths averted - relative</v>
      </c>
      <c r="F434" s="1">
        <v>37.510987499999978</v>
      </c>
      <c r="G434" s="1">
        <v>35.010254999999979</v>
      </c>
      <c r="H434" s="1">
        <v>40.011719999999983</v>
      </c>
    </row>
    <row r="435" spans="1:8" x14ac:dyDescent="0.2">
      <c r="A435" t="s">
        <v>12</v>
      </c>
      <c r="B435" s="8" t="s">
        <v>22</v>
      </c>
      <c r="C435" t="s">
        <v>20</v>
      </c>
      <c r="D435">
        <v>2021</v>
      </c>
      <c r="E435" s="2" t="str">
        <f t="shared" si="6"/>
        <v>AS-PYR2021Deaths averted - relative</v>
      </c>
      <c r="F435" s="1">
        <v>14.971776749999997</v>
      </c>
      <c r="G435" s="1">
        <v>13.973658299999997</v>
      </c>
      <c r="H435" s="1">
        <v>15.969895199999996</v>
      </c>
    </row>
    <row r="436" spans="1:8" x14ac:dyDescent="0.2">
      <c r="A436" t="s">
        <v>12</v>
      </c>
      <c r="B436" s="8" t="s">
        <v>22</v>
      </c>
      <c r="C436" t="s">
        <v>20</v>
      </c>
      <c r="D436">
        <v>2022</v>
      </c>
      <c r="E436" s="2" t="str">
        <f t="shared" si="6"/>
        <v>AS-PYR2022Deaths averted - relative</v>
      </c>
      <c r="F436" s="1">
        <v>31.607084249999996</v>
      </c>
      <c r="G436" s="1">
        <v>29.499945299999997</v>
      </c>
      <c r="H436" s="1">
        <v>33.714223199999992</v>
      </c>
    </row>
    <row r="437" spans="1:8" x14ac:dyDescent="0.2">
      <c r="A437" t="s">
        <v>12</v>
      </c>
      <c r="B437" s="8" t="s">
        <v>22</v>
      </c>
      <c r="C437" t="s">
        <v>20</v>
      </c>
      <c r="D437">
        <v>2023</v>
      </c>
      <c r="E437" s="2" t="str">
        <f t="shared" si="6"/>
        <v>AS-PYR2023Deaths averted - relative</v>
      </c>
      <c r="F437" s="1">
        <v>56.508117245999983</v>
      </c>
      <c r="G437" s="1">
        <v>52.740909429599988</v>
      </c>
      <c r="H437" s="1">
        <v>60.275325062399993</v>
      </c>
    </row>
    <row r="438" spans="1:8" x14ac:dyDescent="0.2">
      <c r="A438" t="s">
        <v>49</v>
      </c>
      <c r="B438" s="8" t="s">
        <v>22</v>
      </c>
      <c r="C438" t="s">
        <v>20</v>
      </c>
      <c r="D438">
        <v>2012</v>
      </c>
      <c r="E438" s="2" t="str">
        <f t="shared" si="6"/>
        <v>InjAS2012Deaths averted - relative</v>
      </c>
      <c r="F438" s="1">
        <v>19525.483557844</v>
      </c>
      <c r="G438" s="1">
        <v>15749.636512500005</v>
      </c>
      <c r="H438" s="1">
        <v>22049.491117500002</v>
      </c>
    </row>
    <row r="439" spans="1:8" x14ac:dyDescent="0.2">
      <c r="A439" t="s">
        <v>49</v>
      </c>
      <c r="B439" s="8" t="s">
        <v>22</v>
      </c>
      <c r="C439" t="s">
        <v>20</v>
      </c>
      <c r="D439">
        <v>2013</v>
      </c>
      <c r="E439" s="2" t="str">
        <f t="shared" si="6"/>
        <v>InjAS2013Deaths averted - relative</v>
      </c>
      <c r="F439" s="1">
        <v>21339.326292725676</v>
      </c>
      <c r="G439" s="1">
        <v>17212.717500000002</v>
      </c>
      <c r="H439" s="1">
        <v>24097.804499999998</v>
      </c>
    </row>
    <row r="440" spans="1:8" x14ac:dyDescent="0.2">
      <c r="A440" t="s">
        <v>49</v>
      </c>
      <c r="B440" s="8" t="s">
        <v>22</v>
      </c>
      <c r="C440" t="s">
        <v>20</v>
      </c>
      <c r="D440">
        <v>2014</v>
      </c>
      <c r="E440" s="2" t="str">
        <f t="shared" si="6"/>
        <v>InjAS2014Deaths averted - relative</v>
      </c>
      <c r="F440" s="1">
        <v>85357.305170902706</v>
      </c>
      <c r="G440" s="1">
        <v>68850.87000000001</v>
      </c>
      <c r="H440" s="1">
        <v>96391.217999999993</v>
      </c>
    </row>
    <row r="441" spans="1:8" x14ac:dyDescent="0.2">
      <c r="A441" t="s">
        <v>49</v>
      </c>
      <c r="B441" s="8" t="s">
        <v>22</v>
      </c>
      <c r="C441" t="s">
        <v>20</v>
      </c>
      <c r="D441">
        <v>2015</v>
      </c>
      <c r="E441" s="2" t="str">
        <f t="shared" si="6"/>
        <v>InjAS2015Deaths averted - relative</v>
      </c>
      <c r="F441" s="1">
        <v>60105.769057843987</v>
      </c>
      <c r="G441" s="1">
        <v>48482.487624999994</v>
      </c>
      <c r="H441" s="1">
        <v>67875.482674999992</v>
      </c>
    </row>
    <row r="442" spans="1:8" x14ac:dyDescent="0.2">
      <c r="A442" t="s">
        <v>49</v>
      </c>
      <c r="B442" s="8" t="s">
        <v>22</v>
      </c>
      <c r="C442" t="s">
        <v>20</v>
      </c>
      <c r="D442">
        <v>2016</v>
      </c>
      <c r="E442" s="2" t="str">
        <f t="shared" si="6"/>
        <v>InjAS2016Deaths averted - relative</v>
      </c>
      <c r="F442" s="1">
        <v>87490.882144737072</v>
      </c>
      <c r="G442" s="1">
        <v>70571.854871375006</v>
      </c>
      <c r="H442" s="1">
        <v>98800.596819925006</v>
      </c>
    </row>
    <row r="443" spans="1:8" x14ac:dyDescent="0.2">
      <c r="A443" t="s">
        <v>49</v>
      </c>
      <c r="B443" s="8" t="s">
        <v>22</v>
      </c>
      <c r="C443" t="s">
        <v>20</v>
      </c>
      <c r="D443">
        <v>2017</v>
      </c>
      <c r="E443" s="2" t="str">
        <f t="shared" si="6"/>
        <v>InjAS2017Deaths averted - relative</v>
      </c>
      <c r="F443" s="1">
        <v>101187.24420137249</v>
      </c>
      <c r="G443" s="1">
        <v>81619.60809585001</v>
      </c>
      <c r="H443" s="1">
        <v>114267.45133419002</v>
      </c>
    </row>
    <row r="444" spans="1:8" x14ac:dyDescent="0.2">
      <c r="A444" t="s">
        <v>49</v>
      </c>
      <c r="B444" s="8" t="s">
        <v>22</v>
      </c>
      <c r="C444" t="s">
        <v>20</v>
      </c>
      <c r="D444">
        <v>2018</v>
      </c>
      <c r="E444" s="2" t="str">
        <f t="shared" si="6"/>
        <v>InjAS2018Deaths averted - relative</v>
      </c>
      <c r="F444" s="1">
        <v>113746.78921530675</v>
      </c>
      <c r="G444" s="1">
        <v>91750.382483375011</v>
      </c>
      <c r="H444" s="1">
        <v>128450.535476725</v>
      </c>
    </row>
    <row r="445" spans="1:8" x14ac:dyDescent="0.2">
      <c r="A445" t="s">
        <v>49</v>
      </c>
      <c r="B445" s="8" t="s">
        <v>22</v>
      </c>
      <c r="C445" t="s">
        <v>20</v>
      </c>
      <c r="D445">
        <v>2019</v>
      </c>
      <c r="E445" s="2" t="str">
        <f t="shared" si="6"/>
        <v>InjAS2019Deaths averted - relative</v>
      </c>
      <c r="F445" s="1">
        <v>107665.13812675005</v>
      </c>
      <c r="G445" s="1">
        <v>86844.803896455021</v>
      </c>
      <c r="H445" s="1">
        <v>121582.72545503701</v>
      </c>
    </row>
    <row r="446" spans="1:8" x14ac:dyDescent="0.2">
      <c r="A446" t="s">
        <v>49</v>
      </c>
      <c r="B446" s="8" t="s">
        <v>22</v>
      </c>
      <c r="C446" t="s">
        <v>20</v>
      </c>
      <c r="D446">
        <v>2020</v>
      </c>
      <c r="E446" s="2" t="str">
        <f t="shared" si="6"/>
        <v>InjAS2020Deaths averted - relative</v>
      </c>
      <c r="F446" s="1">
        <v>145463.07422874676</v>
      </c>
      <c r="G446" s="1">
        <v>117333.35762500006</v>
      </c>
      <c r="H446" s="1">
        <v>164266.70067500006</v>
      </c>
    </row>
    <row r="447" spans="1:8" x14ac:dyDescent="0.2">
      <c r="A447" t="s">
        <v>49</v>
      </c>
      <c r="B447" s="8" t="s">
        <v>22</v>
      </c>
      <c r="C447" t="s">
        <v>20</v>
      </c>
      <c r="D447">
        <v>2021</v>
      </c>
      <c r="E447" s="2" t="str">
        <f t="shared" si="6"/>
        <v>InjAS2021Deaths averted - relative</v>
      </c>
      <c r="F447" s="1">
        <v>165062.07887877789</v>
      </c>
      <c r="G447" s="1">
        <v>133142.29768685999</v>
      </c>
      <c r="H447" s="1">
        <v>186399.21676160398</v>
      </c>
    </row>
    <row r="448" spans="1:8" x14ac:dyDescent="0.2">
      <c r="A448" t="s">
        <v>49</v>
      </c>
      <c r="B448" s="8" t="s">
        <v>22</v>
      </c>
      <c r="C448" t="s">
        <v>20</v>
      </c>
      <c r="D448">
        <v>2022</v>
      </c>
      <c r="E448" s="2" t="str">
        <f t="shared" si="6"/>
        <v>InjAS2022Deaths averted - relative</v>
      </c>
      <c r="F448" s="1">
        <v>180656.27170202881</v>
      </c>
      <c r="G448" s="1">
        <v>145720.87828612875</v>
      </c>
      <c r="H448" s="1">
        <v>204009.22960058023</v>
      </c>
    </row>
    <row r="449" spans="1:8" x14ac:dyDescent="0.2">
      <c r="A449" t="s">
        <v>49</v>
      </c>
      <c r="B449" s="8" t="s">
        <v>22</v>
      </c>
      <c r="C449" t="s">
        <v>20</v>
      </c>
      <c r="D449">
        <v>2023</v>
      </c>
      <c r="E449" s="2" t="str">
        <f t="shared" si="6"/>
        <v>InjAS2023Deaths averted - relative</v>
      </c>
      <c r="F449" s="1">
        <v>165735.4342068361</v>
      </c>
      <c r="G449" s="1">
        <v>133685.43925</v>
      </c>
      <c r="H449" s="1">
        <v>187159.61494999999</v>
      </c>
    </row>
    <row r="450" spans="1:8" x14ac:dyDescent="0.2">
      <c r="A450" t="s">
        <v>14</v>
      </c>
      <c r="B450" s="8" t="s">
        <v>22</v>
      </c>
      <c r="C450" t="s">
        <v>20</v>
      </c>
      <c r="D450">
        <v>2016</v>
      </c>
      <c r="E450" s="2" t="str">
        <f t="shared" si="6"/>
        <v>RAS2016Deaths averted - relative</v>
      </c>
      <c r="F450" s="1">
        <v>658.30830964340169</v>
      </c>
      <c r="G450" s="1">
        <v>177.23685259630031</v>
      </c>
      <c r="H450" s="1">
        <v>1038.1015652069027</v>
      </c>
    </row>
    <row r="451" spans="1:8" x14ac:dyDescent="0.2">
      <c r="A451" t="s">
        <v>14</v>
      </c>
      <c r="B451" s="8" t="s">
        <v>22</v>
      </c>
      <c r="C451" t="s">
        <v>20</v>
      </c>
      <c r="D451">
        <v>2017</v>
      </c>
      <c r="E451" s="2" t="str">
        <f t="shared" ref="E451:E514" si="7">A451&amp;D451&amp;B451</f>
        <v>RAS2017Deaths averted - relative</v>
      </c>
      <c r="F451" s="1">
        <v>3190.5271902058248</v>
      </c>
      <c r="G451" s="1">
        <v>858.98808967079833</v>
      </c>
      <c r="H451" s="1">
        <v>5031.2159537861089</v>
      </c>
    </row>
    <row r="452" spans="1:8" x14ac:dyDescent="0.2">
      <c r="A452" t="s">
        <v>14</v>
      </c>
      <c r="B452" s="8" t="s">
        <v>22</v>
      </c>
      <c r="C452" t="s">
        <v>20</v>
      </c>
      <c r="D452">
        <v>2018</v>
      </c>
      <c r="E452" s="2" t="str">
        <f t="shared" si="7"/>
        <v>RAS2018Deaths averted - relative</v>
      </c>
      <c r="F452" s="1">
        <v>6255.3706577294533</v>
      </c>
      <c r="G452" s="1">
        <v>1684.1382540040822</v>
      </c>
      <c r="H452" s="1">
        <v>9864.2383448810633</v>
      </c>
    </row>
    <row r="453" spans="1:8" x14ac:dyDescent="0.2">
      <c r="A453" t="s">
        <v>14</v>
      </c>
      <c r="B453" s="8" t="s">
        <v>22</v>
      </c>
      <c r="C453" t="s">
        <v>20</v>
      </c>
      <c r="D453">
        <v>2019</v>
      </c>
      <c r="E453" s="2" t="str">
        <f t="shared" si="7"/>
        <v>RAS2019Deaths averted - relative</v>
      </c>
      <c r="F453" s="1">
        <v>14468.120653473365</v>
      </c>
      <c r="G453" s="1">
        <v>3895.2632528582103</v>
      </c>
      <c r="H453" s="1">
        <v>22815.11333816954</v>
      </c>
    </row>
    <row r="454" spans="1:8" x14ac:dyDescent="0.2">
      <c r="A454" t="s">
        <v>14</v>
      </c>
      <c r="B454" s="8" t="s">
        <v>22</v>
      </c>
      <c r="C454" t="s">
        <v>20</v>
      </c>
      <c r="D454">
        <v>2020</v>
      </c>
      <c r="E454" s="2" t="str">
        <f t="shared" si="7"/>
        <v>RAS2020Deaths averted - relative</v>
      </c>
      <c r="F454" s="1">
        <v>10831.038386201308</v>
      </c>
      <c r="G454" s="1">
        <v>2916.0487962849652</v>
      </c>
      <c r="H454" s="1">
        <v>17079.714378240529</v>
      </c>
    </row>
    <row r="455" spans="1:8" x14ac:dyDescent="0.2">
      <c r="A455" t="s">
        <v>14</v>
      </c>
      <c r="B455" s="8" t="s">
        <v>22</v>
      </c>
      <c r="C455" t="s">
        <v>20</v>
      </c>
      <c r="D455">
        <v>2021</v>
      </c>
      <c r="E455" s="2" t="str">
        <f t="shared" si="7"/>
        <v>RAS2021Deaths averted - relative</v>
      </c>
      <c r="F455" s="1">
        <v>36781.40080772643</v>
      </c>
      <c r="G455" s="1">
        <v>9902.6848328494161</v>
      </c>
      <c r="H455" s="1">
        <v>58001.439735260923</v>
      </c>
    </row>
    <row r="456" spans="1:8" x14ac:dyDescent="0.2">
      <c r="A456" t="s">
        <v>14</v>
      </c>
      <c r="B456" s="8" t="s">
        <v>22</v>
      </c>
      <c r="C456" t="s">
        <v>20</v>
      </c>
      <c r="D456">
        <v>2022</v>
      </c>
      <c r="E456" s="2" t="str">
        <f t="shared" si="7"/>
        <v>RAS2022Deaths averted - relative</v>
      </c>
      <c r="F456" s="1">
        <v>16107.135150091754</v>
      </c>
      <c r="G456" s="1">
        <v>4336.5363865631607</v>
      </c>
      <c r="H456" s="1">
        <v>25399.713121298537</v>
      </c>
    </row>
    <row r="457" spans="1:8" x14ac:dyDescent="0.2">
      <c r="A457" t="s">
        <v>14</v>
      </c>
      <c r="B457" s="8" t="s">
        <v>22</v>
      </c>
      <c r="C457" t="s">
        <v>20</v>
      </c>
      <c r="D457">
        <v>2023</v>
      </c>
      <c r="E457" s="2" t="str">
        <f t="shared" si="7"/>
        <v>RAS2023Deaths averted - relative</v>
      </c>
      <c r="F457" s="1">
        <v>9894.1302156475886</v>
      </c>
      <c r="G457" s="1">
        <v>2663.8042888281948</v>
      </c>
      <c r="H457" s="1">
        <v>15602.282263136583</v>
      </c>
    </row>
    <row r="458" spans="1:8" x14ac:dyDescent="0.2">
      <c r="A458" s="2" t="s">
        <v>4</v>
      </c>
      <c r="B458" s="8" t="s">
        <v>24</v>
      </c>
      <c r="C458" s="2" t="s">
        <v>23</v>
      </c>
      <c r="D458" s="2">
        <v>2015</v>
      </c>
      <c r="E458" s="2" t="str">
        <f t="shared" si="7"/>
        <v>SPAQ2015DALY's averted - relative</v>
      </c>
      <c r="F458" s="9">
        <v>125677.22595000469</v>
      </c>
      <c r="G458" s="10">
        <v>24112.491025291591</v>
      </c>
      <c r="H458" s="1">
        <v>230164.68705960159</v>
      </c>
    </row>
    <row r="459" spans="1:8" x14ac:dyDescent="0.2">
      <c r="A459" t="s">
        <v>4</v>
      </c>
      <c r="B459" s="8" t="s">
        <v>24</v>
      </c>
      <c r="C459" t="s">
        <v>23</v>
      </c>
      <c r="D459">
        <v>2016</v>
      </c>
      <c r="E459" s="2" t="str">
        <f t="shared" si="7"/>
        <v>SPAQ2016DALY's averted - relative</v>
      </c>
      <c r="F459" s="9">
        <v>792178.97333148471</v>
      </c>
      <c r="G459" s="10">
        <v>151987.82627871505</v>
      </c>
      <c r="H459" s="1">
        <v>1450792.8872059167</v>
      </c>
    </row>
    <row r="460" spans="1:8" x14ac:dyDescent="0.2">
      <c r="A460" t="s">
        <v>4</v>
      </c>
      <c r="B460" s="8" t="s">
        <v>24</v>
      </c>
      <c r="C460" t="s">
        <v>23</v>
      </c>
      <c r="D460">
        <v>2017</v>
      </c>
      <c r="E460" s="2" t="str">
        <f t="shared" si="7"/>
        <v>SPAQ2017DALY's averted - relative</v>
      </c>
      <c r="F460" s="9">
        <v>712622.99299432116</v>
      </c>
      <c r="G460" s="10">
        <v>136724.17888844528</v>
      </c>
      <c r="H460" s="1">
        <v>1305094.4348442508</v>
      </c>
    </row>
    <row r="461" spans="1:8" x14ac:dyDescent="0.2">
      <c r="A461" t="s">
        <v>4</v>
      </c>
      <c r="B461" s="8" t="s">
        <v>24</v>
      </c>
      <c r="C461" t="s">
        <v>23</v>
      </c>
      <c r="D461">
        <v>2018</v>
      </c>
      <c r="E461" s="2" t="str">
        <f t="shared" si="7"/>
        <v>SPAQ2018DALY's averted - relative</v>
      </c>
      <c r="F461" s="9">
        <v>981527.18300075282</v>
      </c>
      <c r="G461" s="10">
        <v>188316.26185479556</v>
      </c>
      <c r="H461" s="1">
        <v>1797564.3177048669</v>
      </c>
    </row>
    <row r="462" spans="1:8" x14ac:dyDescent="0.2">
      <c r="A462" t="s">
        <v>4</v>
      </c>
      <c r="B462" s="8" t="s">
        <v>24</v>
      </c>
      <c r="C462" t="s">
        <v>23</v>
      </c>
      <c r="D462">
        <v>2019</v>
      </c>
      <c r="E462" s="2" t="str">
        <f t="shared" si="7"/>
        <v>SPAQ2019DALY's averted - relative</v>
      </c>
      <c r="F462" s="9">
        <v>1159406.0990899587</v>
      </c>
      <c r="G462" s="10">
        <v>222444.19343005019</v>
      </c>
      <c r="H462" s="1">
        <v>2123330.9372868431</v>
      </c>
    </row>
    <row r="463" spans="1:8" x14ac:dyDescent="0.2">
      <c r="A463" t="s">
        <v>4</v>
      </c>
      <c r="B463" s="8" t="s">
        <v>24</v>
      </c>
      <c r="C463" t="s">
        <v>23</v>
      </c>
      <c r="D463">
        <v>2020</v>
      </c>
      <c r="E463" s="2" t="str">
        <f t="shared" si="7"/>
        <v>SPAQ2020DALY's averted - relative</v>
      </c>
      <c r="F463" s="9">
        <v>1919095.9705003325</v>
      </c>
      <c r="G463" s="10">
        <v>368757.42767265264</v>
      </c>
      <c r="H463" s="1">
        <v>3511816.5887256823</v>
      </c>
    </row>
    <row r="464" spans="1:8" x14ac:dyDescent="0.2">
      <c r="A464" t="s">
        <v>4</v>
      </c>
      <c r="B464" s="8" t="s">
        <v>24</v>
      </c>
      <c r="C464" t="s">
        <v>23</v>
      </c>
      <c r="D464">
        <v>2021</v>
      </c>
      <c r="E464" s="2" t="str">
        <f t="shared" si="7"/>
        <v>SPAQ2021DALY's averted - relative</v>
      </c>
      <c r="F464" s="9">
        <v>1817026.4334992699</v>
      </c>
      <c r="G464" s="10">
        <v>349144.59929573839</v>
      </c>
      <c r="H464" s="1">
        <v>3325036.1990245716</v>
      </c>
    </row>
    <row r="465" spans="1:8" x14ac:dyDescent="0.2">
      <c r="A465" t="s">
        <v>4</v>
      </c>
      <c r="B465" s="8" t="s">
        <v>24</v>
      </c>
      <c r="C465" t="s">
        <v>23</v>
      </c>
      <c r="D465">
        <v>2022</v>
      </c>
      <c r="E465" s="2" t="str">
        <f t="shared" si="7"/>
        <v>SPAQ2022DALY's averted - relative</v>
      </c>
      <c r="F465" s="9">
        <v>1859308.4696532998</v>
      </c>
      <c r="G465" s="10">
        <v>357269.1616566595</v>
      </c>
      <c r="H465" s="1">
        <v>3402409.4822023329</v>
      </c>
    </row>
    <row r="466" spans="1:8" x14ac:dyDescent="0.2">
      <c r="A466" t="s">
        <v>4</v>
      </c>
      <c r="B466" s="8" t="s">
        <v>24</v>
      </c>
      <c r="C466" t="s">
        <v>23</v>
      </c>
      <c r="D466">
        <v>2023</v>
      </c>
      <c r="E466" s="2" t="str">
        <f t="shared" si="7"/>
        <v>SPAQ2023DALY's averted - relative</v>
      </c>
      <c r="F466" s="9">
        <v>2113476.1239827038</v>
      </c>
      <c r="G466" s="10">
        <v>406107.89189674606</v>
      </c>
      <c r="H466" s="1">
        <v>3867519.1997527201</v>
      </c>
    </row>
    <row r="467" spans="1:8" x14ac:dyDescent="0.2">
      <c r="A467" t="s">
        <v>50</v>
      </c>
      <c r="B467" s="7" t="s">
        <v>24</v>
      </c>
      <c r="C467" t="s">
        <v>23</v>
      </c>
      <c r="D467">
        <v>2011</v>
      </c>
      <c r="E467" s="2" t="str">
        <f t="shared" si="7"/>
        <v>Coartem disp2011DALY's averted - relative</v>
      </c>
      <c r="F467" s="1">
        <v>0</v>
      </c>
      <c r="G467" s="1">
        <v>0</v>
      </c>
      <c r="H467" s="1">
        <v>0</v>
      </c>
    </row>
    <row r="468" spans="1:8" x14ac:dyDescent="0.2">
      <c r="A468" t="s">
        <v>50</v>
      </c>
      <c r="B468" s="7" t="s">
        <v>24</v>
      </c>
      <c r="C468" t="s">
        <v>23</v>
      </c>
      <c r="D468">
        <v>2012</v>
      </c>
      <c r="E468" s="2" t="str">
        <f t="shared" si="7"/>
        <v>Coartem disp2012DALY's averted - relative</v>
      </c>
      <c r="F468" s="1">
        <v>0</v>
      </c>
      <c r="G468" s="1">
        <v>0</v>
      </c>
      <c r="H468" s="1">
        <v>0</v>
      </c>
    </row>
    <row r="469" spans="1:8" x14ac:dyDescent="0.2">
      <c r="A469" t="s">
        <v>50</v>
      </c>
      <c r="B469" s="7" t="s">
        <v>24</v>
      </c>
      <c r="C469" t="s">
        <v>23</v>
      </c>
      <c r="D469">
        <v>2013</v>
      </c>
      <c r="E469" s="2" t="str">
        <f t="shared" si="7"/>
        <v>Coartem disp2013DALY's averted - relative</v>
      </c>
      <c r="F469" s="1">
        <v>0</v>
      </c>
      <c r="G469" s="1">
        <v>0</v>
      </c>
      <c r="H469" s="1">
        <v>0</v>
      </c>
    </row>
    <row r="470" spans="1:8" x14ac:dyDescent="0.2">
      <c r="A470" t="s">
        <v>50</v>
      </c>
      <c r="B470" s="7" t="s">
        <v>24</v>
      </c>
      <c r="C470" t="s">
        <v>23</v>
      </c>
      <c r="D470">
        <v>2014</v>
      </c>
      <c r="E470" s="2" t="str">
        <f t="shared" si="7"/>
        <v>Coartem disp2014DALY's averted - relative</v>
      </c>
      <c r="F470" s="1">
        <v>0</v>
      </c>
      <c r="G470" s="1">
        <v>0</v>
      </c>
      <c r="H470" s="1">
        <v>0</v>
      </c>
    </row>
    <row r="471" spans="1:8" x14ac:dyDescent="0.2">
      <c r="A471" t="s">
        <v>50</v>
      </c>
      <c r="B471" s="7" t="s">
        <v>24</v>
      </c>
      <c r="C471" t="s">
        <v>23</v>
      </c>
      <c r="D471">
        <v>2015</v>
      </c>
      <c r="E471" s="2" t="str">
        <f t="shared" si="7"/>
        <v>Coartem disp2015DALY's averted - relative</v>
      </c>
      <c r="F471" s="1">
        <v>0</v>
      </c>
      <c r="G471" s="1">
        <v>0</v>
      </c>
      <c r="H471" s="1">
        <v>0</v>
      </c>
    </row>
    <row r="472" spans="1:8" x14ac:dyDescent="0.2">
      <c r="A472" t="s">
        <v>50</v>
      </c>
      <c r="B472" s="7" t="s">
        <v>24</v>
      </c>
      <c r="C472" t="s">
        <v>23</v>
      </c>
      <c r="D472">
        <v>2016</v>
      </c>
      <c r="E472" s="2" t="str">
        <f t="shared" si="7"/>
        <v>Coartem disp2016DALY's averted - relative</v>
      </c>
      <c r="F472" s="1">
        <v>0</v>
      </c>
      <c r="G472" s="1">
        <v>0</v>
      </c>
      <c r="H472" s="1">
        <v>0</v>
      </c>
    </row>
    <row r="473" spans="1:8" x14ac:dyDescent="0.2">
      <c r="A473" t="s">
        <v>50</v>
      </c>
      <c r="B473" s="7" t="s">
        <v>24</v>
      </c>
      <c r="C473" t="s">
        <v>23</v>
      </c>
      <c r="D473">
        <v>2017</v>
      </c>
      <c r="E473" s="2" t="str">
        <f t="shared" si="7"/>
        <v>Coartem disp2017DALY's averted - relative</v>
      </c>
      <c r="F473" s="1">
        <v>0</v>
      </c>
      <c r="G473" s="1">
        <v>0</v>
      </c>
      <c r="H473" s="1">
        <v>0</v>
      </c>
    </row>
    <row r="474" spans="1:8" x14ac:dyDescent="0.2">
      <c r="A474" t="s">
        <v>50</v>
      </c>
      <c r="B474" s="7" t="s">
        <v>24</v>
      </c>
      <c r="C474" t="s">
        <v>23</v>
      </c>
      <c r="D474">
        <v>2018</v>
      </c>
      <c r="E474" s="2" t="str">
        <f t="shared" si="7"/>
        <v>Coartem disp2018DALY's averted - relative</v>
      </c>
      <c r="F474" s="1">
        <v>0</v>
      </c>
      <c r="G474" s="1">
        <v>0</v>
      </c>
      <c r="H474" s="1">
        <v>0</v>
      </c>
    </row>
    <row r="475" spans="1:8" x14ac:dyDescent="0.2">
      <c r="A475" t="s">
        <v>50</v>
      </c>
      <c r="B475" s="7" t="s">
        <v>24</v>
      </c>
      <c r="C475" t="s">
        <v>23</v>
      </c>
      <c r="D475">
        <v>2019</v>
      </c>
      <c r="E475" s="2" t="str">
        <f t="shared" si="7"/>
        <v>Coartem disp2019DALY's averted - relative</v>
      </c>
      <c r="F475" s="1">
        <v>0</v>
      </c>
      <c r="G475" s="1">
        <v>0</v>
      </c>
      <c r="H475" s="1">
        <v>0</v>
      </c>
    </row>
    <row r="476" spans="1:8" x14ac:dyDescent="0.2">
      <c r="A476" t="s">
        <v>50</v>
      </c>
      <c r="B476" s="7" t="s">
        <v>24</v>
      </c>
      <c r="C476" t="s">
        <v>23</v>
      </c>
      <c r="D476">
        <v>2020</v>
      </c>
      <c r="E476" s="2" t="str">
        <f t="shared" si="7"/>
        <v>Coartem disp2020DALY's averted - relative</v>
      </c>
      <c r="F476" s="1">
        <v>0</v>
      </c>
      <c r="G476" s="1">
        <v>0</v>
      </c>
      <c r="H476" s="1">
        <v>0</v>
      </c>
    </row>
    <row r="477" spans="1:8" x14ac:dyDescent="0.2">
      <c r="A477" t="s">
        <v>50</v>
      </c>
      <c r="B477" s="7" t="s">
        <v>24</v>
      </c>
      <c r="C477" t="s">
        <v>23</v>
      </c>
      <c r="D477">
        <v>2021</v>
      </c>
      <c r="E477" s="2" t="str">
        <f t="shared" si="7"/>
        <v>Coartem disp2021DALY's averted - relative</v>
      </c>
      <c r="F477" s="1">
        <v>0</v>
      </c>
      <c r="G477" s="1">
        <v>0</v>
      </c>
      <c r="H477" s="1">
        <v>0</v>
      </c>
    </row>
    <row r="478" spans="1:8" x14ac:dyDescent="0.2">
      <c r="A478" t="s">
        <v>50</v>
      </c>
      <c r="B478" s="7" t="s">
        <v>24</v>
      </c>
      <c r="C478" t="s">
        <v>23</v>
      </c>
      <c r="D478">
        <v>2022</v>
      </c>
      <c r="E478" s="2" t="str">
        <f t="shared" si="7"/>
        <v>Coartem disp2022DALY's averted - relative</v>
      </c>
      <c r="F478" s="1">
        <v>0</v>
      </c>
      <c r="G478" s="1">
        <v>0</v>
      </c>
      <c r="H478" s="1">
        <v>0</v>
      </c>
    </row>
    <row r="479" spans="1:8" x14ac:dyDescent="0.2">
      <c r="A479" t="s">
        <v>50</v>
      </c>
      <c r="B479" s="7" t="s">
        <v>24</v>
      </c>
      <c r="C479" t="s">
        <v>23</v>
      </c>
      <c r="D479">
        <v>2023</v>
      </c>
      <c r="E479" s="2" t="str">
        <f t="shared" si="7"/>
        <v>Coartem disp2023DALY's averted - relative</v>
      </c>
      <c r="F479" s="1">
        <v>0</v>
      </c>
      <c r="G479" s="1">
        <v>0</v>
      </c>
      <c r="H479" s="1">
        <v>0</v>
      </c>
    </row>
    <row r="480" spans="1:8" x14ac:dyDescent="0.2">
      <c r="A480" t="s">
        <v>8</v>
      </c>
      <c r="B480" s="8" t="s">
        <v>24</v>
      </c>
      <c r="C480" t="s">
        <v>23</v>
      </c>
      <c r="D480">
        <v>2011</v>
      </c>
      <c r="E480" s="2" t="str">
        <f t="shared" si="7"/>
        <v>ASAQ2011DALY's averted - relative</v>
      </c>
      <c r="F480" s="1">
        <v>0</v>
      </c>
      <c r="G480" s="1">
        <v>0</v>
      </c>
      <c r="H480" s="1">
        <v>0</v>
      </c>
    </row>
    <row r="481" spans="1:8" x14ac:dyDescent="0.2">
      <c r="A481" t="s">
        <v>8</v>
      </c>
      <c r="B481" s="8" t="s">
        <v>24</v>
      </c>
      <c r="C481" t="s">
        <v>23</v>
      </c>
      <c r="D481">
        <v>2012</v>
      </c>
      <c r="E481" s="2" t="str">
        <f t="shared" si="7"/>
        <v>ASAQ2012DALY's averted - relative</v>
      </c>
      <c r="F481" s="1">
        <v>0</v>
      </c>
      <c r="G481" s="1">
        <v>0</v>
      </c>
      <c r="H481" s="1">
        <v>0</v>
      </c>
    </row>
    <row r="482" spans="1:8" x14ac:dyDescent="0.2">
      <c r="A482" t="s">
        <v>8</v>
      </c>
      <c r="B482" s="8" t="s">
        <v>24</v>
      </c>
      <c r="C482" t="s">
        <v>23</v>
      </c>
      <c r="D482">
        <v>2013</v>
      </c>
      <c r="E482" s="2" t="str">
        <f t="shared" si="7"/>
        <v>ASAQ2013DALY's averted - relative</v>
      </c>
      <c r="F482" s="1">
        <v>0</v>
      </c>
      <c r="G482" s="1">
        <v>0</v>
      </c>
      <c r="H482" s="1">
        <v>0</v>
      </c>
    </row>
    <row r="483" spans="1:8" x14ac:dyDescent="0.2">
      <c r="A483" t="s">
        <v>8</v>
      </c>
      <c r="B483" s="8" t="s">
        <v>24</v>
      </c>
      <c r="C483" t="s">
        <v>23</v>
      </c>
      <c r="D483">
        <v>2014</v>
      </c>
      <c r="E483" s="2" t="str">
        <f t="shared" si="7"/>
        <v>ASAQ2014DALY's averted - relative</v>
      </c>
      <c r="F483" s="1">
        <v>0</v>
      </c>
      <c r="G483" s="1">
        <v>0</v>
      </c>
      <c r="H483" s="1">
        <v>0</v>
      </c>
    </row>
    <row r="484" spans="1:8" x14ac:dyDescent="0.2">
      <c r="A484" t="s">
        <v>8</v>
      </c>
      <c r="B484" s="8" t="s">
        <v>24</v>
      </c>
      <c r="C484" t="s">
        <v>23</v>
      </c>
      <c r="D484">
        <v>2015</v>
      </c>
      <c r="E484" s="2" t="str">
        <f t="shared" si="7"/>
        <v>ASAQ2015DALY's averted - relative</v>
      </c>
      <c r="F484" s="1">
        <v>264004.84491131251</v>
      </c>
      <c r="G484" s="1">
        <v>246404.52191722501</v>
      </c>
      <c r="H484" s="1">
        <v>281605.16790540004</v>
      </c>
    </row>
    <row r="485" spans="1:8" x14ac:dyDescent="0.2">
      <c r="A485" t="s">
        <v>8</v>
      </c>
      <c r="B485" s="8" t="s">
        <v>24</v>
      </c>
      <c r="C485" t="s">
        <v>23</v>
      </c>
      <c r="D485">
        <v>2016</v>
      </c>
      <c r="E485" s="2" t="str">
        <f t="shared" si="7"/>
        <v>ASAQ2016DALY's averted - relative</v>
      </c>
      <c r="F485" s="1">
        <v>227044.16662372882</v>
      </c>
      <c r="G485" s="1">
        <v>211907.88884881354</v>
      </c>
      <c r="H485" s="1">
        <v>242180.44439864409</v>
      </c>
    </row>
    <row r="486" spans="1:8" x14ac:dyDescent="0.2">
      <c r="A486" t="s">
        <v>8</v>
      </c>
      <c r="B486" s="8" t="s">
        <v>24</v>
      </c>
      <c r="C486" t="s">
        <v>23</v>
      </c>
      <c r="D486">
        <v>2017</v>
      </c>
      <c r="E486" s="2" t="str">
        <f t="shared" si="7"/>
        <v>ASAQ2017DALY's averted - relative</v>
      </c>
      <c r="F486" s="1">
        <v>264004.84491131251</v>
      </c>
      <c r="G486" s="1">
        <v>246404.52191722501</v>
      </c>
      <c r="H486" s="1">
        <v>281605.16790540004</v>
      </c>
    </row>
    <row r="487" spans="1:8" x14ac:dyDescent="0.2">
      <c r="A487" t="s">
        <v>8</v>
      </c>
      <c r="B487" s="8" t="s">
        <v>24</v>
      </c>
      <c r="C487" t="s">
        <v>23</v>
      </c>
      <c r="D487">
        <v>2018</v>
      </c>
      <c r="E487" s="2" t="str">
        <f t="shared" si="7"/>
        <v>ASAQ2018DALY's averted - relative</v>
      </c>
      <c r="F487" s="1">
        <v>132002.42245565625</v>
      </c>
      <c r="G487" s="1">
        <v>123202.2609586125</v>
      </c>
      <c r="H487" s="1">
        <v>140802.58395270002</v>
      </c>
    </row>
    <row r="488" spans="1:8" x14ac:dyDescent="0.2">
      <c r="A488" t="s">
        <v>8</v>
      </c>
      <c r="B488" s="8" t="s">
        <v>24</v>
      </c>
      <c r="C488" t="s">
        <v>23</v>
      </c>
      <c r="D488">
        <v>2019</v>
      </c>
      <c r="E488" s="2" t="str">
        <f t="shared" si="7"/>
        <v>ASAQ2019DALY's averted - relative</v>
      </c>
      <c r="F488" s="1">
        <v>132002.42245565625</v>
      </c>
      <c r="G488" s="1">
        <v>123202.2609586125</v>
      </c>
      <c r="H488" s="1">
        <v>140802.58395270002</v>
      </c>
    </row>
    <row r="489" spans="1:8" x14ac:dyDescent="0.2">
      <c r="A489" t="s">
        <v>8</v>
      </c>
      <c r="B489" s="8" t="s">
        <v>24</v>
      </c>
      <c r="C489" t="s">
        <v>23</v>
      </c>
      <c r="D489">
        <v>2020</v>
      </c>
      <c r="E489" s="2" t="str">
        <f t="shared" si="7"/>
        <v>ASAQ2020DALY's averted - relative</v>
      </c>
      <c r="F489" s="1">
        <v>79201.453473393762</v>
      </c>
      <c r="G489" s="1">
        <v>73921.35657516752</v>
      </c>
      <c r="H489" s="1">
        <v>84481.550371620018</v>
      </c>
    </row>
    <row r="490" spans="1:8" x14ac:dyDescent="0.2">
      <c r="A490" t="s">
        <v>8</v>
      </c>
      <c r="B490" s="8" t="s">
        <v>24</v>
      </c>
      <c r="C490" t="s">
        <v>23</v>
      </c>
      <c r="D490">
        <v>2021</v>
      </c>
      <c r="E490" s="2" t="str">
        <f t="shared" si="7"/>
        <v>ASAQ2021DALY's averted - relative</v>
      </c>
      <c r="F490" s="1">
        <v>132002.42245565625</v>
      </c>
      <c r="G490" s="1">
        <v>123202.2609586125</v>
      </c>
      <c r="H490" s="1">
        <v>140802.58395270002</v>
      </c>
    </row>
    <row r="491" spans="1:8" x14ac:dyDescent="0.2">
      <c r="A491" t="s">
        <v>8</v>
      </c>
      <c r="B491" s="8" t="s">
        <v>24</v>
      </c>
      <c r="C491" t="s">
        <v>23</v>
      </c>
      <c r="D491">
        <v>2022</v>
      </c>
      <c r="E491" s="2" t="str">
        <f t="shared" si="7"/>
        <v>ASAQ2022DALY's averted - relative</v>
      </c>
      <c r="F491" s="1">
        <v>14256.261625210878</v>
      </c>
      <c r="G491" s="1">
        <v>13305.844183530155</v>
      </c>
      <c r="H491" s="1">
        <v>15206.679066891604</v>
      </c>
    </row>
    <row r="492" spans="1:8" x14ac:dyDescent="0.2">
      <c r="A492" t="s">
        <v>8</v>
      </c>
      <c r="B492" s="8" t="s">
        <v>24</v>
      </c>
      <c r="C492" t="s">
        <v>23</v>
      </c>
      <c r="D492">
        <v>2023</v>
      </c>
      <c r="E492" s="2" t="str">
        <f t="shared" si="7"/>
        <v>ASAQ2023DALY's averted - relative</v>
      </c>
      <c r="F492" s="1">
        <v>44880.823634923123</v>
      </c>
      <c r="G492" s="1">
        <v>41888.768725928254</v>
      </c>
      <c r="H492" s="1">
        <v>47872.878543918006</v>
      </c>
    </row>
    <row r="493" spans="1:8" x14ac:dyDescent="0.2">
      <c r="A493" t="s">
        <v>9</v>
      </c>
      <c r="B493" s="8" t="s">
        <v>24</v>
      </c>
      <c r="C493" t="s">
        <v>23</v>
      </c>
      <c r="D493">
        <v>2016</v>
      </c>
      <c r="E493" s="2" t="str">
        <f t="shared" si="7"/>
        <v>ASMQ2016DALY's averted - relative</v>
      </c>
      <c r="F493" s="1">
        <v>1596.9073545854999</v>
      </c>
      <c r="G493" s="1">
        <v>1490.4468642798001</v>
      </c>
      <c r="H493" s="1">
        <v>1703.3678448911996</v>
      </c>
    </row>
    <row r="494" spans="1:8" x14ac:dyDescent="0.2">
      <c r="A494" t="s">
        <v>9</v>
      </c>
      <c r="B494" s="8" t="s">
        <v>24</v>
      </c>
      <c r="C494" t="s">
        <v>23</v>
      </c>
      <c r="D494">
        <v>2017</v>
      </c>
      <c r="E494" s="2" t="str">
        <f t="shared" si="7"/>
        <v>ASMQ2017DALY's averted - relative</v>
      </c>
      <c r="F494" s="1">
        <v>2235.6702964197002</v>
      </c>
      <c r="G494" s="1">
        <v>2086.6256099917205</v>
      </c>
      <c r="H494" s="1">
        <v>2384.7149828476795</v>
      </c>
    </row>
    <row r="495" spans="1:8" x14ac:dyDescent="0.2">
      <c r="A495" t="s">
        <v>9</v>
      </c>
      <c r="B495" s="8" t="s">
        <v>24</v>
      </c>
      <c r="C495" t="s">
        <v>23</v>
      </c>
      <c r="D495">
        <v>2018</v>
      </c>
      <c r="E495" s="2" t="str">
        <f t="shared" si="7"/>
        <v>ASMQ2018DALY's averted - relative</v>
      </c>
      <c r="F495" s="1">
        <v>2634.8971350660745</v>
      </c>
      <c r="G495" s="1">
        <v>2459.2373260616696</v>
      </c>
      <c r="H495" s="1">
        <v>2810.5569440704794</v>
      </c>
    </row>
    <row r="496" spans="1:8" x14ac:dyDescent="0.2">
      <c r="A496" t="s">
        <v>9</v>
      </c>
      <c r="B496" s="8" t="s">
        <v>24</v>
      </c>
      <c r="C496" t="s">
        <v>23</v>
      </c>
      <c r="D496">
        <v>2019</v>
      </c>
      <c r="E496" s="2" t="str">
        <f t="shared" si="7"/>
        <v>ASMQ2019DALY's averted - relative</v>
      </c>
      <c r="F496" s="1">
        <v>1373.3403249435298</v>
      </c>
      <c r="G496" s="1">
        <v>1281.7843032806281</v>
      </c>
      <c r="H496" s="1">
        <v>1464.896346606432</v>
      </c>
    </row>
    <row r="497" spans="1:8" x14ac:dyDescent="0.2">
      <c r="A497" t="s">
        <v>9</v>
      </c>
      <c r="B497" s="8" t="s">
        <v>24</v>
      </c>
      <c r="C497" t="s">
        <v>23</v>
      </c>
      <c r="D497">
        <v>2020</v>
      </c>
      <c r="E497" s="2" t="str">
        <f t="shared" si="7"/>
        <v>ASMQ2020DALY's averted - relative</v>
      </c>
      <c r="F497" s="1">
        <v>1700.7063326335572</v>
      </c>
      <c r="G497" s="1">
        <v>1587.3259104579868</v>
      </c>
      <c r="H497" s="1">
        <v>1814.0867548091278</v>
      </c>
    </row>
    <row r="498" spans="1:8" x14ac:dyDescent="0.2">
      <c r="A498" t="s">
        <v>9</v>
      </c>
      <c r="B498" s="8" t="s">
        <v>24</v>
      </c>
      <c r="C498" t="s">
        <v>23</v>
      </c>
      <c r="D498">
        <v>2021</v>
      </c>
      <c r="E498" s="2" t="str">
        <f t="shared" si="7"/>
        <v>ASMQ2021DALY's averted - relative</v>
      </c>
      <c r="F498" s="1">
        <v>798.45367729274994</v>
      </c>
      <c r="G498" s="1">
        <v>745.22343213990007</v>
      </c>
      <c r="H498" s="1">
        <v>851.68392244559982</v>
      </c>
    </row>
    <row r="499" spans="1:8" x14ac:dyDescent="0.2">
      <c r="A499" t="s">
        <v>9</v>
      </c>
      <c r="B499" s="8" t="s">
        <v>24</v>
      </c>
      <c r="C499" t="s">
        <v>23</v>
      </c>
      <c r="D499">
        <v>2022</v>
      </c>
      <c r="E499" s="2" t="str">
        <f t="shared" si="7"/>
        <v>ASMQ2022DALY's averted - relative</v>
      </c>
      <c r="F499" s="1">
        <v>545.26401622321907</v>
      </c>
      <c r="G499" s="1">
        <v>508.91308180833767</v>
      </c>
      <c r="H499" s="1">
        <v>581.61495063810014</v>
      </c>
    </row>
    <row r="500" spans="1:8" x14ac:dyDescent="0.2">
      <c r="A500" t="s">
        <v>9</v>
      </c>
      <c r="B500" s="8" t="s">
        <v>24</v>
      </c>
      <c r="C500" t="s">
        <v>23</v>
      </c>
      <c r="D500">
        <v>2023</v>
      </c>
      <c r="E500" s="2" t="str">
        <f t="shared" si="7"/>
        <v>ASMQ2023DALY's averted - relative</v>
      </c>
      <c r="F500" s="1">
        <v>263.48971350660753</v>
      </c>
      <c r="G500" s="1">
        <v>245.92373260616699</v>
      </c>
      <c r="H500" s="1">
        <v>281.05569440704807</v>
      </c>
    </row>
    <row r="501" spans="1:8" x14ac:dyDescent="0.2">
      <c r="A501" t="s">
        <v>51</v>
      </c>
      <c r="B501" s="8" t="s">
        <v>24</v>
      </c>
      <c r="C501" t="s">
        <v>23</v>
      </c>
      <c r="D501">
        <v>2017</v>
      </c>
      <c r="E501" s="2" t="str">
        <f t="shared" si="7"/>
        <v>DHA-P2017DALY's averted - relative</v>
      </c>
      <c r="F501" s="1">
        <v>6554.8486807047466</v>
      </c>
      <c r="G501" s="1">
        <v>6117.8587686577639</v>
      </c>
      <c r="H501" s="1">
        <v>6991.8385927517311</v>
      </c>
    </row>
    <row r="502" spans="1:8" x14ac:dyDescent="0.2">
      <c r="A502" t="s">
        <v>51</v>
      </c>
      <c r="B502" s="8" t="s">
        <v>24</v>
      </c>
      <c r="C502" t="s">
        <v>23</v>
      </c>
      <c r="D502">
        <v>2018</v>
      </c>
      <c r="E502" s="2" t="str">
        <f t="shared" si="7"/>
        <v>DHA-P2018DALY's averted - relative</v>
      </c>
      <c r="F502" s="1">
        <v>1847.8296508482645</v>
      </c>
      <c r="G502" s="1">
        <v>1724.64100745838</v>
      </c>
      <c r="H502" s="1">
        <v>1971.0182942381491</v>
      </c>
    </row>
    <row r="503" spans="1:8" x14ac:dyDescent="0.2">
      <c r="A503" t="s">
        <v>51</v>
      </c>
      <c r="B503" s="8" t="s">
        <v>24</v>
      </c>
      <c r="C503" t="s">
        <v>23</v>
      </c>
      <c r="D503">
        <v>2019</v>
      </c>
      <c r="E503" s="2" t="str">
        <f t="shared" si="7"/>
        <v>DHA-P2019DALY's averted - relative</v>
      </c>
      <c r="F503" s="1">
        <v>7823.9609166544906</v>
      </c>
      <c r="G503" s="1">
        <v>7302.3635222108569</v>
      </c>
      <c r="H503" s="1">
        <v>8345.5583110981242</v>
      </c>
    </row>
    <row r="504" spans="1:8" x14ac:dyDescent="0.2">
      <c r="A504" t="s">
        <v>51</v>
      </c>
      <c r="B504" s="8" t="s">
        <v>24</v>
      </c>
      <c r="C504" t="s">
        <v>23</v>
      </c>
      <c r="D504">
        <v>2020</v>
      </c>
      <c r="E504" s="2" t="str">
        <f t="shared" si="7"/>
        <v>DHA-P2020DALY's averted - relative</v>
      </c>
      <c r="F504" s="1">
        <v>12422.083715355446</v>
      </c>
      <c r="G504" s="1">
        <v>11593.944800998417</v>
      </c>
      <c r="H504" s="1">
        <v>13250.222629712476</v>
      </c>
    </row>
    <row r="505" spans="1:8" x14ac:dyDescent="0.2">
      <c r="A505" t="s">
        <v>51</v>
      </c>
      <c r="B505" s="8" t="s">
        <v>24</v>
      </c>
      <c r="C505" t="s">
        <v>23</v>
      </c>
      <c r="D505">
        <v>2021</v>
      </c>
      <c r="E505" s="2" t="str">
        <f t="shared" si="7"/>
        <v>DHA-P2021DALY's averted - relative</v>
      </c>
      <c r="F505" s="1">
        <v>3573.2083793940233</v>
      </c>
      <c r="G505" s="1">
        <v>3334.9944874344214</v>
      </c>
      <c r="H505" s="1">
        <v>3811.4222713536251</v>
      </c>
    </row>
    <row r="506" spans="1:8" x14ac:dyDescent="0.2">
      <c r="A506" t="s">
        <v>51</v>
      </c>
      <c r="B506" s="8" t="s">
        <v>24</v>
      </c>
      <c r="C506" t="s">
        <v>23</v>
      </c>
      <c r="D506">
        <v>2022</v>
      </c>
      <c r="E506" s="2" t="str">
        <f t="shared" si="7"/>
        <v>DHA-P2022DALY's averted - relative</v>
      </c>
      <c r="F506" s="1">
        <v>2881.2595055836982</v>
      </c>
      <c r="G506" s="1">
        <v>2689.1755385447846</v>
      </c>
      <c r="H506" s="1">
        <v>3073.343472622611</v>
      </c>
    </row>
    <row r="507" spans="1:8" x14ac:dyDescent="0.2">
      <c r="A507" t="s">
        <v>51</v>
      </c>
      <c r="B507" s="8" t="s">
        <v>24</v>
      </c>
      <c r="C507" t="s">
        <v>23</v>
      </c>
      <c r="D507">
        <v>2023</v>
      </c>
      <c r="E507" s="2" t="str">
        <f t="shared" si="7"/>
        <v>DHA-P2023DALY's averted - relative</v>
      </c>
      <c r="F507" s="1">
        <v>1066.1047951634628</v>
      </c>
      <c r="G507" s="1">
        <v>995.03114215256494</v>
      </c>
      <c r="H507" s="1">
        <v>1137.1784481743603</v>
      </c>
    </row>
    <row r="508" spans="1:8" x14ac:dyDescent="0.2">
      <c r="A508" t="s">
        <v>12</v>
      </c>
      <c r="B508" s="8" t="s">
        <v>24</v>
      </c>
      <c r="C508" t="s">
        <v>23</v>
      </c>
      <c r="D508">
        <v>2018</v>
      </c>
      <c r="E508" s="2" t="str">
        <f t="shared" si="7"/>
        <v>AS-PYR2018DALY's averted - relative</v>
      </c>
      <c r="F508" s="1">
        <v>90.147995823374998</v>
      </c>
      <c r="G508" s="1">
        <v>84.138129435149992</v>
      </c>
      <c r="H508" s="1">
        <v>96.157862211599976</v>
      </c>
    </row>
    <row r="509" spans="1:8" x14ac:dyDescent="0.2">
      <c r="A509" t="s">
        <v>12</v>
      </c>
      <c r="B509" s="8" t="s">
        <v>24</v>
      </c>
      <c r="C509" t="s">
        <v>23</v>
      </c>
      <c r="D509">
        <v>2019</v>
      </c>
      <c r="E509" s="2" t="str">
        <f t="shared" si="7"/>
        <v>AS-PYR2019DALY's averted - relative</v>
      </c>
      <c r="F509" s="1">
        <v>1045.7167515511496</v>
      </c>
      <c r="G509" s="1">
        <v>976.00230144773946</v>
      </c>
      <c r="H509" s="1">
        <v>1115.4312016545596</v>
      </c>
    </row>
    <row r="510" spans="1:8" x14ac:dyDescent="0.2">
      <c r="A510" t="s">
        <v>12</v>
      </c>
      <c r="B510" s="8" t="s">
        <v>24</v>
      </c>
      <c r="C510" t="s">
        <v>23</v>
      </c>
      <c r="D510">
        <v>2020</v>
      </c>
      <c r="E510" s="2" t="str">
        <f t="shared" si="7"/>
        <v>AS-PYR2020DALY's averted - relative</v>
      </c>
      <c r="F510" s="1">
        <v>2073.4039039376239</v>
      </c>
      <c r="G510" s="1">
        <v>1935.1769770084491</v>
      </c>
      <c r="H510" s="1">
        <v>2211.630830866799</v>
      </c>
    </row>
    <row r="511" spans="1:8" x14ac:dyDescent="0.2">
      <c r="A511" t="s">
        <v>12</v>
      </c>
      <c r="B511" s="8" t="s">
        <v>24</v>
      </c>
      <c r="C511" t="s">
        <v>23</v>
      </c>
      <c r="D511">
        <v>2021</v>
      </c>
      <c r="E511" s="2" t="str">
        <f t="shared" si="7"/>
        <v>AS-PYR2021DALY's averted - relative</v>
      </c>
      <c r="F511" s="1">
        <v>827.55860165858235</v>
      </c>
      <c r="G511" s="1">
        <v>772.38802821467686</v>
      </c>
      <c r="H511" s="1">
        <v>882.72917510248783</v>
      </c>
    </row>
    <row r="512" spans="1:8" x14ac:dyDescent="0.2">
      <c r="A512" t="s">
        <v>12</v>
      </c>
      <c r="B512" s="8" t="s">
        <v>24</v>
      </c>
      <c r="C512" t="s">
        <v>23</v>
      </c>
      <c r="D512">
        <v>2022</v>
      </c>
      <c r="E512" s="2" t="str">
        <f t="shared" si="7"/>
        <v>AS-PYR2022DALY's averted - relative</v>
      </c>
      <c r="F512" s="1">
        <v>1747.0681590570073</v>
      </c>
      <c r="G512" s="1">
        <v>1630.596948453207</v>
      </c>
      <c r="H512" s="1">
        <v>1863.5393696608076</v>
      </c>
    </row>
    <row r="513" spans="1:8" x14ac:dyDescent="0.2">
      <c r="A513" t="s">
        <v>12</v>
      </c>
      <c r="B513" s="8" t="s">
        <v>24</v>
      </c>
      <c r="C513" t="s">
        <v>23</v>
      </c>
      <c r="D513">
        <v>2023</v>
      </c>
      <c r="E513" s="2" t="str">
        <f t="shared" si="7"/>
        <v>AS-PYR2023DALY's averted - relative</v>
      </c>
      <c r="F513" s="1">
        <v>3123.462182967628</v>
      </c>
      <c r="G513" s="1">
        <v>2915.2313707697863</v>
      </c>
      <c r="H513" s="1">
        <v>3331.6929951654706</v>
      </c>
    </row>
    <row r="514" spans="1:8" x14ac:dyDescent="0.2">
      <c r="A514" t="s">
        <v>49</v>
      </c>
      <c r="B514" s="8" t="s">
        <v>24</v>
      </c>
      <c r="C514" t="s">
        <v>23</v>
      </c>
      <c r="D514">
        <v>2012</v>
      </c>
      <c r="E514" s="2" t="str">
        <f t="shared" si="7"/>
        <v>InjAS2012DALY's averted - relative</v>
      </c>
      <c r="F514" s="1">
        <v>1062171.2679549213</v>
      </c>
      <c r="G514" s="1">
        <v>856768.09666466725</v>
      </c>
      <c r="H514" s="1">
        <v>1199475.3353305338</v>
      </c>
    </row>
    <row r="515" spans="1:8" x14ac:dyDescent="0.2">
      <c r="A515" t="s">
        <v>49</v>
      </c>
      <c r="B515" s="8" t="s">
        <v>24</v>
      </c>
      <c r="C515" t="s">
        <v>23</v>
      </c>
      <c r="D515">
        <v>2013</v>
      </c>
      <c r="E515" s="2" t="str">
        <f t="shared" ref="E515:E533" si="8">A515&amp;D515&amp;B515</f>
        <v>InjAS2013DALY's averted - relative</v>
      </c>
      <c r="F515" s="1">
        <v>1160842.9157977281</v>
      </c>
      <c r="G515" s="1">
        <v>936358.57558980014</v>
      </c>
      <c r="H515" s="1">
        <v>1310902.0058257198</v>
      </c>
    </row>
    <row r="516" spans="1:8" x14ac:dyDescent="0.2">
      <c r="A516" t="s">
        <v>49</v>
      </c>
      <c r="B516" s="8" t="s">
        <v>24</v>
      </c>
      <c r="C516" t="s">
        <v>23</v>
      </c>
      <c r="D516">
        <v>2014</v>
      </c>
      <c r="E516" s="2" t="str">
        <f t="shared" si="8"/>
        <v>InjAS2014DALY's averted - relative</v>
      </c>
      <c r="F516" s="1">
        <v>4643371.6631909125</v>
      </c>
      <c r="G516" s="1">
        <v>3745434.3023592005</v>
      </c>
      <c r="H516" s="1">
        <v>5243608.0233028792</v>
      </c>
    </row>
    <row r="517" spans="1:8" x14ac:dyDescent="0.2">
      <c r="A517" t="s">
        <v>49</v>
      </c>
      <c r="B517" s="8" t="s">
        <v>24</v>
      </c>
      <c r="C517" t="s">
        <v>23</v>
      </c>
      <c r="D517">
        <v>2015</v>
      </c>
      <c r="E517" s="2" t="str">
        <f t="shared" si="8"/>
        <v>InjAS2015DALY's averted - relative</v>
      </c>
      <c r="F517" s="1">
        <v>3269707.5461636009</v>
      </c>
      <c r="G517" s="1">
        <v>2637409.9879112695</v>
      </c>
      <c r="H517" s="1">
        <v>3692373.9830757775</v>
      </c>
    </row>
    <row r="518" spans="1:8" x14ac:dyDescent="0.2">
      <c r="A518" t="s">
        <v>49</v>
      </c>
      <c r="B518" s="8" t="s">
        <v>24</v>
      </c>
      <c r="C518" t="s">
        <v>23</v>
      </c>
      <c r="D518">
        <v>2016</v>
      </c>
      <c r="E518" s="2" t="str">
        <f t="shared" si="8"/>
        <v>InjAS2016DALY's averted - relative</v>
      </c>
      <c r="F518" s="1">
        <v>4759436.6073887553</v>
      </c>
      <c r="G518" s="1">
        <v>3839054.5539419204</v>
      </c>
      <c r="H518" s="1">
        <v>5374676.375518688</v>
      </c>
    </row>
    <row r="519" spans="1:8" x14ac:dyDescent="0.2">
      <c r="A519" t="s">
        <v>49</v>
      </c>
      <c r="B519" s="8" t="s">
        <v>24</v>
      </c>
      <c r="C519" t="s">
        <v>23</v>
      </c>
      <c r="D519">
        <v>2017</v>
      </c>
      <c r="E519" s="2" t="str">
        <f t="shared" si="8"/>
        <v>InjAS2017DALY's averted - relative</v>
      </c>
      <c r="F519" s="1">
        <v>5504508.1549879843</v>
      </c>
      <c r="G519" s="1">
        <v>4440043.8209032258</v>
      </c>
      <c r="H519" s="1">
        <v>6216061.3492645165</v>
      </c>
    </row>
    <row r="520" spans="1:8" x14ac:dyDescent="0.2">
      <c r="A520" t="s">
        <v>49</v>
      </c>
      <c r="B520" s="8" t="s">
        <v>24</v>
      </c>
      <c r="C520" t="s">
        <v>23</v>
      </c>
      <c r="D520">
        <v>2018</v>
      </c>
      <c r="E520" s="2" t="str">
        <f t="shared" si="8"/>
        <v>InjAS2018DALY's averted - relative</v>
      </c>
      <c r="F520" s="1">
        <v>6187737.7309862804</v>
      </c>
      <c r="G520" s="1">
        <v>4991150.1453476101</v>
      </c>
      <c r="H520" s="1">
        <v>6987610.203486653</v>
      </c>
    </row>
    <row r="521" spans="1:8" x14ac:dyDescent="0.2">
      <c r="A521" t="s">
        <v>49</v>
      </c>
      <c r="B521" s="8" t="s">
        <v>24</v>
      </c>
      <c r="C521" t="s">
        <v>23</v>
      </c>
      <c r="D521">
        <v>2019</v>
      </c>
      <c r="E521" s="2" t="str">
        <f t="shared" si="8"/>
        <v>InjAS2019DALY's averted - relative</v>
      </c>
      <c r="F521" s="1">
        <v>5856900.5955650378</v>
      </c>
      <c r="G521" s="1">
        <v>4724290.4482607199</v>
      </c>
      <c r="H521" s="1">
        <v>6614006.6275650067</v>
      </c>
    </row>
    <row r="522" spans="1:8" x14ac:dyDescent="0.2">
      <c r="A522" t="s">
        <v>49</v>
      </c>
      <c r="B522" s="8" t="s">
        <v>24</v>
      </c>
      <c r="C522" t="s">
        <v>23</v>
      </c>
      <c r="D522">
        <v>2020</v>
      </c>
      <c r="E522" s="2" t="str">
        <f t="shared" si="8"/>
        <v>InjAS2020DALY's averted - relative</v>
      </c>
      <c r="F522" s="1">
        <v>7913079.2093545171</v>
      </c>
      <c r="G522" s="1">
        <v>6382844.2902704729</v>
      </c>
      <c r="H522" s="1">
        <v>8935982.0063786618</v>
      </c>
    </row>
    <row r="523" spans="1:8" x14ac:dyDescent="0.2">
      <c r="A523" t="s">
        <v>49</v>
      </c>
      <c r="B523" s="8" t="s">
        <v>24</v>
      </c>
      <c r="C523" t="s">
        <v>23</v>
      </c>
      <c r="D523">
        <v>2021</v>
      </c>
      <c r="E523" s="2" t="str">
        <f t="shared" si="8"/>
        <v>InjAS2021DALY's averted - relative</v>
      </c>
      <c r="F523" s="1">
        <v>8979249.9681019969</v>
      </c>
      <c r="G523" s="1">
        <v>7242838.4543475686</v>
      </c>
      <c r="H523" s="1">
        <v>10139973.836086595</v>
      </c>
    </row>
    <row r="524" spans="1:8" x14ac:dyDescent="0.2">
      <c r="A524" t="s">
        <v>49</v>
      </c>
      <c r="B524" s="8" t="s">
        <v>24</v>
      </c>
      <c r="C524" t="s">
        <v>23</v>
      </c>
      <c r="D524">
        <v>2022</v>
      </c>
      <c r="E524" s="2" t="str">
        <f t="shared" si="8"/>
        <v>InjAS2022DALY's averted - relative</v>
      </c>
      <c r="F524" s="1">
        <v>9827562.0477867946</v>
      </c>
      <c r="G524" s="1">
        <v>7927103.5515277665</v>
      </c>
      <c r="H524" s="1">
        <v>11097944.972138872</v>
      </c>
    </row>
    <row r="525" spans="1:8" x14ac:dyDescent="0.2">
      <c r="A525" t="s">
        <v>49</v>
      </c>
      <c r="B525" s="8" t="s">
        <v>24</v>
      </c>
      <c r="C525" t="s">
        <v>23</v>
      </c>
      <c r="D525">
        <v>2023</v>
      </c>
      <c r="E525" s="2" t="str">
        <f t="shared" si="8"/>
        <v>InjAS2023DALY's averted - relative</v>
      </c>
      <c r="F525" s="1">
        <v>9015879.9793623555</v>
      </c>
      <c r="G525" s="1">
        <v>7272384.9370807791</v>
      </c>
      <c r="H525" s="1">
        <v>10181338.911913091</v>
      </c>
    </row>
    <row r="526" spans="1:8" x14ac:dyDescent="0.2">
      <c r="A526" t="s">
        <v>14</v>
      </c>
      <c r="B526" s="8" t="s">
        <v>24</v>
      </c>
      <c r="C526" t="s">
        <v>23</v>
      </c>
      <c r="D526">
        <v>2016</v>
      </c>
      <c r="E526" s="2" t="str">
        <f t="shared" si="8"/>
        <v>RAS2016DALY's averted - relative</v>
      </c>
      <c r="F526" s="1">
        <v>37172.322765064506</v>
      </c>
      <c r="G526" s="1">
        <v>8644.396293314694</v>
      </c>
      <c r="H526" s="1">
        <v>59131.257032132213</v>
      </c>
    </row>
    <row r="527" spans="1:8" x14ac:dyDescent="0.2">
      <c r="A527" t="s">
        <v>14</v>
      </c>
      <c r="B527" s="8" t="s">
        <v>24</v>
      </c>
      <c r="C527" t="s">
        <v>23</v>
      </c>
      <c r="D527">
        <v>2017</v>
      </c>
      <c r="E527" s="2" t="str">
        <f t="shared" si="8"/>
        <v>RAS2017DALY's averted - relative</v>
      </c>
      <c r="F527" s="1">
        <v>180157.6932384299</v>
      </c>
      <c r="G527" s="1">
        <v>41895.538933231546</v>
      </c>
      <c r="H527" s="1">
        <v>286582.86791831959</v>
      </c>
    </row>
    <row r="528" spans="1:8" x14ac:dyDescent="0.2">
      <c r="A528" t="s">
        <v>14</v>
      </c>
      <c r="B528" s="8" t="s">
        <v>24</v>
      </c>
      <c r="C528" t="s">
        <v>23</v>
      </c>
      <c r="D528">
        <v>2018</v>
      </c>
      <c r="E528" s="2" t="str">
        <f t="shared" si="8"/>
        <v>RAS2018DALY's averted - relative</v>
      </c>
      <c r="F528" s="1">
        <v>353218.4748361907</v>
      </c>
      <c r="G528" s="1">
        <v>82140.696289064348</v>
      </c>
      <c r="H528" s="1">
        <v>561876.44113716634</v>
      </c>
    </row>
    <row r="529" spans="1:8" x14ac:dyDescent="0.2">
      <c r="A529" t="s">
        <v>14</v>
      </c>
      <c r="B529" s="8" t="s">
        <v>24</v>
      </c>
      <c r="C529" t="s">
        <v>23</v>
      </c>
      <c r="D529">
        <v>2019</v>
      </c>
      <c r="E529" s="2" t="str">
        <f t="shared" si="8"/>
        <v>RAS2019DALY's averted - relative</v>
      </c>
      <c r="F529" s="1">
        <v>816963.1810148888</v>
      </c>
      <c r="G529" s="1">
        <v>189984.18630909119</v>
      </c>
      <c r="H529" s="1">
        <v>1299570.65496539</v>
      </c>
    </row>
    <row r="530" spans="1:8" x14ac:dyDescent="0.2">
      <c r="A530" t="s">
        <v>14</v>
      </c>
      <c r="B530" s="8" t="s">
        <v>24</v>
      </c>
      <c r="C530" t="s">
        <v>23</v>
      </c>
      <c r="D530">
        <v>2020</v>
      </c>
      <c r="E530" s="2" t="str">
        <f t="shared" si="8"/>
        <v>RAS2020DALY's averted - relative</v>
      </c>
      <c r="F530" s="1">
        <v>611590.11495809676</v>
      </c>
      <c r="G530" s="1">
        <v>142224.83099012511</v>
      </c>
      <c r="H530" s="1">
        <v>972876.85018936847</v>
      </c>
    </row>
    <row r="531" spans="1:8" x14ac:dyDescent="0.2">
      <c r="A531" t="s">
        <v>14</v>
      </c>
      <c r="B531" s="8" t="s">
        <v>24</v>
      </c>
      <c r="C531" t="s">
        <v>23</v>
      </c>
      <c r="D531">
        <v>2021</v>
      </c>
      <c r="E531" s="2" t="str">
        <f t="shared" si="8"/>
        <v>RAS2021DALY's averted - relative</v>
      </c>
      <c r="F531" s="1">
        <v>2076914.5437593446</v>
      </c>
      <c r="G531" s="1">
        <v>482984.94815820287</v>
      </c>
      <c r="H531" s="1">
        <v>3303817.4261261914</v>
      </c>
    </row>
    <row r="532" spans="1:8" x14ac:dyDescent="0.2">
      <c r="A532" t="s">
        <v>14</v>
      </c>
      <c r="B532" s="8" t="s">
        <v>24</v>
      </c>
      <c r="C532" t="s">
        <v>23</v>
      </c>
      <c r="D532">
        <v>2022</v>
      </c>
      <c r="E532" s="2" t="str">
        <f t="shared" si="8"/>
        <v>RAS2022DALY's averted - relative</v>
      </c>
      <c r="F532" s="1">
        <v>909512.48503008729</v>
      </c>
      <c r="G532" s="1">
        <v>211506.4588244296</v>
      </c>
      <c r="H532" s="1">
        <v>1446791.9281275524</v>
      </c>
    </row>
    <row r="533" spans="1:8" x14ac:dyDescent="0.2">
      <c r="A533" t="s">
        <v>14</v>
      </c>
      <c r="B533" s="8" t="s">
        <v>24</v>
      </c>
      <c r="C533" t="s">
        <v>23</v>
      </c>
      <c r="D533">
        <v>2023</v>
      </c>
      <c r="E533" s="2" t="str">
        <f t="shared" si="8"/>
        <v>RAS2023DALY's averted - relative</v>
      </c>
      <c r="F533" s="1">
        <v>558686.25151466788</v>
      </c>
      <c r="G533" s="1">
        <v>129922.07649337882</v>
      </c>
      <c r="H533" s="1">
        <v>888720.90526665177</v>
      </c>
    </row>
  </sheetData>
  <autoFilter ref="A1:H533" xr:uid="{6622884F-9080-4FE8-91AB-2C4FC0D97D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B795-B51F-433E-8DCF-7D8E569C5D62}">
  <dimension ref="A3:J19"/>
  <sheetViews>
    <sheetView workbookViewId="0">
      <selection activeCell="B37" sqref="B37"/>
    </sheetView>
  </sheetViews>
  <sheetFormatPr baseColWidth="10" defaultColWidth="8.83203125" defaultRowHeight="15" x14ac:dyDescent="0.2"/>
  <cols>
    <col min="1" max="1" width="13.1640625" bestFit="1" customWidth="1"/>
    <col min="2" max="2" width="23.1640625" bestFit="1" customWidth="1"/>
    <col min="3" max="4" width="17.5" bestFit="1" customWidth="1"/>
    <col min="5" max="5" width="23.33203125" bestFit="1" customWidth="1"/>
    <col min="6" max="7" width="17.5" bestFit="1" customWidth="1"/>
    <col min="8" max="8" width="16.83203125" bestFit="1" customWidth="1"/>
    <col min="9" max="10" width="17.5" bestFit="1" customWidth="1"/>
    <col min="11" max="11" width="22" bestFit="1" customWidth="1"/>
    <col min="12" max="13" width="22.5" bestFit="1" customWidth="1"/>
    <col min="14" max="27" width="12" bestFit="1" customWidth="1"/>
    <col min="28" max="28" width="11" bestFit="1" customWidth="1"/>
    <col min="29" max="34" width="12" bestFit="1" customWidth="1"/>
    <col min="35" max="36" width="11" bestFit="1" customWidth="1"/>
    <col min="37" max="37" width="12" bestFit="1" customWidth="1"/>
    <col min="38" max="40" width="11" bestFit="1" customWidth="1"/>
    <col min="41" max="44" width="12" bestFit="1" customWidth="1"/>
    <col min="45" max="45" width="11" bestFit="1" customWidth="1"/>
    <col min="46" max="58" width="12" bestFit="1" customWidth="1"/>
    <col min="59" max="59" width="28.1640625" bestFit="1" customWidth="1"/>
    <col min="60" max="60" width="25.1640625" bestFit="1" customWidth="1"/>
    <col min="61" max="61" width="10" bestFit="1" customWidth="1"/>
    <col min="62" max="62" width="11" bestFit="1" customWidth="1"/>
    <col min="63" max="63" width="12" bestFit="1" customWidth="1"/>
    <col min="64" max="64" width="10" bestFit="1" customWidth="1"/>
    <col min="65" max="65" width="12" bestFit="1" customWidth="1"/>
    <col min="66" max="66" width="10" bestFit="1" customWidth="1"/>
    <col min="67" max="67" width="11" bestFit="1" customWidth="1"/>
    <col min="68" max="68" width="10" bestFit="1" customWidth="1"/>
    <col min="69" max="69" width="9" bestFit="1" customWidth="1"/>
    <col min="70" max="72" width="12" bestFit="1" customWidth="1"/>
    <col min="73" max="73" width="11" bestFit="1" customWidth="1"/>
    <col min="74" max="74" width="9" bestFit="1" customWidth="1"/>
    <col min="75" max="75" width="11" bestFit="1" customWidth="1"/>
    <col min="76" max="87" width="12" bestFit="1" customWidth="1"/>
    <col min="88" max="88" width="11" bestFit="1" customWidth="1"/>
    <col min="89" max="89" width="12" bestFit="1" customWidth="1"/>
    <col min="90" max="90" width="11" bestFit="1" customWidth="1"/>
    <col min="91" max="97" width="12" bestFit="1" customWidth="1"/>
    <col min="98" max="98" width="11" bestFit="1" customWidth="1"/>
    <col min="99" max="101" width="12" bestFit="1" customWidth="1"/>
    <col min="102" max="102" width="11" bestFit="1" customWidth="1"/>
    <col min="103" max="116" width="12" bestFit="1" customWidth="1"/>
    <col min="117" max="117" width="28.33203125" bestFit="1" customWidth="1"/>
    <col min="118" max="118" width="18.5" bestFit="1" customWidth="1"/>
    <col min="119" max="120" width="6" bestFit="1" customWidth="1"/>
    <col min="121" max="121" width="11" bestFit="1" customWidth="1"/>
    <col min="122" max="122" width="8" bestFit="1" customWidth="1"/>
    <col min="123" max="123" width="6" bestFit="1" customWidth="1"/>
    <col min="124" max="127" width="7" bestFit="1" customWidth="1"/>
    <col min="128" max="129" width="12" bestFit="1" customWidth="1"/>
    <col min="130" max="131" width="7" bestFit="1" customWidth="1"/>
    <col min="132" max="132" width="12" bestFit="1" customWidth="1"/>
    <col min="133" max="133" width="7" bestFit="1" customWidth="1"/>
    <col min="134" max="134" width="11" bestFit="1" customWidth="1"/>
    <col min="135" max="135" width="12" bestFit="1" customWidth="1"/>
    <col min="136" max="137" width="7" bestFit="1" customWidth="1"/>
    <col min="138" max="139" width="12" bestFit="1" customWidth="1"/>
    <col min="140" max="140" width="7" bestFit="1" customWidth="1"/>
    <col min="141" max="141" width="12" bestFit="1" customWidth="1"/>
    <col min="142" max="142" width="8" bestFit="1" customWidth="1"/>
    <col min="143" max="144" width="12" bestFit="1" customWidth="1"/>
    <col min="145" max="145" width="10" bestFit="1" customWidth="1"/>
    <col min="146" max="146" width="12" bestFit="1" customWidth="1"/>
    <col min="147" max="147" width="11" bestFit="1" customWidth="1"/>
    <col min="148" max="148" width="8" bestFit="1" customWidth="1"/>
    <col min="149" max="149" width="12" bestFit="1" customWidth="1"/>
    <col min="150" max="150" width="8" bestFit="1" customWidth="1"/>
    <col min="151" max="151" width="10" bestFit="1" customWidth="1"/>
    <col min="152" max="152" width="12" bestFit="1" customWidth="1"/>
    <col min="153" max="153" width="8" bestFit="1" customWidth="1"/>
    <col min="154" max="154" width="12" bestFit="1" customWidth="1"/>
    <col min="155" max="156" width="8" bestFit="1" customWidth="1"/>
    <col min="157" max="157" width="10" bestFit="1" customWidth="1"/>
    <col min="158" max="159" width="12" bestFit="1" customWidth="1"/>
    <col min="160" max="160" width="10" bestFit="1" customWidth="1"/>
    <col min="161" max="162" width="12" bestFit="1" customWidth="1"/>
    <col min="163" max="164" width="8" bestFit="1" customWidth="1"/>
    <col min="165" max="165" width="9" bestFit="1" customWidth="1"/>
    <col min="166" max="166" width="11" bestFit="1" customWidth="1"/>
    <col min="167" max="167" width="12" bestFit="1" customWidth="1"/>
    <col min="168" max="168" width="9" bestFit="1" customWidth="1"/>
    <col min="169" max="169" width="12" bestFit="1" customWidth="1"/>
    <col min="170" max="170" width="9" bestFit="1" customWidth="1"/>
    <col min="171" max="171" width="11" bestFit="1" customWidth="1"/>
    <col min="172" max="178" width="9" bestFit="1" customWidth="1"/>
    <col min="179" max="179" width="11" bestFit="1" customWidth="1"/>
    <col min="180" max="182" width="9" bestFit="1" customWidth="1"/>
    <col min="183" max="183" width="21.83203125" bestFit="1" customWidth="1"/>
    <col min="184" max="184" width="11.33203125" bestFit="1" customWidth="1"/>
  </cols>
  <sheetData>
    <row r="3" spans="1:10" x14ac:dyDescent="0.2">
      <c r="B3" s="3" t="s">
        <v>25</v>
      </c>
    </row>
    <row r="4" spans="1:10" x14ac:dyDescent="0.2">
      <c r="B4" t="s">
        <v>24</v>
      </c>
      <c r="E4" t="s">
        <v>22</v>
      </c>
      <c r="H4" t="s">
        <v>17</v>
      </c>
    </row>
    <row r="5" spans="1:10" x14ac:dyDescent="0.2">
      <c r="A5" s="3" t="s">
        <v>27</v>
      </c>
      <c r="B5" t="s">
        <v>38</v>
      </c>
      <c r="C5" t="s">
        <v>37</v>
      </c>
      <c r="D5" t="s">
        <v>39</v>
      </c>
      <c r="E5" t="s">
        <v>38</v>
      </c>
      <c r="F5" t="s">
        <v>37</v>
      </c>
      <c r="G5" t="s">
        <v>39</v>
      </c>
      <c r="H5" t="s">
        <v>38</v>
      </c>
      <c r="I5" t="s">
        <v>37</v>
      </c>
      <c r="J5" t="s">
        <v>39</v>
      </c>
    </row>
    <row r="6" spans="1:10" x14ac:dyDescent="0.2">
      <c r="A6" s="4">
        <v>2011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95000000</v>
      </c>
      <c r="I6">
        <v>95000000</v>
      </c>
      <c r="J6">
        <v>95000000</v>
      </c>
    </row>
    <row r="7" spans="1:10" x14ac:dyDescent="0.2">
      <c r="A7" s="4">
        <v>2012</v>
      </c>
      <c r="B7">
        <v>856768.09666466725</v>
      </c>
      <c r="C7">
        <v>1062171.2679549213</v>
      </c>
      <c r="D7">
        <v>1199475.3353305338</v>
      </c>
      <c r="E7">
        <v>15749.636512500005</v>
      </c>
      <c r="F7">
        <v>19525.483557843996</v>
      </c>
      <c r="G7">
        <v>22049.491117500002</v>
      </c>
      <c r="H7">
        <v>68319250</v>
      </c>
      <c r="I7">
        <v>68319250</v>
      </c>
      <c r="J7">
        <v>68319250</v>
      </c>
    </row>
    <row r="8" spans="1:10" x14ac:dyDescent="0.2">
      <c r="A8" s="4">
        <v>2013</v>
      </c>
      <c r="B8">
        <v>936358.57558980014</v>
      </c>
      <c r="C8">
        <v>1160842.9157977281</v>
      </c>
      <c r="D8">
        <v>1310902.0058257198</v>
      </c>
      <c r="E8">
        <v>17212.717500000002</v>
      </c>
      <c r="F8">
        <v>21339.326292725676</v>
      </c>
      <c r="G8">
        <v>24097.804499999998</v>
      </c>
      <c r="H8">
        <v>28499999.999999996</v>
      </c>
      <c r="I8">
        <v>28499999.999999996</v>
      </c>
      <c r="J8">
        <v>28499999.999999996</v>
      </c>
    </row>
    <row r="9" spans="1:10" x14ac:dyDescent="0.2">
      <c r="A9" s="4">
        <v>2014</v>
      </c>
      <c r="B9">
        <v>3745434.3023592005</v>
      </c>
      <c r="C9">
        <v>4643371.6631909125</v>
      </c>
      <c r="D9">
        <v>5243608.0233028792</v>
      </c>
      <c r="E9">
        <v>68850.87000000001</v>
      </c>
      <c r="F9">
        <v>85357.305170902706</v>
      </c>
      <c r="G9">
        <v>96391.217999999993</v>
      </c>
      <c r="H9">
        <v>51300000</v>
      </c>
      <c r="I9">
        <v>51300000</v>
      </c>
      <c r="J9">
        <v>51300000</v>
      </c>
    </row>
    <row r="10" spans="1:10" x14ac:dyDescent="0.2">
      <c r="A10" s="4">
        <v>2015</v>
      </c>
      <c r="B10">
        <v>2907927.0008537858</v>
      </c>
      <c r="C10">
        <v>3659389.6170249181</v>
      </c>
      <c r="D10">
        <v>4204143.8380407793</v>
      </c>
      <c r="E10">
        <v>53378.680722600715</v>
      </c>
      <c r="F10">
        <v>67166.802413563069</v>
      </c>
      <c r="G10">
        <v>77154.541561188671</v>
      </c>
      <c r="H10">
        <v>100525833.33333333</v>
      </c>
      <c r="I10">
        <v>100525833.33333333</v>
      </c>
      <c r="J10">
        <v>100525833.33333333</v>
      </c>
    </row>
    <row r="11" spans="1:10" x14ac:dyDescent="0.2">
      <c r="A11" s="4">
        <v>2016</v>
      </c>
      <c r="B11">
        <v>4213085.1122270441</v>
      </c>
      <c r="C11">
        <v>5817428.9774636198</v>
      </c>
      <c r="D11">
        <v>7128484.3320002714</v>
      </c>
      <c r="E11">
        <v>77373.089563896967</v>
      </c>
      <c r="F11">
        <v>106688.31456145862</v>
      </c>
      <c r="G11">
        <v>130627.89390533141</v>
      </c>
      <c r="H11">
        <v>62372784.705071293</v>
      </c>
      <c r="I11">
        <v>62372784.705071293</v>
      </c>
      <c r="J11">
        <v>62372784.705071293</v>
      </c>
    </row>
    <row r="12" spans="1:10" x14ac:dyDescent="0.2">
      <c r="A12" s="4">
        <v>2017</v>
      </c>
      <c r="B12">
        <v>4873272.5450207777</v>
      </c>
      <c r="C12">
        <v>6670084.2051091725</v>
      </c>
      <c r="D12">
        <v>8098720.3735080874</v>
      </c>
      <c r="E12">
        <v>89570.647399662179</v>
      </c>
      <c r="F12">
        <v>122252.06389393215</v>
      </c>
      <c r="G12">
        <v>148290.9804472808</v>
      </c>
      <c r="H12">
        <v>118059528.29042289</v>
      </c>
      <c r="I12">
        <v>118059528.29042289</v>
      </c>
      <c r="J12">
        <v>118059528.29042289</v>
      </c>
    </row>
    <row r="13" spans="1:10" x14ac:dyDescent="0.2">
      <c r="A13" s="4">
        <v>2018</v>
      </c>
      <c r="B13">
        <v>5389077.3809130387</v>
      </c>
      <c r="C13">
        <v>7659058.6860606177</v>
      </c>
      <c r="D13">
        <v>9492731.2793819066</v>
      </c>
      <c r="E13">
        <v>99164.441019170496</v>
      </c>
      <c r="F13">
        <v>139247.98251711566</v>
      </c>
      <c r="G13">
        <v>173631.99747618317</v>
      </c>
      <c r="H13">
        <v>84211684.156291112</v>
      </c>
      <c r="I13">
        <v>84211684.156291112</v>
      </c>
      <c r="J13">
        <v>84211684.156291112</v>
      </c>
    </row>
    <row r="14" spans="1:10" x14ac:dyDescent="0.2">
      <c r="A14" s="4">
        <v>2019</v>
      </c>
      <c r="B14">
        <v>5269481.2390854135</v>
      </c>
      <c r="C14">
        <v>7975515.3161186911</v>
      </c>
      <c r="D14">
        <v>10188636.6896293</v>
      </c>
      <c r="E14">
        <v>97186.212485742377</v>
      </c>
      <c r="F14">
        <v>145245.65282598903</v>
      </c>
      <c r="G14">
        <v>185747.2693084885</v>
      </c>
      <c r="H14">
        <v>64365880.592786498</v>
      </c>
      <c r="I14">
        <v>64365880.592786498</v>
      </c>
      <c r="J14">
        <v>64365880.592786498</v>
      </c>
    </row>
    <row r="15" spans="1:10" x14ac:dyDescent="0.2">
      <c r="A15" s="4">
        <v>2020</v>
      </c>
      <c r="B15">
        <v>6982864.3531968836</v>
      </c>
      <c r="C15">
        <v>10539162.942238266</v>
      </c>
      <c r="D15">
        <v>13522432.935880722</v>
      </c>
      <c r="E15">
        <v>128564.63961479327</v>
      </c>
      <c r="F15">
        <v>193921.96238520279</v>
      </c>
      <c r="G15">
        <v>247035.95461541018</v>
      </c>
      <c r="H15">
        <v>107569546.51008767</v>
      </c>
      <c r="I15">
        <v>107569546.51008767</v>
      </c>
      <c r="J15">
        <v>107569546.51008767</v>
      </c>
    </row>
    <row r="16" spans="1:10" x14ac:dyDescent="0.2">
      <c r="A16" s="4">
        <v>2021</v>
      </c>
      <c r="B16">
        <v>8203022.8687079111</v>
      </c>
      <c r="C16">
        <v>13010392.588474611</v>
      </c>
      <c r="D16">
        <v>16915175.88055896</v>
      </c>
      <c r="E16">
        <v>151709.51065141163</v>
      </c>
      <c r="F16">
        <v>240313.95253172689</v>
      </c>
      <c r="G16">
        <v>307501.04495627212</v>
      </c>
      <c r="H16">
        <v>100064976.21606794</v>
      </c>
      <c r="I16">
        <v>100064976.21606794</v>
      </c>
      <c r="J16">
        <v>100064976.21606794</v>
      </c>
    </row>
    <row r="17" spans="1:10" x14ac:dyDescent="0.2">
      <c r="A17" s="4">
        <v>2022</v>
      </c>
      <c r="B17">
        <v>8514013.7017611917</v>
      </c>
      <c r="C17">
        <v>12615812.855776256</v>
      </c>
      <c r="D17">
        <v>15967871.559328569</v>
      </c>
      <c r="E17">
        <v>156881.03224550592</v>
      </c>
      <c r="F17">
        <v>235463.64722565908</v>
      </c>
      <c r="G17">
        <v>291643.3475558926</v>
      </c>
      <c r="H17">
        <v>71280850.696071416</v>
      </c>
      <c r="I17">
        <v>71280850.696071416</v>
      </c>
      <c r="J17">
        <v>71280850.696071416</v>
      </c>
    </row>
    <row r="18" spans="1:10" x14ac:dyDescent="0.2">
      <c r="A18" s="4">
        <v>2023</v>
      </c>
      <c r="B18">
        <v>7854459.8604423599</v>
      </c>
      <c r="C18">
        <v>11737376.235186286</v>
      </c>
      <c r="D18">
        <v>14990201.822614126</v>
      </c>
      <c r="E18">
        <v>144565.74310129121</v>
      </c>
      <c r="F18">
        <v>214947.35210354428</v>
      </c>
      <c r="G18">
        <v>274029.5717546877</v>
      </c>
      <c r="H18">
        <v>87150372.083348468</v>
      </c>
      <c r="I18">
        <v>87150372.083348468</v>
      </c>
      <c r="J18">
        <v>87150372.083348468</v>
      </c>
    </row>
    <row r="19" spans="1:10" x14ac:dyDescent="0.2">
      <c r="A19" s="4" t="s">
        <v>26</v>
      </c>
      <c r="B19">
        <v>59745765.036822081</v>
      </c>
      <c r="C19">
        <v>86550607.270395994</v>
      </c>
      <c r="D19">
        <v>108262384.07540184</v>
      </c>
      <c r="E19">
        <v>1100207.2208165748</v>
      </c>
      <c r="F19">
        <v>1591469.8454796639</v>
      </c>
      <c r="G19">
        <v>1978201.1151982348</v>
      </c>
      <c r="H19">
        <v>1038720706.5834807</v>
      </c>
      <c r="I19">
        <v>1038720706.5834807</v>
      </c>
      <c r="J19">
        <v>1038720706.5834807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6823-18DC-402B-B71C-51D857C4C09F}">
  <dimension ref="A1:AD57"/>
  <sheetViews>
    <sheetView workbookViewId="0">
      <selection activeCell="T23" sqref="T23"/>
    </sheetView>
  </sheetViews>
  <sheetFormatPr baseColWidth="10" defaultColWidth="8.83203125" defaultRowHeight="15" x14ac:dyDescent="0.2"/>
  <cols>
    <col min="1" max="1" width="10.5" style="1" bestFit="1" customWidth="1"/>
    <col min="2" max="5" width="12.6640625" customWidth="1"/>
    <col min="6" max="6" width="12" customWidth="1"/>
    <col min="19" max="20" width="10.1640625" bestFit="1" customWidth="1"/>
    <col min="21" max="21" width="11.1640625" bestFit="1" customWidth="1"/>
    <col min="22" max="24" width="9.33203125" bestFit="1" customWidth="1"/>
    <col min="25" max="30" width="12.6640625" bestFit="1" customWidth="1"/>
  </cols>
  <sheetData>
    <row r="1" spans="1:30" s="5" customFormat="1" ht="32" x14ac:dyDescent="0.2">
      <c r="A1" s="5" t="s">
        <v>3</v>
      </c>
      <c r="B1" s="5" t="s">
        <v>32</v>
      </c>
      <c r="C1" s="5" t="s">
        <v>28</v>
      </c>
      <c r="D1" s="5" t="s">
        <v>29</v>
      </c>
      <c r="E1" s="5" t="s">
        <v>30</v>
      </c>
      <c r="F1" s="5" t="s">
        <v>31</v>
      </c>
      <c r="R1" s="5" t="s">
        <v>3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  <c r="Y1" s="5" t="s">
        <v>47</v>
      </c>
      <c r="Z1" s="5" t="s">
        <v>46</v>
      </c>
      <c r="AA1" s="5" t="s">
        <v>48</v>
      </c>
    </row>
    <row r="2" spans="1:30" x14ac:dyDescent="0.2">
      <c r="A2" s="1">
        <v>2000</v>
      </c>
      <c r="B2" s="6">
        <v>29852923.001103438</v>
      </c>
      <c r="C2" s="6">
        <v>0</v>
      </c>
      <c r="D2" s="6">
        <v>0</v>
      </c>
      <c r="S2" t="s">
        <v>24</v>
      </c>
      <c r="V2" t="s">
        <v>22</v>
      </c>
      <c r="Y2" t="s">
        <v>17</v>
      </c>
    </row>
    <row r="3" spans="1:30" x14ac:dyDescent="0.2">
      <c r="A3" s="1">
        <v>2001</v>
      </c>
      <c r="B3" s="6">
        <v>50108598.434393145</v>
      </c>
      <c r="C3" s="6">
        <v>0</v>
      </c>
      <c r="D3" s="6">
        <v>0</v>
      </c>
      <c r="R3" t="s">
        <v>27</v>
      </c>
      <c r="S3" t="s">
        <v>38</v>
      </c>
      <c r="T3" t="s">
        <v>37</v>
      </c>
      <c r="U3" t="s">
        <v>39</v>
      </c>
      <c r="V3" t="s">
        <v>38</v>
      </c>
      <c r="W3" t="s">
        <v>37</v>
      </c>
      <c r="X3" t="s">
        <v>39</v>
      </c>
      <c r="Y3" t="s">
        <v>38</v>
      </c>
      <c r="Z3" t="s">
        <v>37</v>
      </c>
      <c r="AA3" t="s">
        <v>39</v>
      </c>
    </row>
    <row r="4" spans="1:30" x14ac:dyDescent="0.2">
      <c r="A4" s="1">
        <v>2002</v>
      </c>
      <c r="B4" s="6">
        <v>32524926.510987736</v>
      </c>
      <c r="C4" s="6">
        <v>0</v>
      </c>
      <c r="D4" s="6">
        <v>0</v>
      </c>
      <c r="R4">
        <v>2011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95000000</v>
      </c>
      <c r="Z4" s="6">
        <v>95000000</v>
      </c>
      <c r="AA4" s="6">
        <v>95000000</v>
      </c>
      <c r="AB4" s="6"/>
      <c r="AC4" s="6"/>
      <c r="AD4" s="6"/>
    </row>
    <row r="5" spans="1:30" x14ac:dyDescent="0.2">
      <c r="A5" s="1">
        <v>2003</v>
      </c>
      <c r="B5" s="6">
        <v>61183848.431570187</v>
      </c>
      <c r="C5" s="6">
        <v>0</v>
      </c>
      <c r="D5" s="6">
        <v>0</v>
      </c>
      <c r="R5">
        <v>2012</v>
      </c>
      <c r="S5" s="6">
        <v>856768.09666466725</v>
      </c>
      <c r="T5" s="6">
        <v>1062171.2679549213</v>
      </c>
      <c r="U5" s="6">
        <v>1199475.3353305338</v>
      </c>
      <c r="V5" s="6">
        <v>15749.636512500005</v>
      </c>
      <c r="W5" s="6">
        <v>19525.483557843996</v>
      </c>
      <c r="X5" s="6">
        <v>22049.491117500002</v>
      </c>
      <c r="Y5" s="6">
        <v>68319250</v>
      </c>
      <c r="Z5" s="6">
        <v>68319250</v>
      </c>
      <c r="AA5" s="6">
        <v>68319250</v>
      </c>
      <c r="AB5" s="6"/>
      <c r="AC5" s="6"/>
      <c r="AD5" s="6"/>
    </row>
    <row r="6" spans="1:30" x14ac:dyDescent="0.2">
      <c r="A6" s="1">
        <v>2004</v>
      </c>
      <c r="B6" s="6">
        <v>76280271.968080223</v>
      </c>
      <c r="C6" s="6">
        <v>0</v>
      </c>
      <c r="D6" s="6">
        <v>0</v>
      </c>
      <c r="R6">
        <v>2013</v>
      </c>
      <c r="S6" s="6">
        <v>936358.57558980014</v>
      </c>
      <c r="T6" s="6">
        <v>1160842.9157977281</v>
      </c>
      <c r="U6" s="6">
        <v>1310902.0058257198</v>
      </c>
      <c r="V6" s="6">
        <v>17212.717500000002</v>
      </c>
      <c r="W6" s="6">
        <v>21339.326292725676</v>
      </c>
      <c r="X6" s="6">
        <v>24097.804499999998</v>
      </c>
      <c r="Y6" s="6">
        <v>28499999.999999996</v>
      </c>
      <c r="Z6" s="6">
        <v>28499999.999999996</v>
      </c>
      <c r="AA6" s="6">
        <v>28499999.999999996</v>
      </c>
      <c r="AB6" s="6"/>
      <c r="AC6" s="6"/>
      <c r="AD6" s="6"/>
    </row>
    <row r="7" spans="1:30" x14ac:dyDescent="0.2">
      <c r="A7" s="1">
        <v>2005</v>
      </c>
      <c r="B7" s="6">
        <v>114095421.23384707</v>
      </c>
      <c r="C7" s="6">
        <v>0</v>
      </c>
      <c r="D7" s="6">
        <v>0</v>
      </c>
      <c r="R7">
        <v>2014</v>
      </c>
      <c r="S7" s="6">
        <v>3745434.3023592005</v>
      </c>
      <c r="T7" s="6">
        <v>4643371.6631909125</v>
      </c>
      <c r="U7" s="6">
        <v>5243608.0233028792</v>
      </c>
      <c r="V7" s="6">
        <v>68850.87000000001</v>
      </c>
      <c r="W7" s="6">
        <v>85357.305170902706</v>
      </c>
      <c r="X7" s="6">
        <v>96391.217999999993</v>
      </c>
      <c r="Y7" s="6">
        <v>51300000</v>
      </c>
      <c r="Z7" s="6">
        <v>51300000</v>
      </c>
      <c r="AA7" s="6">
        <v>51300000</v>
      </c>
      <c r="AB7" s="6"/>
      <c r="AC7" s="6"/>
      <c r="AD7" s="6"/>
    </row>
    <row r="8" spans="1:30" x14ac:dyDescent="0.2">
      <c r="A8" s="1">
        <v>2006</v>
      </c>
      <c r="B8" s="6">
        <v>71055328.531220973</v>
      </c>
      <c r="C8" s="6">
        <v>0</v>
      </c>
      <c r="D8" s="6">
        <v>0</v>
      </c>
      <c r="R8">
        <v>2015</v>
      </c>
      <c r="S8" s="6">
        <v>2907927.0008537858</v>
      </c>
      <c r="T8" s="6">
        <v>3659389.6170249181</v>
      </c>
      <c r="U8" s="6">
        <v>4204143.8380407793</v>
      </c>
      <c r="V8" s="6">
        <v>53378.680722600715</v>
      </c>
      <c r="W8" s="6">
        <v>67166.802413563069</v>
      </c>
      <c r="X8" s="6">
        <v>77154.541561188671</v>
      </c>
      <c r="Y8" s="6">
        <v>100525833.33333333</v>
      </c>
      <c r="Z8" s="6">
        <v>100525833.33333333</v>
      </c>
      <c r="AA8" s="6">
        <v>100525833.33333333</v>
      </c>
      <c r="AB8" s="6"/>
      <c r="AC8" s="6"/>
      <c r="AD8" s="6"/>
    </row>
    <row r="9" spans="1:30" x14ac:dyDescent="0.2">
      <c r="A9" s="1">
        <v>2007</v>
      </c>
      <c r="B9" s="6">
        <v>173925704.21991992</v>
      </c>
      <c r="C9" s="6">
        <v>0</v>
      </c>
      <c r="D9" s="6">
        <v>0</v>
      </c>
      <c r="R9">
        <v>2016</v>
      </c>
      <c r="S9" s="6">
        <v>4213085.1122270441</v>
      </c>
      <c r="T9" s="6">
        <v>5817428.9774636198</v>
      </c>
      <c r="U9" s="6">
        <v>7128484.3320002714</v>
      </c>
      <c r="V9" s="6">
        <v>77373.089563896967</v>
      </c>
      <c r="W9" s="6">
        <v>106688.31456145862</v>
      </c>
      <c r="X9" s="6">
        <v>130627.89390533141</v>
      </c>
      <c r="Y9" s="6">
        <v>62372784.705071293</v>
      </c>
      <c r="Z9" s="6">
        <v>62372784.705071293</v>
      </c>
      <c r="AA9" s="6">
        <v>62372784.705071293</v>
      </c>
      <c r="AB9" s="6"/>
      <c r="AC9" s="6"/>
      <c r="AD9" s="6"/>
    </row>
    <row r="10" spans="1:30" x14ac:dyDescent="0.2">
      <c r="A10" s="1">
        <v>2008</v>
      </c>
      <c r="B10" s="6">
        <v>118242843.00478078</v>
      </c>
      <c r="C10" s="6">
        <v>0</v>
      </c>
      <c r="D10" s="6">
        <v>0</v>
      </c>
      <c r="R10">
        <v>2017</v>
      </c>
      <c r="S10" s="6">
        <v>4873272.5450207777</v>
      </c>
      <c r="T10" s="6">
        <v>6670084.2051091725</v>
      </c>
      <c r="U10" s="6">
        <v>8098720.3735080874</v>
      </c>
      <c r="V10" s="6">
        <v>89570.647399662179</v>
      </c>
      <c r="W10" s="6">
        <v>122252.06389393215</v>
      </c>
      <c r="X10" s="6">
        <v>148290.9804472808</v>
      </c>
      <c r="Y10" s="6">
        <v>118059528.29042289</v>
      </c>
      <c r="Z10" s="6">
        <v>118059528.29042289</v>
      </c>
      <c r="AA10" s="6">
        <v>118059528.29042289</v>
      </c>
      <c r="AB10" s="6"/>
      <c r="AC10" s="6"/>
      <c r="AD10" s="6"/>
    </row>
    <row r="11" spans="1:30" x14ac:dyDescent="0.2">
      <c r="A11" s="1">
        <v>2009</v>
      </c>
      <c r="B11" s="6">
        <v>85861724.948004141</v>
      </c>
      <c r="C11" s="6">
        <v>0</v>
      </c>
      <c r="D11" s="6">
        <v>0</v>
      </c>
      <c r="R11">
        <v>2018</v>
      </c>
      <c r="S11" s="6">
        <v>5389077.3809130387</v>
      </c>
      <c r="T11" s="6">
        <v>7659058.6860606177</v>
      </c>
      <c r="U11" s="6">
        <v>9492731.2793819066</v>
      </c>
      <c r="V11" s="6">
        <v>99164.441019170496</v>
      </c>
      <c r="W11" s="6">
        <v>139247.98251711566</v>
      </c>
      <c r="X11" s="6">
        <v>173631.99747618317</v>
      </c>
      <c r="Y11" s="6">
        <v>84211684.156291112</v>
      </c>
      <c r="Z11" s="6">
        <v>84211684.156291112</v>
      </c>
      <c r="AA11" s="6">
        <v>84211684.156291112</v>
      </c>
      <c r="AB11" s="6"/>
      <c r="AC11" s="6"/>
      <c r="AD11" s="6"/>
    </row>
    <row r="12" spans="1:30" x14ac:dyDescent="0.2">
      <c r="A12" s="1">
        <v>2010</v>
      </c>
      <c r="B12" s="6">
        <v>116044460.20548752</v>
      </c>
      <c r="C12" s="6">
        <v>0</v>
      </c>
      <c r="D12" s="6">
        <v>0</v>
      </c>
      <c r="R12">
        <v>2019</v>
      </c>
      <c r="S12" s="6">
        <v>5269481.2390854135</v>
      </c>
      <c r="T12" s="6">
        <v>7975515.3161186911</v>
      </c>
      <c r="U12" s="6">
        <v>10188636.6896293</v>
      </c>
      <c r="V12" s="6">
        <v>97186.212485742377</v>
      </c>
      <c r="W12" s="6">
        <v>145245.65282598903</v>
      </c>
      <c r="X12" s="6">
        <v>185747.2693084885</v>
      </c>
      <c r="Y12" s="6">
        <v>64365880.592786498</v>
      </c>
      <c r="Z12" s="6">
        <v>64365880.592786498</v>
      </c>
      <c r="AA12" s="6">
        <v>64365880.592786498</v>
      </c>
      <c r="AB12" s="6"/>
      <c r="AC12" s="6"/>
      <c r="AD12" s="6"/>
    </row>
    <row r="13" spans="1:30" x14ac:dyDescent="0.2">
      <c r="A13" s="1">
        <v>2011</v>
      </c>
      <c r="B13" s="6">
        <v>128294997.27124391</v>
      </c>
      <c r="C13" s="6">
        <v>0</v>
      </c>
      <c r="D13" s="6">
        <v>0</v>
      </c>
      <c r="R13">
        <v>2020</v>
      </c>
      <c r="S13" s="6">
        <v>6982864.3531968836</v>
      </c>
      <c r="T13" s="6">
        <v>10539162.942238266</v>
      </c>
      <c r="U13" s="6">
        <v>13522432.935880722</v>
      </c>
      <c r="V13" s="6">
        <v>128564.63961479327</v>
      </c>
      <c r="W13" s="6">
        <v>193921.96238520279</v>
      </c>
      <c r="X13" s="6">
        <v>247035.95461541018</v>
      </c>
      <c r="Y13" s="6">
        <v>107569546.51008767</v>
      </c>
      <c r="Z13" s="6">
        <v>107569546.51008767</v>
      </c>
      <c r="AA13" s="6">
        <v>107569546.51008767</v>
      </c>
      <c r="AB13" s="6"/>
      <c r="AC13" s="6"/>
      <c r="AD13" s="6"/>
    </row>
    <row r="14" spans="1:30" x14ac:dyDescent="0.2">
      <c r="A14" s="1">
        <v>2012</v>
      </c>
      <c r="B14" s="6">
        <v>103748180.04707028</v>
      </c>
      <c r="C14" s="6">
        <v>19525.483557843996</v>
      </c>
      <c r="D14" s="6">
        <v>1062171.2679549213</v>
      </c>
      <c r="R14">
        <v>2021</v>
      </c>
      <c r="S14" s="6">
        <v>8203022.8687079111</v>
      </c>
      <c r="T14" s="6">
        <v>13010392.588474611</v>
      </c>
      <c r="U14" s="6">
        <v>16915175.88055896</v>
      </c>
      <c r="V14" s="6">
        <v>151709.51065141163</v>
      </c>
      <c r="W14" s="6">
        <v>240313.95253172689</v>
      </c>
      <c r="X14" s="6">
        <v>307501.04495627212</v>
      </c>
      <c r="Y14" s="6">
        <v>100064976.21606794</v>
      </c>
      <c r="Z14" s="6">
        <v>100064976.21606794</v>
      </c>
      <c r="AA14" s="6">
        <v>100064976.21606794</v>
      </c>
      <c r="AB14" s="6"/>
      <c r="AC14" s="6"/>
      <c r="AD14" s="6"/>
    </row>
    <row r="15" spans="1:30" x14ac:dyDescent="0.2">
      <c r="A15" s="1">
        <v>2013</v>
      </c>
      <c r="B15" s="6">
        <v>106873147.12894231</v>
      </c>
      <c r="C15" s="6">
        <v>21339.326292725676</v>
      </c>
      <c r="D15" s="6">
        <v>1160842.9157977281</v>
      </c>
      <c r="R15">
        <v>2022</v>
      </c>
      <c r="S15" s="6">
        <v>8514013.7017611917</v>
      </c>
      <c r="T15" s="6">
        <v>12615812.855776256</v>
      </c>
      <c r="U15" s="6">
        <v>15967871.559328569</v>
      </c>
      <c r="V15" s="6">
        <v>156881.03224550592</v>
      </c>
      <c r="W15" s="6">
        <v>235463.64722565908</v>
      </c>
      <c r="X15" s="6">
        <v>291643.3475558926</v>
      </c>
      <c r="Y15" s="6">
        <v>71280850.696071416</v>
      </c>
      <c r="Z15" s="6">
        <v>71280850.696071416</v>
      </c>
      <c r="AA15" s="6">
        <v>71280850.696071416</v>
      </c>
      <c r="AB15" s="6"/>
      <c r="AC15" s="6"/>
      <c r="AD15" s="6"/>
    </row>
    <row r="16" spans="1:30" x14ac:dyDescent="0.2">
      <c r="A16" s="1">
        <v>2014</v>
      </c>
      <c r="B16" s="6">
        <v>126230106.01108603</v>
      </c>
      <c r="C16" s="6">
        <v>85357.305170902706</v>
      </c>
      <c r="D16" s="6">
        <v>4643371.6631909125</v>
      </c>
      <c r="R16">
        <v>2023</v>
      </c>
      <c r="S16" s="6">
        <v>7854459.8604423599</v>
      </c>
      <c r="T16" s="6">
        <v>11737376.235186286</v>
      </c>
      <c r="U16" s="6">
        <v>14990201.822614126</v>
      </c>
      <c r="V16" s="6">
        <v>144565.74310129121</v>
      </c>
      <c r="W16" s="6">
        <v>214947.35210354428</v>
      </c>
      <c r="X16" s="6">
        <v>274029.5717546877</v>
      </c>
      <c r="Y16" s="6">
        <v>87150372.083348468</v>
      </c>
      <c r="Z16" s="6">
        <v>87150372.083348468</v>
      </c>
      <c r="AA16" s="6">
        <v>87150372.083348468</v>
      </c>
      <c r="AB16" s="6"/>
      <c r="AC16" s="6"/>
      <c r="AD16" s="6"/>
    </row>
    <row r="17" spans="1:30" x14ac:dyDescent="0.2">
      <c r="A17" s="1">
        <v>2015</v>
      </c>
      <c r="B17" s="6">
        <v>135116138.98420516</v>
      </c>
      <c r="C17" s="6">
        <v>67166.802413563069</v>
      </c>
      <c r="D17" s="6">
        <v>3659389.6170249181</v>
      </c>
      <c r="R17" t="s">
        <v>26</v>
      </c>
      <c r="S17" s="6">
        <v>59745765.036822081</v>
      </c>
      <c r="T17" s="6">
        <v>86550607.270395994</v>
      </c>
      <c r="U17" s="6">
        <v>108262384.07540184</v>
      </c>
      <c r="V17" s="6">
        <v>1100207.2208165748</v>
      </c>
      <c r="W17" s="6">
        <v>1591469.8454796639</v>
      </c>
      <c r="X17" s="6">
        <v>1978201.1151982348</v>
      </c>
      <c r="Y17" s="6">
        <v>1038720706.5834807</v>
      </c>
      <c r="Z17" s="6">
        <v>1038720706.5834807</v>
      </c>
      <c r="AA17" s="6">
        <v>1038720706.5834807</v>
      </c>
      <c r="AB17" s="6"/>
      <c r="AC17" s="6"/>
      <c r="AD17" s="6"/>
    </row>
    <row r="18" spans="1:30" x14ac:dyDescent="0.2">
      <c r="A18" s="1">
        <v>2016</v>
      </c>
      <c r="B18" s="6">
        <v>97182201.053852096</v>
      </c>
      <c r="C18" s="6">
        <v>106688.31456145862</v>
      </c>
      <c r="D18" s="6">
        <v>5817428.9774636198</v>
      </c>
    </row>
    <row r="19" spans="1:30" x14ac:dyDescent="0.2">
      <c r="A19" s="1">
        <v>2017</v>
      </c>
      <c r="B19" s="6">
        <v>120315216.05673559</v>
      </c>
      <c r="C19" s="6">
        <v>122252.06389393215</v>
      </c>
      <c r="D19" s="6">
        <v>6670084.2051091725</v>
      </c>
    </row>
    <row r="20" spans="1:30" x14ac:dyDescent="0.2">
      <c r="A20" s="1">
        <v>2018</v>
      </c>
      <c r="B20" s="6">
        <v>89798807.484815061</v>
      </c>
      <c r="C20" s="6">
        <v>139247.98251711566</v>
      </c>
      <c r="D20" s="6">
        <v>7659058.6860606177</v>
      </c>
    </row>
    <row r="21" spans="1:30" x14ac:dyDescent="0.2">
      <c r="A21" s="1">
        <v>2019</v>
      </c>
      <c r="B21" s="6">
        <v>93514565.475260228</v>
      </c>
      <c r="C21" s="6">
        <v>145245.65282598903</v>
      </c>
      <c r="D21" s="6">
        <v>7975515.3161186911</v>
      </c>
    </row>
    <row r="22" spans="1:30" x14ac:dyDescent="0.2">
      <c r="A22" s="1">
        <v>2020</v>
      </c>
      <c r="B22" s="6">
        <v>108765448.73564574</v>
      </c>
      <c r="C22" s="6">
        <v>193921.96238520279</v>
      </c>
      <c r="D22" s="6">
        <v>10539162.942238266</v>
      </c>
    </row>
    <row r="23" spans="1:30" x14ac:dyDescent="0.2">
      <c r="A23" s="1">
        <v>2021</v>
      </c>
      <c r="B23" s="6">
        <v>100845446.19830881</v>
      </c>
      <c r="C23" s="6">
        <v>240313.95253172689</v>
      </c>
      <c r="D23" s="6">
        <v>13010392.588474611</v>
      </c>
    </row>
    <row r="24" spans="1:30" x14ac:dyDescent="0.2">
      <c r="A24" s="1">
        <v>2022</v>
      </c>
      <c r="B24" s="6">
        <v>81301804.902422011</v>
      </c>
      <c r="C24" s="6">
        <v>235463.64722565908</v>
      </c>
      <c r="D24" s="6">
        <v>12615812.855776256</v>
      </c>
    </row>
    <row r="25" spans="1:30" x14ac:dyDescent="0.2">
      <c r="A25" s="1">
        <v>2023</v>
      </c>
      <c r="B25" s="6">
        <v>77988063</v>
      </c>
      <c r="C25" s="6">
        <v>214947.35210354428</v>
      </c>
      <c r="D25" s="6">
        <v>11737376.235186286</v>
      </c>
    </row>
    <row r="26" spans="1:30" x14ac:dyDescent="0.2">
      <c r="A26" s="1" t="s">
        <v>26</v>
      </c>
      <c r="B26" s="6">
        <v>2299150172.8389821</v>
      </c>
      <c r="C26" s="6">
        <v>1591469.8454796639</v>
      </c>
      <c r="D26" s="6">
        <v>86550607.270395994</v>
      </c>
    </row>
    <row r="30" spans="1:30" x14ac:dyDescent="0.2">
      <c r="A30" s="1" t="s">
        <v>33</v>
      </c>
    </row>
    <row r="31" spans="1:30" ht="32" x14ac:dyDescent="0.2">
      <c r="A31" s="5" t="s">
        <v>3</v>
      </c>
      <c r="B31" s="5" t="s">
        <v>32</v>
      </c>
      <c r="C31" s="5" t="s">
        <v>28</v>
      </c>
      <c r="D31" s="5" t="s">
        <v>29</v>
      </c>
      <c r="E31" s="5" t="s">
        <v>30</v>
      </c>
      <c r="F31" s="5" t="s">
        <v>31</v>
      </c>
    </row>
    <row r="32" spans="1:30" x14ac:dyDescent="0.2">
      <c r="A32" s="1">
        <v>2000</v>
      </c>
      <c r="B32" s="6">
        <f>B2</f>
        <v>29852923.001103438</v>
      </c>
      <c r="C32" s="6">
        <f>C2</f>
        <v>0</v>
      </c>
      <c r="D32" s="6">
        <f t="shared" ref="D32:F32" si="0">D2</f>
        <v>0</v>
      </c>
      <c r="E32" s="6">
        <f t="shared" si="0"/>
        <v>0</v>
      </c>
      <c r="F32" s="6">
        <f t="shared" si="0"/>
        <v>0</v>
      </c>
    </row>
    <row r="33" spans="1:6" x14ac:dyDescent="0.2">
      <c r="A33" s="1">
        <v>2001</v>
      </c>
      <c r="B33" s="6">
        <f t="shared" ref="B33:B55" si="1">B32+B3</f>
        <v>79961521.435496584</v>
      </c>
      <c r="C33" s="6">
        <f t="shared" ref="C33:C55" si="2">C32+C3</f>
        <v>0</v>
      </c>
      <c r="D33" s="6">
        <f t="shared" ref="D33:D55" si="3">D32+D3</f>
        <v>0</v>
      </c>
      <c r="E33" s="6">
        <f t="shared" ref="E33:E55" si="4">E32+E3</f>
        <v>0</v>
      </c>
      <c r="F33" s="6">
        <f t="shared" ref="F33:F55" si="5">F32+F3</f>
        <v>0</v>
      </c>
    </row>
    <row r="34" spans="1:6" x14ac:dyDescent="0.2">
      <c r="A34" s="1">
        <v>2002</v>
      </c>
      <c r="B34" s="6">
        <f t="shared" si="1"/>
        <v>112486447.94648433</v>
      </c>
      <c r="C34" s="6">
        <f t="shared" si="2"/>
        <v>0</v>
      </c>
      <c r="D34" s="6">
        <f t="shared" si="3"/>
        <v>0</v>
      </c>
      <c r="E34" s="6">
        <f t="shared" si="4"/>
        <v>0</v>
      </c>
      <c r="F34" s="6">
        <f t="shared" si="5"/>
        <v>0</v>
      </c>
    </row>
    <row r="35" spans="1:6" x14ac:dyDescent="0.2">
      <c r="A35" s="1">
        <v>2003</v>
      </c>
      <c r="B35" s="6">
        <f t="shared" si="1"/>
        <v>173670296.3780545</v>
      </c>
      <c r="C35" s="6">
        <f t="shared" si="2"/>
        <v>0</v>
      </c>
      <c r="D35" s="6">
        <f t="shared" si="3"/>
        <v>0</v>
      </c>
      <c r="E35" s="6">
        <f t="shared" si="4"/>
        <v>0</v>
      </c>
      <c r="F35" s="6">
        <f t="shared" si="5"/>
        <v>0</v>
      </c>
    </row>
    <row r="36" spans="1:6" x14ac:dyDescent="0.2">
      <c r="A36" s="1">
        <v>2004</v>
      </c>
      <c r="B36" s="6">
        <f t="shared" si="1"/>
        <v>249950568.34613472</v>
      </c>
      <c r="C36" s="6">
        <f t="shared" si="2"/>
        <v>0</v>
      </c>
      <c r="D36" s="6">
        <f t="shared" si="3"/>
        <v>0</v>
      </c>
      <c r="E36" s="6">
        <f t="shared" si="4"/>
        <v>0</v>
      </c>
      <c r="F36" s="6">
        <f t="shared" si="5"/>
        <v>0</v>
      </c>
    </row>
    <row r="37" spans="1:6" x14ac:dyDescent="0.2">
      <c r="A37" s="1">
        <v>2005</v>
      </c>
      <c r="B37" s="6">
        <f t="shared" si="1"/>
        <v>364045989.5799818</v>
      </c>
      <c r="C37" s="6">
        <f t="shared" si="2"/>
        <v>0</v>
      </c>
      <c r="D37" s="6">
        <f t="shared" si="3"/>
        <v>0</v>
      </c>
      <c r="E37" s="6">
        <f t="shared" si="4"/>
        <v>0</v>
      </c>
      <c r="F37" s="6">
        <f t="shared" si="5"/>
        <v>0</v>
      </c>
    </row>
    <row r="38" spans="1:6" x14ac:dyDescent="0.2">
      <c r="A38" s="1">
        <v>2006</v>
      </c>
      <c r="B38" s="6">
        <f t="shared" si="1"/>
        <v>435101318.11120278</v>
      </c>
      <c r="C38" s="6">
        <f t="shared" si="2"/>
        <v>0</v>
      </c>
      <c r="D38" s="6">
        <f t="shared" si="3"/>
        <v>0</v>
      </c>
      <c r="E38" s="6">
        <f t="shared" si="4"/>
        <v>0</v>
      </c>
      <c r="F38" s="6">
        <f t="shared" si="5"/>
        <v>0</v>
      </c>
    </row>
    <row r="39" spans="1:6" x14ac:dyDescent="0.2">
      <c r="A39" s="1">
        <v>2007</v>
      </c>
      <c r="B39" s="6">
        <f t="shared" si="1"/>
        <v>609027022.33112264</v>
      </c>
      <c r="C39" s="6">
        <f t="shared" si="2"/>
        <v>0</v>
      </c>
      <c r="D39" s="6">
        <f t="shared" si="3"/>
        <v>0</v>
      </c>
      <c r="E39" s="6">
        <f t="shared" si="4"/>
        <v>0</v>
      </c>
      <c r="F39" s="6">
        <f t="shared" si="5"/>
        <v>0</v>
      </c>
    </row>
    <row r="40" spans="1:6" x14ac:dyDescent="0.2">
      <c r="A40" s="1">
        <v>2008</v>
      </c>
      <c r="B40" s="6">
        <f t="shared" si="1"/>
        <v>727269865.33590341</v>
      </c>
      <c r="C40" s="6">
        <f t="shared" si="2"/>
        <v>0</v>
      </c>
      <c r="D40" s="6">
        <f t="shared" si="3"/>
        <v>0</v>
      </c>
      <c r="E40" s="6">
        <f t="shared" si="4"/>
        <v>0</v>
      </c>
      <c r="F40" s="6">
        <f t="shared" si="5"/>
        <v>0</v>
      </c>
    </row>
    <row r="41" spans="1:6" x14ac:dyDescent="0.2">
      <c r="A41" s="1">
        <v>2009</v>
      </c>
      <c r="B41" s="6">
        <f t="shared" si="1"/>
        <v>813131590.28390753</v>
      </c>
      <c r="C41" s="6">
        <f t="shared" si="2"/>
        <v>0</v>
      </c>
      <c r="D41" s="6">
        <f t="shared" si="3"/>
        <v>0</v>
      </c>
      <c r="E41" s="6">
        <f t="shared" si="4"/>
        <v>0</v>
      </c>
      <c r="F41" s="6">
        <f t="shared" si="5"/>
        <v>0</v>
      </c>
    </row>
    <row r="42" spans="1:6" x14ac:dyDescent="0.2">
      <c r="A42" s="1">
        <v>2010</v>
      </c>
      <c r="B42" s="6">
        <f t="shared" si="1"/>
        <v>929176050.48939502</v>
      </c>
      <c r="C42" s="6">
        <f t="shared" si="2"/>
        <v>0</v>
      </c>
      <c r="D42" s="6">
        <f t="shared" si="3"/>
        <v>0</v>
      </c>
      <c r="E42" s="6">
        <f t="shared" si="4"/>
        <v>0</v>
      </c>
      <c r="F42" s="6">
        <f t="shared" si="5"/>
        <v>0</v>
      </c>
    </row>
    <row r="43" spans="1:6" x14ac:dyDescent="0.2">
      <c r="A43" s="1">
        <v>2011</v>
      </c>
      <c r="B43" s="6">
        <f t="shared" si="1"/>
        <v>1057471047.760639</v>
      </c>
      <c r="C43" s="6">
        <f t="shared" si="2"/>
        <v>0</v>
      </c>
      <c r="D43" s="6">
        <f t="shared" si="3"/>
        <v>0</v>
      </c>
      <c r="E43" s="6">
        <f t="shared" si="4"/>
        <v>0</v>
      </c>
      <c r="F43" s="6">
        <f t="shared" si="5"/>
        <v>0</v>
      </c>
    </row>
    <row r="44" spans="1:6" x14ac:dyDescent="0.2">
      <c r="A44" s="1">
        <v>2012</v>
      </c>
      <c r="B44" s="6">
        <f t="shared" si="1"/>
        <v>1161219227.8077092</v>
      </c>
      <c r="C44" s="6">
        <f t="shared" si="2"/>
        <v>19525.483557843996</v>
      </c>
      <c r="D44" s="6">
        <f t="shared" si="3"/>
        <v>1062171.2679549213</v>
      </c>
      <c r="E44" s="6">
        <f t="shared" si="4"/>
        <v>0</v>
      </c>
      <c r="F44" s="6">
        <f t="shared" si="5"/>
        <v>0</v>
      </c>
    </row>
    <row r="45" spans="1:6" x14ac:dyDescent="0.2">
      <c r="A45" s="1">
        <v>2013</v>
      </c>
      <c r="B45" s="6">
        <f t="shared" si="1"/>
        <v>1268092374.9366515</v>
      </c>
      <c r="C45" s="6">
        <f t="shared" si="2"/>
        <v>40864.809850569669</v>
      </c>
      <c r="D45" s="6">
        <f t="shared" si="3"/>
        <v>2223014.1837526495</v>
      </c>
      <c r="E45" s="6">
        <f t="shared" si="4"/>
        <v>0</v>
      </c>
      <c r="F45" s="6">
        <f t="shared" si="5"/>
        <v>0</v>
      </c>
    </row>
    <row r="46" spans="1:6" x14ac:dyDescent="0.2">
      <c r="A46" s="1">
        <v>2014</v>
      </c>
      <c r="B46" s="6">
        <f t="shared" si="1"/>
        <v>1394322480.9477375</v>
      </c>
      <c r="C46" s="6">
        <f t="shared" si="2"/>
        <v>126222.11502147237</v>
      </c>
      <c r="D46" s="6">
        <f t="shared" si="3"/>
        <v>6866385.8469435619</v>
      </c>
      <c r="E46" s="6">
        <f t="shared" si="4"/>
        <v>0</v>
      </c>
      <c r="F46" s="6">
        <f t="shared" si="5"/>
        <v>0</v>
      </c>
    </row>
    <row r="47" spans="1:6" x14ac:dyDescent="0.2">
      <c r="A47" s="1">
        <v>2015</v>
      </c>
      <c r="B47" s="6">
        <f t="shared" si="1"/>
        <v>1529438619.9319427</v>
      </c>
      <c r="C47" s="6">
        <f t="shared" si="2"/>
        <v>193388.91743503546</v>
      </c>
      <c r="D47" s="6">
        <f t="shared" si="3"/>
        <v>10525775.46396848</v>
      </c>
      <c r="E47" s="6">
        <f t="shared" si="4"/>
        <v>0</v>
      </c>
      <c r="F47" s="6">
        <f t="shared" si="5"/>
        <v>0</v>
      </c>
    </row>
    <row r="48" spans="1:6" x14ac:dyDescent="0.2">
      <c r="A48" s="1">
        <v>2016</v>
      </c>
      <c r="B48" s="6">
        <f t="shared" si="1"/>
        <v>1626620820.9857948</v>
      </c>
      <c r="C48" s="6">
        <f t="shared" si="2"/>
        <v>300077.23199649411</v>
      </c>
      <c r="D48" s="6">
        <f t="shared" si="3"/>
        <v>16343204.4414321</v>
      </c>
      <c r="E48" s="6">
        <f t="shared" si="4"/>
        <v>0</v>
      </c>
      <c r="F48" s="6">
        <f t="shared" si="5"/>
        <v>0</v>
      </c>
    </row>
    <row r="49" spans="1:6" x14ac:dyDescent="0.2">
      <c r="A49" s="1">
        <v>2017</v>
      </c>
      <c r="B49" s="6">
        <f t="shared" si="1"/>
        <v>1746936037.0425303</v>
      </c>
      <c r="C49" s="6">
        <f t="shared" si="2"/>
        <v>422329.29589042626</v>
      </c>
      <c r="D49" s="6">
        <f t="shared" si="3"/>
        <v>23013288.646541271</v>
      </c>
      <c r="E49" s="6">
        <f t="shared" si="4"/>
        <v>0</v>
      </c>
      <c r="F49" s="6">
        <f t="shared" si="5"/>
        <v>0</v>
      </c>
    </row>
    <row r="50" spans="1:6" x14ac:dyDescent="0.2">
      <c r="A50" s="1">
        <v>2018</v>
      </c>
      <c r="B50" s="6">
        <f t="shared" si="1"/>
        <v>1836734844.5273454</v>
      </c>
      <c r="C50" s="6">
        <f t="shared" si="2"/>
        <v>561577.27840754192</v>
      </c>
      <c r="D50" s="6">
        <f t="shared" si="3"/>
        <v>30672347.33260189</v>
      </c>
      <c r="E50" s="6">
        <f t="shared" si="4"/>
        <v>0</v>
      </c>
      <c r="F50" s="6">
        <f t="shared" si="5"/>
        <v>0</v>
      </c>
    </row>
    <row r="51" spans="1:6" x14ac:dyDescent="0.2">
      <c r="A51" s="1">
        <v>2019</v>
      </c>
      <c r="B51" s="6">
        <f t="shared" si="1"/>
        <v>1930249410.0026057</v>
      </c>
      <c r="C51" s="6">
        <f t="shared" si="2"/>
        <v>706822.93123353098</v>
      </c>
      <c r="D51" s="6">
        <f t="shared" si="3"/>
        <v>38647862.648720577</v>
      </c>
      <c r="E51" s="6">
        <f t="shared" si="4"/>
        <v>0</v>
      </c>
      <c r="F51" s="6">
        <f t="shared" si="5"/>
        <v>0</v>
      </c>
    </row>
    <row r="52" spans="1:6" x14ac:dyDescent="0.2">
      <c r="A52" s="1">
        <v>2020</v>
      </c>
      <c r="B52" s="6">
        <f t="shared" si="1"/>
        <v>2039014858.7382514</v>
      </c>
      <c r="C52" s="6">
        <f t="shared" si="2"/>
        <v>900744.89361873374</v>
      </c>
      <c r="D52" s="6">
        <f t="shared" si="3"/>
        <v>49187025.590958841</v>
      </c>
      <c r="E52" s="6">
        <f t="shared" si="4"/>
        <v>0</v>
      </c>
      <c r="F52" s="6">
        <f t="shared" si="5"/>
        <v>0</v>
      </c>
    </row>
    <row r="53" spans="1:6" x14ac:dyDescent="0.2">
      <c r="A53" s="1">
        <v>2021</v>
      </c>
      <c r="B53" s="6">
        <f t="shared" si="1"/>
        <v>2139860304.9365602</v>
      </c>
      <c r="C53" s="6">
        <f t="shared" si="2"/>
        <v>1141058.8461504607</v>
      </c>
      <c r="D53" s="6">
        <f t="shared" si="3"/>
        <v>62197418.17943345</v>
      </c>
      <c r="E53" s="6">
        <f t="shared" si="4"/>
        <v>0</v>
      </c>
      <c r="F53" s="6">
        <f t="shared" si="5"/>
        <v>0</v>
      </c>
    </row>
    <row r="54" spans="1:6" x14ac:dyDescent="0.2">
      <c r="A54" s="1">
        <v>2022</v>
      </c>
      <c r="B54" s="6">
        <f t="shared" si="1"/>
        <v>2221162109.8389821</v>
      </c>
      <c r="C54" s="6">
        <f t="shared" si="2"/>
        <v>1376522.4933761198</v>
      </c>
      <c r="D54" s="6">
        <f t="shared" si="3"/>
        <v>74813231.0352097</v>
      </c>
      <c r="E54" s="6">
        <f t="shared" si="4"/>
        <v>0</v>
      </c>
      <c r="F54" s="6">
        <f t="shared" si="5"/>
        <v>0</v>
      </c>
    </row>
    <row r="55" spans="1:6" x14ac:dyDescent="0.2">
      <c r="A55" s="1">
        <v>2023</v>
      </c>
      <c r="B55" s="6">
        <f t="shared" si="1"/>
        <v>2299150172.8389821</v>
      </c>
      <c r="C55" s="6">
        <f t="shared" si="2"/>
        <v>1591469.8454796639</v>
      </c>
      <c r="D55" s="6">
        <f t="shared" si="3"/>
        <v>86550607.270395994</v>
      </c>
      <c r="E55" s="6">
        <f t="shared" si="4"/>
        <v>0</v>
      </c>
      <c r="F55" s="6">
        <f t="shared" si="5"/>
        <v>0</v>
      </c>
    </row>
    <row r="56" spans="1:6" x14ac:dyDescent="0.2">
      <c r="B56" s="6"/>
      <c r="C56" s="6"/>
      <c r="D56" s="6"/>
      <c r="E56" s="6"/>
      <c r="F56" s="6"/>
    </row>
    <row r="57" spans="1:6" x14ac:dyDescent="0.2">
      <c r="B57" s="6"/>
      <c r="C57" s="6"/>
      <c r="D57" s="6"/>
      <c r="E57" s="6"/>
      <c r="F57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Pivot</vt:lpstr>
      <vt:lpstr>Graphs</vt:lpstr>
    </vt:vector>
  </TitlesOfParts>
  <Company>Medicines for Malaria Venture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Audibert</dc:creator>
  <cp:lastModifiedBy>Christen, Paula</cp:lastModifiedBy>
  <dcterms:created xsi:type="dcterms:W3CDTF">2023-10-12T13:08:51Z</dcterms:created>
  <dcterms:modified xsi:type="dcterms:W3CDTF">2025-03-20T17:14:12Z</dcterms:modified>
</cp:coreProperties>
</file>