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1482da477ace4000/Documentos/Proyectos/Clima WT/Generador documento de analisis/"/>
    </mc:Choice>
  </mc:AlternateContent>
  <xr:revisionPtr revIDLastSave="6" documentId="13_ncr:1_{EA1774A0-F2DE-4AF5-82F7-1C7C77C6958B}" xr6:coauthVersionLast="47" xr6:coauthVersionMax="47" xr10:uidLastSave="{AB9ED078-5199-4D54-B1D7-0502BCDD97ED}"/>
  <bookViews>
    <workbookView xWindow="28680" yWindow="-120" windowWidth="29040" windowHeight="15720" activeTab="2" xr2:uid="{00000000-000D-0000-FFFF-FFFF00000000}"/>
  </bookViews>
  <sheets>
    <sheet name="COMENTARIOS" sheetId="1" r:id="rId1"/>
    <sheet name="CONSOLIDADO" sheetId="2" r:id="rId2"/>
    <sheet name="Por Pregunta" sheetId="3" r:id="rId3"/>
    <sheet name="Indice Clima" sheetId="4" r:id="rId4"/>
    <sheet name="V. Demogr" sheetId="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48576" i="2" l="1"/>
  <c r="E1048576" i="2" s="1"/>
  <c r="F1048576" i="2" s="1"/>
  <c r="G1048576" i="2" s="1"/>
  <c r="H1048576" i="2" s="1"/>
  <c r="I1048576" i="2" s="1"/>
  <c r="I81" i="2"/>
  <c r="I31" i="2"/>
  <c r="O13" i="2"/>
  <c r="BW11" i="2"/>
  <c r="BV11" i="2"/>
  <c r="BU11" i="2"/>
  <c r="BU14" i="2" s="1"/>
  <c r="BT11" i="2"/>
  <c r="BS11" i="2"/>
  <c r="BR11" i="2"/>
  <c r="BQ11" i="2"/>
  <c r="BP11" i="2"/>
  <c r="BO11" i="2"/>
  <c r="BO14" i="2" s="1"/>
  <c r="BN11" i="2"/>
  <c r="BM11" i="2"/>
  <c r="BL11" i="2"/>
  <c r="BL14" i="2" s="1"/>
  <c r="BK11" i="2"/>
  <c r="BJ11" i="2"/>
  <c r="BI11" i="2"/>
  <c r="BH11" i="2"/>
  <c r="BH14" i="2" s="1"/>
  <c r="BG11" i="2"/>
  <c r="BF11" i="2"/>
  <c r="BF14" i="2" s="1"/>
  <c r="BE11" i="2"/>
  <c r="BD11" i="2"/>
  <c r="BC11" i="2"/>
  <c r="BC14" i="2" s="1"/>
  <c r="BB11" i="2"/>
  <c r="BA11" i="2"/>
  <c r="AZ11" i="2"/>
  <c r="AY11" i="2"/>
  <c r="AY14" i="2" s="1"/>
  <c r="AX11" i="2"/>
  <c r="AW11" i="2"/>
  <c r="AW14" i="2" s="1"/>
  <c r="AV11" i="2"/>
  <c r="AU11" i="2"/>
  <c r="AT11" i="2"/>
  <c r="AS11" i="2"/>
  <c r="AR11" i="2"/>
  <c r="AQ11" i="2"/>
  <c r="AP11" i="2"/>
  <c r="AO11" i="2"/>
  <c r="AN11" i="2"/>
  <c r="AM11" i="2"/>
  <c r="AL11" i="2"/>
  <c r="AK11" i="2"/>
  <c r="AK14" i="2" s="1"/>
  <c r="AJ11" i="2"/>
  <c r="AI11" i="2"/>
  <c r="AH11" i="2"/>
  <c r="AG11" i="2"/>
  <c r="AF11" i="2"/>
  <c r="AE11" i="2"/>
  <c r="AE14" i="2" s="1"/>
  <c r="AD11" i="2"/>
  <c r="AC11" i="2"/>
  <c r="AB11" i="2"/>
  <c r="AA11" i="2"/>
  <c r="Z11" i="2"/>
  <c r="Y11" i="2"/>
  <c r="X11" i="2"/>
  <c r="W11" i="2"/>
  <c r="V11" i="2"/>
  <c r="U11" i="2"/>
  <c r="T11" i="2"/>
  <c r="S11" i="2"/>
  <c r="N11" i="2"/>
  <c r="H11" i="2"/>
  <c r="G11" i="2"/>
  <c r="BV10" i="2"/>
  <c r="BU10" i="2"/>
  <c r="BT10" i="2"/>
  <c r="BS10" i="2"/>
  <c r="BS13" i="2" s="1"/>
  <c r="BR10" i="2"/>
  <c r="BQ10" i="2"/>
  <c r="BQ13" i="2" s="1"/>
  <c r="BP10" i="2"/>
  <c r="BO10" i="2"/>
  <c r="BN10" i="2"/>
  <c r="BM10" i="2"/>
  <c r="BL10" i="2"/>
  <c r="BK10" i="2"/>
  <c r="BJ10" i="2"/>
  <c r="BJ13" i="2" s="1"/>
  <c r="BI10" i="2"/>
  <c r="BH10" i="2"/>
  <c r="BH13" i="2" s="1"/>
  <c r="BG10" i="2"/>
  <c r="BF10" i="2"/>
  <c r="BE10" i="2"/>
  <c r="BD10" i="2"/>
  <c r="BC10" i="2"/>
  <c r="BB10" i="2"/>
  <c r="BA10" i="2"/>
  <c r="BA13" i="2" s="1"/>
  <c r="AZ10" i="2"/>
  <c r="AY10" i="2"/>
  <c r="AY13" i="2" s="1"/>
  <c r="AX10" i="2"/>
  <c r="AW10" i="2"/>
  <c r="AV10" i="2"/>
  <c r="AU10" i="2"/>
  <c r="AT10" i="2"/>
  <c r="AS10" i="2"/>
  <c r="AR10" i="2"/>
  <c r="AQ10" i="2"/>
  <c r="AP10" i="2"/>
  <c r="AO10" i="2"/>
  <c r="AN10" i="2"/>
  <c r="AM10" i="2"/>
  <c r="AL10" i="2"/>
  <c r="AK10" i="2"/>
  <c r="AJ10" i="2"/>
  <c r="AI10" i="2"/>
  <c r="AI13" i="2" s="1"/>
  <c r="AH10" i="2"/>
  <c r="AG10" i="2"/>
  <c r="AF10" i="2"/>
  <c r="AE10" i="2"/>
  <c r="AD10" i="2"/>
  <c r="AC10" i="2"/>
  <c r="AB10" i="2"/>
  <c r="AA10" i="2"/>
  <c r="V10" i="2"/>
  <c r="U10" i="2"/>
  <c r="N10" i="2"/>
  <c r="I10" i="2"/>
  <c r="H10" i="2"/>
  <c r="G10"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N9" i="2"/>
  <c r="I9" i="2"/>
  <c r="H9" i="2"/>
  <c r="G9" i="2"/>
  <c r="C9"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N8" i="2"/>
  <c r="H8" i="2"/>
  <c r="G8"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N7" i="2"/>
  <c r="I7" i="2"/>
  <c r="H7" i="2"/>
  <c r="G7"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N6" i="2"/>
  <c r="I6" i="2"/>
  <c r="H6" i="2"/>
  <c r="G6"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N5" i="2"/>
  <c r="I5" i="2"/>
  <c r="H5" i="2"/>
  <c r="G5" i="2"/>
  <c r="AP14" i="2" l="1"/>
  <c r="AR14" i="2"/>
  <c r="AN14" i="2"/>
  <c r="AN13" i="2"/>
  <c r="BL13" i="2"/>
  <c r="BA14" i="2"/>
  <c r="AE13" i="2"/>
  <c r="BC13" i="2"/>
  <c r="BO13" i="2"/>
  <c r="AR13" i="2"/>
  <c r="AG14" i="2"/>
  <c r="BQ14" i="2"/>
  <c r="AT13" i="2"/>
  <c r="AI14" i="2"/>
  <c r="BS14" i="2"/>
  <c r="I8" i="2"/>
  <c r="AK13" i="2"/>
  <c r="AW13" i="2"/>
  <c r="BU13" i="2"/>
  <c r="J1048576" i="2"/>
  <c r="K1048576" i="2" s="1"/>
  <c r="L1048576" i="2" s="1"/>
  <c r="M1048576" i="2" s="1"/>
  <c r="N1048576" i="2" s="1"/>
  <c r="I4" i="2"/>
  <c r="I3" i="2"/>
  <c r="AT14" i="2"/>
  <c r="AG13" i="2"/>
  <c r="I11" i="2"/>
  <c r="I2" i="2" s="1"/>
  <c r="BF13" i="2"/>
  <c r="AP13" i="2"/>
  <c r="BJ14" i="2"/>
  <c r="N4" i="2" l="1"/>
  <c r="N2" i="2"/>
  <c r="N3" i="2"/>
  <c r="O1048576" i="2"/>
  <c r="P1048576" i="2" s="1"/>
  <c r="Q1048576" i="2" s="1"/>
  <c r="R1048576" i="2" s="1"/>
  <c r="S1048576" i="2" s="1"/>
  <c r="N1" i="2"/>
  <c r="T1048576" i="2" l="1"/>
  <c r="S3" i="2"/>
  <c r="S2" i="2"/>
  <c r="S1" i="2"/>
  <c r="S4" i="2"/>
  <c r="T3" i="2" l="1"/>
  <c r="T1" i="2"/>
  <c r="T4" i="2"/>
  <c r="T2" i="2"/>
  <c r="U1048576" i="2"/>
  <c r="U2" i="2" l="1"/>
  <c r="U1" i="2"/>
  <c r="U3" i="2"/>
  <c r="V1048576" i="2"/>
  <c r="U4" i="2"/>
  <c r="V1" i="2" l="1"/>
  <c r="W1048576" i="2"/>
  <c r="V4" i="2"/>
  <c r="V3" i="2"/>
  <c r="V2" i="2"/>
  <c r="W1" i="2" l="1"/>
  <c r="W2" i="2"/>
  <c r="X1048576" i="2"/>
  <c r="W4" i="2"/>
  <c r="W3" i="2"/>
  <c r="Y1048576" i="2" l="1"/>
  <c r="X2" i="2"/>
  <c r="X4" i="2"/>
  <c r="X3" i="2"/>
  <c r="X1" i="2"/>
  <c r="Z1048576" i="2" l="1"/>
  <c r="Y1" i="2"/>
  <c r="Y4" i="2"/>
  <c r="Y3" i="2"/>
  <c r="Y2" i="2"/>
  <c r="Z4" i="2" l="1"/>
  <c r="Z1" i="2"/>
  <c r="Z3" i="2"/>
  <c r="Z2" i="2"/>
  <c r="AA1048576" i="2"/>
  <c r="AB1048576" i="2" l="1"/>
  <c r="AA2" i="2"/>
  <c r="AA1" i="2"/>
  <c r="AA4" i="2"/>
  <c r="AA3" i="2"/>
  <c r="AB3" i="2" l="1"/>
  <c r="AB2" i="2"/>
  <c r="AB1" i="2"/>
  <c r="AB4" i="2"/>
  <c r="AC1048576" i="2"/>
  <c r="AC2" i="2" l="1"/>
  <c r="AC1" i="2"/>
  <c r="AD1048576" i="2"/>
  <c r="AC4" i="2"/>
  <c r="AC3" i="2"/>
  <c r="AD1" i="2" l="1"/>
  <c r="AD3" i="2"/>
  <c r="AE1048576" i="2"/>
  <c r="AD4" i="2"/>
  <c r="AD2" i="2"/>
  <c r="AE1" i="2" l="1"/>
  <c r="AF1048576" i="2"/>
  <c r="AE2" i="2"/>
  <c r="AE4" i="2"/>
  <c r="AE3" i="2"/>
  <c r="AG1048576" i="2" l="1"/>
  <c r="AF4" i="2"/>
  <c r="AF3" i="2"/>
  <c r="AF2" i="2"/>
  <c r="AF1" i="2"/>
  <c r="AH1048576" i="2" l="1"/>
  <c r="AG4" i="2"/>
  <c r="AG1" i="2"/>
  <c r="AG3" i="2"/>
  <c r="AG2" i="2"/>
  <c r="AH4" i="2" l="1"/>
  <c r="AH2" i="2"/>
  <c r="AH1" i="2"/>
  <c r="AI1048576" i="2"/>
  <c r="AH3" i="2"/>
  <c r="AJ1048576" i="2" l="1"/>
  <c r="AI4" i="2"/>
  <c r="AI2" i="2"/>
  <c r="AI1" i="2"/>
  <c r="AI3" i="2"/>
  <c r="AJ3" i="2" l="1"/>
  <c r="AJ1" i="2"/>
  <c r="AJ2" i="2"/>
  <c r="AK1048576" i="2"/>
  <c r="AJ4" i="2"/>
  <c r="AK1" i="2" l="1"/>
  <c r="AK2" i="2"/>
  <c r="AL1048576" i="2"/>
  <c r="AK3" i="2"/>
  <c r="AK4" i="2"/>
  <c r="AL1" i="2" l="1"/>
  <c r="AM1048576" i="2"/>
  <c r="AL4" i="2"/>
  <c r="AL3" i="2"/>
  <c r="AL2" i="2"/>
  <c r="AM1" i="2" l="1"/>
  <c r="AN1048576" i="2"/>
  <c r="AM4" i="2"/>
  <c r="AM3" i="2"/>
  <c r="AM2" i="2"/>
  <c r="AO1048576" i="2" l="1"/>
  <c r="AN4" i="2"/>
  <c r="AN2" i="2"/>
  <c r="AN3" i="2"/>
  <c r="AN1" i="2"/>
  <c r="AP1048576" i="2" l="1"/>
  <c r="AO4" i="2"/>
  <c r="AO3" i="2"/>
  <c r="AO1" i="2"/>
  <c r="AO2" i="2"/>
  <c r="AP4" i="2" l="1"/>
  <c r="AP2" i="2"/>
  <c r="AP1" i="2"/>
  <c r="AQ1048576" i="2"/>
  <c r="AP3" i="2"/>
  <c r="AR1048576" i="2" l="1"/>
  <c r="AQ2" i="2"/>
  <c r="AQ4" i="2"/>
  <c r="AQ1" i="2"/>
  <c r="AQ3" i="2"/>
  <c r="AR3" i="2" l="1"/>
  <c r="AR2" i="2"/>
  <c r="AR4" i="2"/>
  <c r="AR1" i="2"/>
  <c r="AS1048576" i="2"/>
  <c r="AS2" i="2" l="1"/>
  <c r="AS3" i="2"/>
  <c r="AS1" i="2"/>
  <c r="AT1048576" i="2"/>
  <c r="AS4" i="2"/>
  <c r="AT1" i="2" l="1"/>
  <c r="AU1048576" i="2"/>
  <c r="AT4" i="2"/>
  <c r="AT3" i="2"/>
  <c r="AT2" i="2"/>
  <c r="AU1" i="2" l="1"/>
  <c r="AV1048576" i="2"/>
  <c r="AU4" i="2"/>
  <c r="AU2" i="2"/>
  <c r="AU3" i="2"/>
  <c r="AW1048576" i="2" l="1"/>
  <c r="AV4" i="2"/>
  <c r="AV3" i="2"/>
  <c r="AV2" i="2"/>
  <c r="AV1" i="2"/>
  <c r="AX1048576" i="2" l="1"/>
  <c r="AW4" i="2"/>
  <c r="AW1" i="2"/>
  <c r="AW3" i="2"/>
  <c r="AW2" i="2"/>
  <c r="AX4" i="2" l="1"/>
  <c r="AX1" i="2"/>
  <c r="AX2" i="2"/>
  <c r="AY1048576" i="2"/>
  <c r="AX3" i="2"/>
  <c r="AZ1048576" i="2" l="1"/>
  <c r="AY4" i="2"/>
  <c r="AY2" i="2"/>
  <c r="AY1" i="2"/>
  <c r="AY3" i="2"/>
  <c r="AZ3" i="2" l="1"/>
  <c r="AZ1" i="2"/>
  <c r="AZ2" i="2"/>
  <c r="AZ4" i="2"/>
  <c r="BA1048576" i="2"/>
  <c r="BA2" i="2" l="1"/>
  <c r="BA1" i="2"/>
  <c r="BA3" i="2"/>
  <c r="BB1048576" i="2"/>
  <c r="BA4" i="2"/>
  <c r="BB3" i="2" l="1"/>
  <c r="BB1" i="2"/>
  <c r="BC1048576" i="2"/>
  <c r="BB4" i="2"/>
  <c r="BB2" i="2"/>
  <c r="BC1" i="2" l="1"/>
  <c r="BC2" i="2"/>
  <c r="BD1048576" i="2"/>
  <c r="BC4" i="2"/>
  <c r="BC3" i="2"/>
  <c r="BE1048576" i="2" l="1"/>
  <c r="BD4" i="2"/>
  <c r="BD2" i="2"/>
  <c r="BD3" i="2"/>
  <c r="BD1" i="2"/>
  <c r="BF1048576" i="2" l="1"/>
  <c r="BE4" i="2"/>
  <c r="BE3" i="2"/>
  <c r="BE2" i="2"/>
  <c r="BE1" i="2"/>
  <c r="BF4" i="2" l="1"/>
  <c r="BF2" i="2"/>
  <c r="BG1048576" i="2"/>
  <c r="BF1" i="2"/>
  <c r="BF3" i="2"/>
  <c r="BH1048576" i="2" l="1"/>
  <c r="BG4" i="2"/>
  <c r="BG2" i="2"/>
  <c r="BG1" i="2"/>
  <c r="BG3" i="2"/>
  <c r="BH3" i="2" l="1"/>
  <c r="BH4" i="2"/>
  <c r="BH2" i="2"/>
  <c r="BH1" i="2"/>
  <c r="BI1048576" i="2"/>
  <c r="BI3" i="2" l="1"/>
  <c r="BI2" i="2"/>
  <c r="BI1" i="2"/>
  <c r="BJ1048576" i="2"/>
  <c r="BI4" i="2"/>
  <c r="BJ1" i="2" l="1"/>
  <c r="BK1048576" i="2"/>
  <c r="BJ3" i="2"/>
  <c r="BJ4" i="2"/>
  <c r="BJ2" i="2"/>
  <c r="BK2" i="2" l="1"/>
  <c r="BK1" i="2"/>
  <c r="BL1048576" i="2"/>
  <c r="BK4" i="2"/>
  <c r="BK3" i="2"/>
  <c r="BL2" i="2" l="1"/>
  <c r="BM1048576" i="2"/>
  <c r="BL4" i="2"/>
  <c r="BL3" i="2"/>
  <c r="BL1" i="2"/>
  <c r="BN1048576" i="2" l="1"/>
  <c r="BM4" i="2"/>
  <c r="BM1" i="2"/>
  <c r="BM3" i="2"/>
  <c r="BM2" i="2"/>
  <c r="BN4" i="2" l="1"/>
  <c r="BN2" i="2"/>
  <c r="BN1" i="2"/>
  <c r="BO1048576" i="2"/>
  <c r="BN3" i="2"/>
  <c r="BP1048576" i="2" l="1"/>
  <c r="BO2" i="2"/>
  <c r="BO1" i="2"/>
  <c r="BO4" i="2"/>
  <c r="BO3" i="2"/>
  <c r="BP3" i="2" l="1"/>
  <c r="BP4" i="2"/>
  <c r="BP2" i="2"/>
  <c r="BP1" i="2"/>
  <c r="BQ1048576" i="2"/>
  <c r="BQ1" i="2" l="1"/>
  <c r="BQ2" i="2"/>
  <c r="BQ3" i="2"/>
  <c r="BR1048576" i="2"/>
  <c r="BQ4" i="2"/>
  <c r="BR1" i="2" l="1"/>
  <c r="BR3" i="2"/>
  <c r="BS1048576" i="2"/>
  <c r="BR4" i="2"/>
  <c r="BR2" i="2"/>
  <c r="BS1" i="2" l="1"/>
  <c r="BT1048576" i="2"/>
  <c r="BS4" i="2"/>
  <c r="BS2" i="2"/>
  <c r="BS3" i="2"/>
  <c r="BU1048576" i="2" l="1"/>
  <c r="BT2" i="2"/>
  <c r="BT4" i="2"/>
  <c r="BT3" i="2"/>
  <c r="BT1" i="2"/>
  <c r="BV1048576" i="2" l="1"/>
  <c r="BU4" i="2"/>
  <c r="BU3" i="2"/>
  <c r="BU1" i="2"/>
  <c r="BU2" i="2"/>
  <c r="BV4" i="2" l="1"/>
  <c r="BV1" i="2"/>
  <c r="BV2" i="2"/>
  <c r="BV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 authorId="0" shapeId="0" xr:uid="{9F78AEC1-3F50-488C-B44F-AD155EDA6D24}">
      <text>
        <r>
          <rPr>
            <sz val="9"/>
            <color rgb="FF000000"/>
            <rFont val="Tahoma"/>
            <family val="2"/>
          </rPr>
          <t>Copia y pega el mismo nombre de la empresa de la columna C para que se actualice automáticamente</t>
        </r>
      </text>
    </comment>
    <comment ref="C4" authorId="0" shapeId="0" xr:uid="{24F6B13D-5551-41CB-BA22-05504CE014DA}">
      <text>
        <r>
          <rPr>
            <sz val="9"/>
            <color rgb="FF000000"/>
            <rFont val="Tahoma"/>
            <family val="2"/>
          </rPr>
          <t>Copia y pega el mismo nombre de la empresa de la columna C para que se actualice automáticamente</t>
        </r>
      </text>
    </comment>
    <comment ref="E5" authorId="0" shapeId="0" xr:uid="{F8F2BBEF-B8A4-4C4C-91EE-9D6EDDDB2030}">
      <text>
        <r>
          <rPr>
            <b/>
            <sz val="9"/>
            <color indexed="81"/>
            <rFont val="Tahoma"/>
            <family val="2"/>
          </rPr>
          <t>Autor:</t>
        </r>
        <r>
          <rPr>
            <sz val="9"/>
            <color indexed="81"/>
            <rFont val="Tahoma"/>
            <family val="2"/>
          </rPr>
          <t xml:space="preserve">
Seleccione el sector</t>
        </r>
      </text>
    </comment>
  </commentList>
</comments>
</file>

<file path=xl/sharedStrings.xml><?xml version="1.0" encoding="utf-8"?>
<sst xmlns="http://schemas.openxmlformats.org/spreadsheetml/2006/main" count="6945" uniqueCount="1150">
  <si>
    <t>index</t>
  </si>
  <si>
    <t>ID</t>
  </si>
  <si>
    <t>VARIABLE 1</t>
  </si>
  <si>
    <t>VARIABLE 2</t>
  </si>
  <si>
    <t>VARIABLE 3</t>
  </si>
  <si>
    <t>Tipo NPS</t>
  </si>
  <si>
    <t>Generación</t>
  </si>
  <si>
    <t>ANTIGÜEDAD</t>
  </si>
  <si>
    <t>TIPO CONTRATO</t>
  </si>
  <si>
    <t>COMENTARIOS</t>
  </si>
  <si>
    <t>ADMINISTRATIVA</t>
  </si>
  <si>
    <t>APOYO LOGISTICO</t>
  </si>
  <si>
    <t>ADMINISTRATIVO</t>
  </si>
  <si>
    <t>Pasivos</t>
  </si>
  <si>
    <t>Generación X</t>
  </si>
  <si>
    <t>Entre 1 y 5 años</t>
  </si>
  <si>
    <t>CARRERA ADMINISTRATIVA</t>
  </si>
  <si>
    <t>Pienso que deben tener mas en cuenta a los funcionarios de carrera administrativa, dado que en el HOMIL aun no nos reconocen y por tanto no le dan la importancia al tema de los encargos, ya que es un derecho que adquirimos por concursar y ganarnos este derecho.; ; Deben darle un mayor valor al recurso humano, porque para no ir tan lejos no se si han preguntado porque esta renunciando tanto funcionario de carrera administrativa y es por esa razón, porque uno no ve progreso laboral en el Hospital, deben verificar experiencia laboral y estudios, ahora en los encargos no se debe presentar exámenes, eso aplica es para los ascenso internos de la entidad no para encargos, ya que vuelve y reitero es un derecho que tenemos por ser servidores de carrera administrativa</t>
  </si>
  <si>
    <t>MEDICA</t>
  </si>
  <si>
    <t>SUBDIRECCION MEDICA</t>
  </si>
  <si>
    <t>ASISTENCIAL</t>
  </si>
  <si>
    <t>Más de 20 años</t>
  </si>
  <si>
    <t>LIBRE NOMBRAMIENTO Y REMOCION</t>
  </si>
  <si>
    <t>En cuanto al desempeño laboral es importante dar incentivos y en cuanto a la áreas de para descansar durante la jornada laboral no están adecuadas</t>
  </si>
  <si>
    <t>Detractores</t>
  </si>
  <si>
    <t>Millenials</t>
  </si>
  <si>
    <t>Entre 11 y 20 años</t>
  </si>
  <si>
    <t>los sueldos son los mas bajos del estado...</t>
  </si>
  <si>
    <t>SERVICIOS AMBULATORIOS Y DE APOYO DIAGNOSTICO Y TERAPEUTICO</t>
  </si>
  <si>
    <t>APOYO DIAGNOSTICO Y TERAPEUTICO</t>
  </si>
  <si>
    <t>PIENSO QUE FALTA MAS ESTIMULOS PARA EL PERSONAL , MUCHAS PERSONAS ESTAMOS ESPERAMOS MUCHOS AÑOS PARA UN ARECLASIFICACION Y OTRAS LLEGAN AL GRADO MAXIMO SEGUN SU CATEGORIA SIN MUCHO ESFUERZO,</t>
  </si>
  <si>
    <t>FINANZAS</t>
  </si>
  <si>
    <t>FINANCIERA</t>
  </si>
  <si>
    <t>Manejo un grupo y no me han otorgado la prima de coordinación; El puesto de trabajo que tengo, no es adecuado para la función que cumplo; No existen beneficios a los que tenemos derecho, como trabajo en casa; Los encargos de las personas del área que se han retirado a la fecha no se han realizado, generando cargas labores en personas de grados inferiores a los cargos que se han retirado</t>
  </si>
  <si>
    <t>Entusiastas</t>
  </si>
  <si>
    <t>Centenialls</t>
  </si>
  <si>
    <t>En área de salas de cirugía- recuperación exceso de aire acondicionado</t>
  </si>
  <si>
    <t>TALENTO HUMANO</t>
  </si>
  <si>
    <t>Menos de 1 año</t>
  </si>
  <si>
    <t>PERIODO DE PRUEBA CARRERA ADMINISTRATIVA</t>
  </si>
  <si>
    <t>Seria muy bueno sea estudiada la posibilidad de trabajo en casa, ya que fomenta la concentración, la productividad, y el compromiso laboral</t>
  </si>
  <si>
    <t>DOCENCIA E INVESTIGACION CIENTIFICA</t>
  </si>
  <si>
    <t>INVESTIGACION CIENTIFICA</t>
  </si>
  <si>
    <t>CONTRATO</t>
  </si>
  <si>
    <t>Muchas "ordenes" se imponen y deben ejecutarse sin tener en cuenta las recomendaciones de expertos en las áreas</t>
  </si>
  <si>
    <t>SERVICIOS AMBULATORIOS</t>
  </si>
  <si>
    <t>NINGUNA</t>
  </si>
  <si>
    <t>FORMACION Y DOCENCIA</t>
  </si>
  <si>
    <t>Entre 6 y 10 años</t>
  </si>
  <si>
    <t>Modificación si fuera posible del tipo de contrato para los empleados antiguos</t>
  </si>
  <si>
    <t>MEDICO HOSPITALARIA</t>
  </si>
  <si>
    <t>El clima y cultura organizaciónal del grupo cardiovaascular, de la unidad medico hospitalaria y la subdirección médica es excelente.</t>
  </si>
  <si>
    <t>bien</t>
  </si>
  <si>
    <t>ME GUSTARÍA TUVIERAN EN CUENTA EL TIEMPO DE EXPERIENCIA Y LOS ESTUDIOS PARA REALIZAR LOS CAMBIOS DE CATEGORÍA</t>
  </si>
  <si>
    <t>DIRECCION GENERAL</t>
  </si>
  <si>
    <t>Ninguno</t>
  </si>
  <si>
    <t>COMPRAS, LICITACIONES Y BIENES ACTIVOS</t>
  </si>
  <si>
    <t>MILITAR EN COMISION</t>
  </si>
  <si>
    <t>sn</t>
  </si>
  <si>
    <t>N/a</t>
  </si>
  <si>
    <t>Falta personal que apoye con labores de fotocopiado y temas documentales o generar convenio con aprendices sena</t>
  </si>
  <si>
    <t>No</t>
  </si>
  <si>
    <t>Ninguna</t>
  </si>
  <si>
    <t>FARMACIA</t>
  </si>
  <si>
    <t>AFORTUNADAMENTE BENDECIDO CON MIS COMPAÑEROS Y EQUIPO DE TRABAJO, QUE SON DE GRAN RESPALDO......</t>
  </si>
  <si>
    <t>no discriminar a los ops</t>
  </si>
  <si>
    <t>CLINICO QUIRURGICA</t>
  </si>
  <si>
    <t>La calificación es porque se siente la segregación con terapia física; ya que no abren convocatoria para nombramiento de planta y pese a tener varios años en la institución, se percibe la diferencia de condiciones entre los que tienen contrato d e planta y los OPS.</t>
  </si>
  <si>
    <t>NO</t>
  </si>
  <si>
    <t>No se prioriza el tener el personal de enfermeria completo y suficiente lo q genera malas condiciones fisicas y mentales para el trabjador,</t>
  </si>
  <si>
    <t>Desafortunadamente se mueve más el tráfico de influencias, que le preparación académica y la experiencia.; No hay organización del talento humano.</t>
  </si>
  <si>
    <t>gracias por el bienestar de nuestro hospital</t>
  </si>
  <si>
    <t>Deberían tener más encuenta al personal de la noche a si como se tiene encuenta al personal del día para dar incentivos</t>
  </si>
  <si>
    <t>EN PROVISIONALIDAD</t>
  </si>
  <si>
    <t>.</t>
  </si>
  <si>
    <t>Sin comentarios</t>
  </si>
  <si>
    <t>Me gustaría que tuviéramos un contrato donde nos paguen todo lo ley como lo es salud y pensiones, prima vacaciones, por qué nosotros trabajamos igual al que es de planta pero sin la remuneración pertinente, el resto muy bien son muy atentos con nosotros los funcionarios pero eso es como lo relevante, gracias</t>
  </si>
  <si>
    <t>Baby Boomers</t>
  </si>
  <si>
    <t>CUENTAS HOSPITALARIAS Y FACTURACION</t>
  </si>
  <si>
    <t>no señor</t>
  </si>
  <si>
    <t>OMITIDO</t>
  </si>
  <si>
    <t>Desde que estoy en carrera y cuando pertenecía a planta provisional, mi cargo como TASD he presentado para encargos o reclasificaciones y no me permiten participar por no ser AASD. son muy pocas las oportunidades como TASD.... frustra bastante el no tener una oportunidad de crecimiento laboral</t>
  </si>
  <si>
    <t>Trato muy gentil y cordiales</t>
  </si>
  <si>
    <t>Con respecto a las dos preguntas anteriores, el nivel de satisfacción con respecto al personal de planta y ops es diferencial en los dos grupos , el clima laboral para los ops , ellos no viven contentos con las personas que lideran el servicio en este caso (terapia respiratoria) porque experimentan estrés, principal afectación de sus condiciones generales, la motivación que da el servicio es de amenazas, preferencias, carga laboral por parte reitero de las personas que lideran el grupo</t>
  </si>
  <si>
    <t>La insatisfacción es frente al tipo de contrato</t>
  </si>
  <si>
    <t>No tengo ningún comentario</t>
  </si>
  <si>
    <t>Ninguna.</t>
  </si>
  <si>
    <t>Muy bueno</t>
  </si>
  <si>
    <t>TRABAJADOR OFICIAL</t>
  </si>
  <si>
    <t>Me siento discriminado x parte de algunos compañeros.por mi condición de salud..se que dicen cosas mías A espaldas entre ellos..pero no saben q la vida le puede cambiar A uno en cualquier momento..cómo me pasó ami</t>
  </si>
  <si>
    <t>LAS PERSONAS DE OPS NO PUEDEN SER NOMBRADAS DE PLANTA Y HAY MUCHAS ACTIVIDADES Y BENEFECIOS DEL HOSPITAL QUE SOLO SON PARA LOS DE PLANTA. LA DISCRIMINACION SE SIENTE.</t>
  </si>
  <si>
    <t>EL PROBLEMA PERSISTENTE DE LOS ASCENSORES HA AFECTADO CONSIDERABLEMENTE PROBLEMA EN LAS PIERNAS, ESPECIALMENTE EN LAS RODILLAS Y MAS DESPUES DE UN ACCIDENTE QUE SUFRI EN EL HOSPITAL CON UNA CADENA... NO ENTIENDO PORQUE LA DEMORA EN EL ARREGLO, LO QUE AFECTA A DEMÁS LA MOVILIZACIÓN DE LOS PACIENTES</t>
  </si>
  <si>
    <t>Si el departamento de enfermeria con su trato al personal ha hecho que mucha gente de ops se vaya y obvio que no hay gente, imaginense como es el cuidado de enfermeria a los pacientes, todo es al afan pirque no se alcanza a cumplir con todas las obligaciones que hay que hacer, sino a la carrera y nos da miedo hablar , porque nos cogen entre ojos, asi es porque nos amenazan con pasarnos informes sino cumplimos con lo que ellos mandan y de malas sino cumplen yo cumplo con dar la orden ,como nos dijeton que dia en una reunion, y que esperaramos la reform laboral y viera como nos va a ir, y que donde ellas trabajan en otro lado sus enfermeras si daben trabajar con mucho mad pacientes pero que sr acuerden que este es un regimen especial donde el paciente es el principal objetivo y su familia, que chevere cambiaran a toda esas coordinadoras, donde fueran mas humanas con sus empleados, para sentirse uno a gusto, como antes</t>
  </si>
  <si>
    <t>Falta de personal</t>
  </si>
  <si>
    <t>Me encentro en salas de cirugía, hace mucho frío, permanezco con gripa y dolor muscular</t>
  </si>
  <si>
    <t>Considero que mis condiciones de trabajo podrían mejorar. La institución habla mucho acerca de humanización, sin embargo, esto no se aplica para los trabajadores de la salud del lugar, especialmente para los contratistas.</t>
  </si>
  <si>
    <t>El Homil es una institución excelente y estoy eternamente agradecida por la oportunidad que me ha bridado para crecer , personal, profesionalmente y familiarmente.</t>
  </si>
  <si>
    <t>Contratar más personal hay sobrecarga laboral</t>
  </si>
  <si>
    <t>Estoy satisfecho con el clima organizacional del Homil</t>
  </si>
  <si>
    <t>La organizacion permite un adecuado ambiente labioral solo faltaria revisar la tabla salarial para que este acorde al mercado laboral</t>
  </si>
  <si>
    <t>Sobre carga laboral</t>
  </si>
  <si>
    <t>Omitido</t>
  </si>
  <si>
    <t>Contratos de insumos se pierden y no se actúa en el momento, hay dificultades en la atención.</t>
  </si>
  <si>
    <t>Es una buena compañera</t>
  </si>
  <si>
    <t>Considero que la contratación por prestación de servicios es una injusticia ya que la carga laboral es bastante pesada, no hay beneficios y hay discriminación entre planta y ops hasta para dar una flor del día de la madre preguntan si se es funcionaria de planta y ops y como es de contrato, la respuesta es para ustedes no hay, pero para doblarse los fines de semana y las responsabilidades del servicio si únicamente ven a los de ops</t>
  </si>
  <si>
    <t>MEJORAR LAS CONDICIONES DE LOS EMPLEADOS EN TODAS LAS AREAS Y NO ESPECIFICAMENTE EN ALGUNAS. HAY ACTIVIDADES DE LAS CUALES NO TENEMOS CONOCIMINETO SE SIENTE TRATO PREFERENCIAL EN ALGUNAS AREAS</t>
  </si>
  <si>
    <t>El horario establecido para nuestro cargo no corresponde con las horas semanales establecidas por resolución. Llegando a trabajar algunas semanas hasta 55 horas, cuando la resolución establece 40, y tampoco son pagadas como horas extras.</t>
  </si>
  <si>
    <t>Bien ...gracias</t>
  </si>
  <si>
    <t>Gracias a Dios por trabajar con un hospital como este</t>
  </si>
  <si>
    <t>Justifico mi respuesta sobre las condiciones la laborales de los OPS y sus funciones y su el trato que recibimos de algunos funcionarios que siendo iguales pero ya veteranos en su funcion menosprecian nuestra labor, la cual muchas veces es con mas compromiso y actitud.</t>
  </si>
  <si>
    <t>Es porque soy profesional y aquí no nos ascienden llevo 20 años de trabajo aquí dure 10 años para ser de planta y estudie para ser profesional porque no me quiero ir de la institución</t>
  </si>
  <si>
    <t>en el lugar de trabajo se evidencia mucha carga laborar y estrés, falta de personal .</t>
  </si>
  <si>
    <t>Satisfechas</t>
  </si>
  <si>
    <t>Total Personas</t>
  </si>
  <si>
    <t>Respuestas</t>
  </si>
  <si>
    <t>COVID</t>
  </si>
  <si>
    <t>Índice de clima</t>
  </si>
  <si>
    <t>¿Cómo es trabajar en la organización?</t>
  </si>
  <si>
    <t>NIVEL DE ORGULLO</t>
  </si>
  <si>
    <t>NIVEL DE RECOMENDACIÓN</t>
  </si>
  <si>
    <t>PERCEPCION MISION INSPIRADORA</t>
  </si>
  <si>
    <t>APORTE A OBJETIVOS ORGANIZACIONALES</t>
  </si>
  <si>
    <t>BENEFICIOS NO MONETARIOS</t>
  </si>
  <si>
    <t>ACTIVIDADES BIENESTAR</t>
  </si>
  <si>
    <t>BALANCE TRABAJO VIDA PERSONAL</t>
  </si>
  <si>
    <t>SENSIBILIDAD POR LA VIDA PERSONAL</t>
  </si>
  <si>
    <t>RECURSOS REQUERIDOS</t>
  </si>
  <si>
    <t>ACCESO A INFORMACION</t>
  </si>
  <si>
    <t>SENSACION DE PROGRESO EN EL CARGO</t>
  </si>
  <si>
    <t>CLARIDAD DE CARGOS Y RESPONSABILIDADES</t>
  </si>
  <si>
    <t>ENTRENAMIENTO PUESTO TRABAJO</t>
  </si>
  <si>
    <t>FORMACION PARA DESARROLLO PERSONAL Y LABORAL</t>
  </si>
  <si>
    <t>EVALUACION DESEMPEÑO</t>
  </si>
  <si>
    <t>CELEBRACION DE EXITOS</t>
  </si>
  <si>
    <t>COMUNICACION INTERAREAS</t>
  </si>
  <si>
    <t>COMUNICACION CON LIDER</t>
  </si>
  <si>
    <t>TRABAJO INTERAREAS</t>
  </si>
  <si>
    <t>TRABAJO DENTRO DEL AREA</t>
  </si>
  <si>
    <t>OPORTUNIDAD EN DECISIONES</t>
  </si>
  <si>
    <t>ANALISIS DE DECISIONES</t>
  </si>
  <si>
    <t>LIDERES EJEMPLO</t>
  </si>
  <si>
    <t>LIDERES MENTORES</t>
  </si>
  <si>
    <t>RESPETO EN EL TRATO</t>
  </si>
  <si>
    <t>DAR PUNTO DE VISTA</t>
  </si>
  <si>
    <t>RELACIONES DE CONFIANZA</t>
  </si>
  <si>
    <t>AUTONOMIA DEL CARGO</t>
  </si>
  <si>
    <t>TRATO JUSTO Y EQUITATIVO</t>
  </si>
  <si>
    <t>EVITAR INTIMIDACION Y HOSTIGAMIENTO</t>
  </si>
  <si>
    <t>AMOR Y COMPROMISO POR LA ORGANIZACIÓN</t>
  </si>
  <si>
    <t>GUSTO POR EL TRABAJO</t>
  </si>
  <si>
    <t>CONDICIONES SEGURAS Y COMODAS</t>
  </si>
  <si>
    <t>MANEJO DEL ESTRÉS</t>
  </si>
  <si>
    <t>CONTROLES DE CALIDAD</t>
  </si>
  <si>
    <t>MEJORA CONTINUA</t>
  </si>
  <si>
    <t>CUIDADO DEL MEDIO AMBIENTE</t>
  </si>
  <si>
    <t>POLITICAS AMBIENTALES</t>
  </si>
  <si>
    <t>CONTRATACION Y PAGO OPORTUNO</t>
  </si>
  <si>
    <t>IMPACTO Y APORTE A LA COMUNIDAD</t>
  </si>
  <si>
    <t>Pregunta</t>
  </si>
  <si>
    <t>Clima</t>
  </si>
  <si>
    <t>IFE</t>
  </si>
  <si>
    <t>PESO</t>
  </si>
  <si>
    <t>General</t>
  </si>
  <si>
    <t>Me siento orgulloso(a) cuando le cuento a otros que estoy trabajando en esta organización.</t>
  </si>
  <si>
    <t>Reputación</t>
  </si>
  <si>
    <t>Propósito</t>
  </si>
  <si>
    <t>Recomendaría a otros trabajar en esta organización.</t>
  </si>
  <si>
    <t>Me parece inspiradora la misión de la organización y estoy comprometido (a) con ella.</t>
  </si>
  <si>
    <t>Direccionamiento</t>
  </si>
  <si>
    <t>Comprendo los objetivos de la Organzación y sé como puedo aportar a conseguirlos desde mi cargo.</t>
  </si>
  <si>
    <t>Se reciben beneficios no monetarios que hacen más agradable la experiencia en la organización.</t>
  </si>
  <si>
    <t>Beneficios</t>
  </si>
  <si>
    <t>Se realizan actividades de bienestar que brindan espacios de esparcimiento para el empleado y su familia.</t>
  </si>
  <si>
    <t>Las caraterísticas de mi trabajo me permiten tener un adecuado balance entre mi trabajo y mi vida personal.</t>
  </si>
  <si>
    <t>Balance y Equilibrio</t>
  </si>
  <si>
    <t>Autodeterminación</t>
  </si>
  <si>
    <t>La empresa demuestra sensibilidad con las particularidades de la vida personal de sus empleados.</t>
  </si>
  <si>
    <t>Cuento con los recursos mínimos que requiero para realizar de forma adecuada mi trabajo.</t>
  </si>
  <si>
    <t>Recursos</t>
  </si>
  <si>
    <t>Sentido de progreso</t>
  </si>
  <si>
    <t>Puedo acceder a toda la información que necesito para hacer bien mi trabajo.</t>
  </si>
  <si>
    <t>Siento que mi cargo me brinda la oportunidad de progresar y desarrollarme.</t>
  </si>
  <si>
    <t>Cargo</t>
  </si>
  <si>
    <t>Todos en la organización tienen claro su cargo y comprenden bien el alcance sus responsabilidades.</t>
  </si>
  <si>
    <t>La formación que brinda la organización realmente me ayuda a realizar mejor mi trabajo.</t>
  </si>
  <si>
    <t>Capacitación</t>
  </si>
  <si>
    <t>El entrenamiento que recibo en mi cargo me ayuda progresar a nivel personal y profesional.</t>
  </si>
  <si>
    <t>Me evalúan por mi desempeño y tengo opciones de recibir reconocimiento si he realizado un esfuerzo por hacer mi trabajo de manera sobresaliente.</t>
  </si>
  <si>
    <t>Desempeño y reconocimiento</t>
  </si>
  <si>
    <t>En esta organización celebramos los éxitos y nos felicitamos por los logros obtenidos.</t>
  </si>
  <si>
    <t>La comunicación entre áreas fluye de manera adecuada.</t>
  </si>
  <si>
    <t>Comunicación</t>
  </si>
  <si>
    <t>Conectividad empresarial</t>
  </si>
  <si>
    <t>Mi jefe se comunica de forma clara y verifica que yo haya comprendido lo que me dice.</t>
  </si>
  <si>
    <t>Conozco personas de diferentes áreas a la mía y se puede trabajar en un entorno agradable, de camaradería y cooperación.</t>
  </si>
  <si>
    <t>Trabajo en Equipo</t>
  </si>
  <si>
    <t>En mi área se facilita y promueve el trabajo en equipo, la integración y la colaboración entre compañeros.</t>
  </si>
  <si>
    <t>En la organización las decisiones se toman de forma oportuna y no se aplazan decisiones importantes.</t>
  </si>
  <si>
    <t>Toma de decisiones</t>
  </si>
  <si>
    <t>Las decisiones que se toman en la organización se hacen con base en análisis completos y sistemáticos.</t>
  </si>
  <si>
    <t>Los líderes en la organización inspiran, motivan a los equipos y dan ejemplo con su comportamiento.</t>
  </si>
  <si>
    <t>Mentoring</t>
  </si>
  <si>
    <t>Los jefes forman a sus colaboradores y les dan una adecuada y oportuna retroalimentación sobre su desempeño.</t>
  </si>
  <si>
    <t>Los jefes y directivos son cordiales y respetuosos en el trato con personas de todos los niveles en la Organización.</t>
  </si>
  <si>
    <t>Respeto</t>
  </si>
  <si>
    <t>Puedo dar mi punto de vista y sugerencias a la organización sabiendo que de ser posible se van a tener en cuenta.</t>
  </si>
  <si>
    <t>Siento que las relaciones en esta organización se establecen sobre la base de la confianza en las personas.</t>
  </si>
  <si>
    <t>Tranquilidad</t>
  </si>
  <si>
    <t>Puedo determinar formas propias de hacer mis labores mientras cumpla con las políticas de la organización.</t>
  </si>
  <si>
    <t>En esta Organización el trato es justo y equitativo, sin discriminiaciones por género, edad, raza u orientación sexual.</t>
  </si>
  <si>
    <t>Equidad</t>
  </si>
  <si>
    <t>En esta Organización se evita que se utilice la intimidación y el hostigamiento para inducir la renuncia de algún empleado.</t>
  </si>
  <si>
    <t>Seguridad</t>
  </si>
  <si>
    <t>Yo quiero a la organización y me siento comprometido con mi trabajo.</t>
  </si>
  <si>
    <t>Compromiso</t>
  </si>
  <si>
    <t>Me gusta mi trabajo y siento que estoy haciendo algo de valor para la organización.</t>
  </si>
  <si>
    <t>Puedo desempeñar mi trabajo de forma segura y cómoda en cuanto a temperatura, sonido, espacio e iluminación.</t>
  </si>
  <si>
    <t>Salud y Seguridad</t>
  </si>
  <si>
    <t>Puedo manejar el estrés que se genera en mi trabajo para evitar que se afecte mi salud.</t>
  </si>
  <si>
    <t>Los procesos de la organización cuentan con controles efectivos de calidad.</t>
  </si>
  <si>
    <t>Calidad</t>
  </si>
  <si>
    <t>Se revisa de forma constante la calidad de los procesos y servicios en busca de un mejoramiento continuo.</t>
  </si>
  <si>
    <t>Se nota una sensibilidad en la organización por cuidar el impacto que su operación pueda generar en el medio ambiente.</t>
  </si>
  <si>
    <t>Medio ambiente</t>
  </si>
  <si>
    <t>La Organización implementa políticas y/o procedimientos para que los empleados cuidemos el medio ambiente.</t>
  </si>
  <si>
    <t>La Organización contrata empleados y proveedores cumpliendo con todas los requisitos legales y pagando oportunamente.</t>
  </si>
  <si>
    <t>Responsabilidad Social</t>
  </si>
  <si>
    <t>La organización cuida el impacto que puede tener en la comunidad en donde opera y busca aportar a la misma.</t>
  </si>
  <si>
    <t>Escala 4</t>
  </si>
  <si>
    <t>Escala 10</t>
  </si>
  <si>
    <t>1. ¿Cómo es trabajar en la organización?</t>
  </si>
  <si>
    <t>2. ¿Cómo lo soporta para lograr los resultados del cargo?</t>
  </si>
  <si>
    <t>3. ¿Cómo es la dinámica de trabajo conjunto para lograr los resultados?</t>
  </si>
  <si>
    <t>4. ¿Cómo es la cultura?</t>
  </si>
  <si>
    <t>5. ¿Cómo genera un ambiente sano, limpio y seguro?</t>
  </si>
  <si>
    <t>Indice Clima</t>
  </si>
  <si>
    <t>Variable</t>
  </si>
  <si>
    <t>%</t>
  </si>
  <si>
    <t>% Detractores</t>
  </si>
  <si>
    <t>% Pasivos</t>
  </si>
  <si>
    <t>% Entusiastas</t>
  </si>
  <si>
    <t>Grupo</t>
  </si>
  <si>
    <t>Femenino</t>
  </si>
  <si>
    <t>GENERO</t>
  </si>
  <si>
    <t>Masculino</t>
  </si>
  <si>
    <t>Otro</t>
  </si>
  <si>
    <t>Casado (a)</t>
  </si>
  <si>
    <t>ESTADO CIVIL</t>
  </si>
  <si>
    <t>Separado (a) / Divorciado (a)</t>
  </si>
  <si>
    <t>Soltero (a)</t>
  </si>
  <si>
    <t>Unión Libre</t>
  </si>
  <si>
    <t>Viudo (a)</t>
  </si>
  <si>
    <t>Doctorado</t>
  </si>
  <si>
    <t>NIVEL ESTUDIOS</t>
  </si>
  <si>
    <t>Especialización / Maestria</t>
  </si>
  <si>
    <t>Estudiante técnico / tecnólogo</t>
  </si>
  <si>
    <t>Estudiante universitario</t>
  </si>
  <si>
    <t>Primaria</t>
  </si>
  <si>
    <t>Profesional</t>
  </si>
  <si>
    <t>Secundaria</t>
  </si>
  <si>
    <t>Técnico / tecnólogo</t>
  </si>
  <si>
    <t>Arrendada</t>
  </si>
  <si>
    <t>TIPO VIVIENDA</t>
  </si>
  <si>
    <t>Propia</t>
  </si>
  <si>
    <t>NUMERO HIJOS</t>
  </si>
  <si>
    <t>5 o más</t>
  </si>
  <si>
    <t>Ninguno (a)</t>
  </si>
  <si>
    <t>no</t>
  </si>
  <si>
    <t>REDUCCION INGRESOS</t>
  </si>
  <si>
    <t>sí</t>
  </si>
  <si>
    <t>No reporta</t>
  </si>
  <si>
    <t>N/A</t>
  </si>
  <si>
    <t>MODALIDAD TRABAJO</t>
  </si>
  <si>
    <t>INFORMATICA</t>
  </si>
  <si>
    <t>PERSONAL DE APOYO A LAS SUBDIRECCIONES</t>
  </si>
  <si>
    <t>Nombre de la Empresa</t>
  </si>
  <si>
    <t>Nombre comercial</t>
  </si>
  <si>
    <t>Sector</t>
  </si>
  <si>
    <t>Asesor</t>
  </si>
  <si>
    <t>% Participación</t>
  </si>
  <si>
    <t>%
Centenialls</t>
  </si>
  <si>
    <t>%
Milenialls</t>
  </si>
  <si>
    <t>%
Generación X</t>
  </si>
  <si>
    <t>%
Baby Boomers</t>
  </si>
  <si>
    <t>Condiciones de trabajo</t>
  </si>
  <si>
    <t>NPS</t>
  </si>
  <si>
    <t>NPS
Centenialls</t>
  </si>
  <si>
    <t>NPS
Milenialls</t>
  </si>
  <si>
    <t>NPS
Generación X</t>
  </si>
  <si>
    <t>NPS
Baby Boomers</t>
  </si>
  <si>
    <t>Me siento orgulloso(a) cuando le cuento a otros que estoy trabajando en esta Organización.</t>
  </si>
  <si>
    <t>Recomendaría a otros trabajar en esta Organización.</t>
  </si>
  <si>
    <t>Me parece inspiradora la misión de la Organización y estoy comprometido (a) con ella.</t>
  </si>
  <si>
    <t>Se reciben beneficios no monetarios que hacen más agradable la experiencia en la Organización.</t>
  </si>
  <si>
    <t>La formación que brinda la Organización realmente me ayuda a realizar mejor mi trabajo.</t>
  </si>
  <si>
    <t>En esta Organización celebramos los éxitos y nos felicitamos por los logros obtenidos.</t>
  </si>
  <si>
    <t>En la Organización las decisiones se toman de forma oportuna y no se aplazan decisiones importantes.</t>
  </si>
  <si>
    <t>Siento que las relaciones en esta Organización se establecen sobre la base de la confianza en las personas.</t>
  </si>
  <si>
    <t>Puedo determinar formas propias de hacer mis labores mientras cumpla con las políticas de la Organización.</t>
  </si>
  <si>
    <t>Yo quiero a la Organización y me siento comprometido con mi trabajo.</t>
  </si>
  <si>
    <t>Me gusta mi trabajo y siento que estoy haciendo algo de valor para la Organización.</t>
  </si>
  <si>
    <t>Se nota una sensibilidad en la Organización por cuidar el impacto que su operación pueda generar en el medio ambiente.</t>
  </si>
  <si>
    <t>La Organización cuida el impacto que puede tener en la comunidad en donde opera y busca aportar a la misma.</t>
  </si>
  <si>
    <t>Satisfacción Modalidad Trabajo</t>
  </si>
  <si>
    <t>AÑO ENCUESTA</t>
  </si>
  <si>
    <t>E.S.E HOSPITAL UNIVERSITARIO DE LA SAMARITANA</t>
  </si>
  <si>
    <t>Hospital de la Samaritana 2017</t>
  </si>
  <si>
    <t>Gobierno</t>
  </si>
  <si>
    <t>Luis Educrdo Cupitra</t>
  </si>
  <si>
    <t>DISTRIBUIDORA DE PAPELES S.A.S</t>
  </si>
  <si>
    <t>Dispapeles</t>
  </si>
  <si>
    <t>Andrea Mora</t>
  </si>
  <si>
    <t>COQUECOL</t>
  </si>
  <si>
    <t>Coquecol</t>
  </si>
  <si>
    <t>Minero y Energético</t>
  </si>
  <si>
    <t>Maria Cristina Pacheco</t>
  </si>
  <si>
    <t>AMERICAN SCHOOL WAY S.A.S.</t>
  </si>
  <si>
    <t>American School Way</t>
  </si>
  <si>
    <t>Servicios</t>
  </si>
  <si>
    <t>Nohora Rojas</t>
  </si>
  <si>
    <t>FISCALÍA GENERAL DE LA NACIÓN</t>
  </si>
  <si>
    <t>Fiscalía</t>
  </si>
  <si>
    <t>Sandra Lopera</t>
  </si>
  <si>
    <t>INDUSTRIAS Ectricol S.A.S.</t>
  </si>
  <si>
    <t>Ectricol 2018</t>
  </si>
  <si>
    <t>Diana Donoso</t>
  </si>
  <si>
    <t>SUMMUM ENERGY S.A.S.</t>
  </si>
  <si>
    <t>Summun Energy</t>
  </si>
  <si>
    <t>Juan Carlos Calderón</t>
  </si>
  <si>
    <t xml:space="preserve"> GOMEZ CAJIAO Y ASOCIADOS S.A.S.</t>
  </si>
  <si>
    <t>Gomez Cajiao 2018</t>
  </si>
  <si>
    <t>UNIDAD DE SERVICIOS PENITENCIARIOS Y CARCELARIOS SPC</t>
  </si>
  <si>
    <t>USPEC</t>
  </si>
  <si>
    <t>DANE</t>
  </si>
  <si>
    <t>William Carvajal</t>
  </si>
  <si>
    <t>CONSORCIO RUTA 40</t>
  </si>
  <si>
    <t>RUTA 40</t>
  </si>
  <si>
    <t>Construcción</t>
  </si>
  <si>
    <t>Frank Cabrera</t>
  </si>
  <si>
    <t>ALIANZA FIDUCIARIA</t>
  </si>
  <si>
    <t>Alianza Fiduciaria</t>
  </si>
  <si>
    <t>Financiero</t>
  </si>
  <si>
    <t>Ana Carolina López</t>
  </si>
  <si>
    <t>Hospital de la Samaritana 2018</t>
  </si>
  <si>
    <t>Salud</t>
  </si>
  <si>
    <t>Luis Eduardo Cupitra</t>
  </si>
  <si>
    <t>REGIÓN ADMNISTRATIVA  Y DE PLANEACIÓN ESPECIAL - RAPE REGION CENTRAL</t>
  </si>
  <si>
    <t>RAPE</t>
  </si>
  <si>
    <t>FUNDACION UNIVERSIDAD AUTONOMA</t>
  </si>
  <si>
    <t>Universidad Autónoma</t>
  </si>
  <si>
    <t>Educación</t>
  </si>
  <si>
    <t>Iván Hernández</t>
  </si>
  <si>
    <t>Ectricol 2019</t>
  </si>
  <si>
    <t>CONSTRUCTORA CONCONCRETO</t>
  </si>
  <si>
    <t>Constructora Conconcreto</t>
  </si>
  <si>
    <t>Maria Fernanda Molina</t>
  </si>
  <si>
    <t>INDUSTRIAL CONCONCRETO</t>
  </si>
  <si>
    <t>Industrial Conconcreto</t>
  </si>
  <si>
    <t>NEXA BPO</t>
  </si>
  <si>
    <t>Contact Center</t>
  </si>
  <si>
    <t>Lina Zuluaga</t>
  </si>
  <si>
    <t xml:space="preserve">ESCUELA INSTITUTO TECNICO CENTRAL </t>
  </si>
  <si>
    <t>ITC 2019</t>
  </si>
  <si>
    <t>No afiliada</t>
  </si>
  <si>
    <t>INST. DEPART. DE ACCION COMUNAL Y PART. CIUDADANA DE CUND. IDACO</t>
  </si>
  <si>
    <t>IDACO 2019</t>
  </si>
  <si>
    <t>Venta directa Educación</t>
  </si>
  <si>
    <t>ACTIVOS</t>
  </si>
  <si>
    <t>ACTIVOS 2019</t>
  </si>
  <si>
    <t>Temporal</t>
  </si>
  <si>
    <t>Alejandro Guerrero</t>
  </si>
  <si>
    <t>Gomez Cajiao 2019</t>
  </si>
  <si>
    <t>CLÍNICA DE OCCIDENTE</t>
  </si>
  <si>
    <t>Clinica de Occidente 2019</t>
  </si>
  <si>
    <t>Hospital de la Samaritana 2019</t>
  </si>
  <si>
    <t>ATECNO CHEIL</t>
  </si>
  <si>
    <t>Atecno Cheil 2020</t>
  </si>
  <si>
    <t>NEXA BPO 2020</t>
  </si>
  <si>
    <t>ALCALDÍA DE MADRID</t>
  </si>
  <si>
    <t>A. MADRID 2020</t>
  </si>
  <si>
    <t>Adriana Umbarilla</t>
  </si>
  <si>
    <t>ALCALDIA DE SOACHA</t>
  </si>
  <si>
    <t>A. SOACHA 2020</t>
  </si>
  <si>
    <t>PAPELES Y CORRUGADOS ANDINA</t>
  </si>
  <si>
    <t>ANDINAC 2020</t>
  </si>
  <si>
    <t>Industrial</t>
  </si>
  <si>
    <t>17 de diciembre de 2020</t>
  </si>
  <si>
    <t>CIEL INGENIERIA</t>
  </si>
  <si>
    <t>CIEL 2020</t>
  </si>
  <si>
    <t>Vanesa Juez</t>
  </si>
  <si>
    <t>14 de diciembre</t>
  </si>
  <si>
    <t>AGUAS DE BOGOTÁ</t>
  </si>
  <si>
    <t>AGUAS 2020</t>
  </si>
  <si>
    <t>21 de diciembre</t>
  </si>
  <si>
    <t>HOSPITAL MILITAR CENTRAL</t>
  </si>
  <si>
    <t>HOMIL 2020</t>
  </si>
  <si>
    <t>26 de enero de 2021</t>
  </si>
  <si>
    <t>ALCALDÍA DE CHÍA</t>
  </si>
  <si>
    <t>ACHIA 2020</t>
  </si>
  <si>
    <t>Andres González</t>
  </si>
  <si>
    <t>29 de enero de 2021</t>
  </si>
  <si>
    <t>ACTIVOS 2020</t>
  </si>
  <si>
    <t>10 de febrero de 2021</t>
  </si>
  <si>
    <t>DATALOG</t>
  </si>
  <si>
    <t>DATALOG 2020</t>
  </si>
  <si>
    <t>12 de abril de 2021</t>
  </si>
  <si>
    <t>ALCALDIA DE FUNZA</t>
  </si>
  <si>
    <t>AFUNZA20</t>
  </si>
  <si>
    <t>ESTÁNDAR</t>
  </si>
  <si>
    <t>Jenny Marin</t>
  </si>
  <si>
    <t>15 de abril de 2021</t>
  </si>
  <si>
    <t>ALIANZA20</t>
  </si>
  <si>
    <t>Johana Benitez</t>
  </si>
  <si>
    <t>21 de abril de 2021</t>
  </si>
  <si>
    <t>SED ALCALDÍA DE CHIA</t>
  </si>
  <si>
    <t>SEDCHIA20</t>
  </si>
  <si>
    <t>28 de abril de 2021</t>
  </si>
  <si>
    <t>SED ALCALDÍA DE FUNZA</t>
  </si>
  <si>
    <t>SEDFUNZA20</t>
  </si>
  <si>
    <t>16 de junio de 2021</t>
  </si>
  <si>
    <t>SUPERINTENDENCIA DE NOTARIADO Y REGISTRO</t>
  </si>
  <si>
    <t>SUPERNOTARIADO21</t>
  </si>
  <si>
    <t>Javier León</t>
  </si>
  <si>
    <t>17 de junio de 2021</t>
  </si>
  <si>
    <t>DIRECCIÓN DE SANIDAD MILITAR</t>
  </si>
  <si>
    <t>Laura Bolaños</t>
  </si>
  <si>
    <t>30 de julio de 2021</t>
  </si>
  <si>
    <t>ICA</t>
  </si>
  <si>
    <t>ICA21</t>
  </si>
  <si>
    <t>MINISTERIO DE AGRICULTURA Y DESARROLLO RURAL</t>
  </si>
  <si>
    <t>MINAGR21</t>
  </si>
  <si>
    <t>Jorge Iván Niño</t>
  </si>
  <si>
    <t>17 de agosto de 2021</t>
  </si>
  <si>
    <t>CANAPRO</t>
  </si>
  <si>
    <t>CANAPRO21</t>
  </si>
  <si>
    <t>Leidy Soto</t>
  </si>
  <si>
    <t>EEMB</t>
  </si>
  <si>
    <t>EEMB21</t>
  </si>
  <si>
    <t>Transporte</t>
  </si>
  <si>
    <t>Omar Guerrero</t>
  </si>
  <si>
    <t>RAMA JUDICIAL</t>
  </si>
  <si>
    <t>RAMA21</t>
  </si>
  <si>
    <t>Julio César Santos</t>
  </si>
  <si>
    <t>HOSPITAL SAN RAFAEL FUSA</t>
  </si>
  <si>
    <t>HSRF21</t>
  </si>
  <si>
    <t>20 de diciembre de 2021</t>
  </si>
  <si>
    <t>CIEL21</t>
  </si>
  <si>
    <t>Andres Acosta</t>
  </si>
  <si>
    <t>19 de enero de 2022</t>
  </si>
  <si>
    <t>Atecno Cheil 2021</t>
  </si>
  <si>
    <t>24 de enero de 2022</t>
  </si>
  <si>
    <t>Activos21</t>
  </si>
  <si>
    <t>15 de febrero de 2022</t>
  </si>
  <si>
    <t>SED ALCALDIA FACA</t>
  </si>
  <si>
    <t>SEDFaca21</t>
  </si>
  <si>
    <t>17 de febrero de 2022</t>
  </si>
  <si>
    <t>ALCALDÍA DE FACA</t>
  </si>
  <si>
    <t>AFaca21</t>
  </si>
  <si>
    <t>NEXA21</t>
  </si>
  <si>
    <t>Diana Rozo</t>
  </si>
  <si>
    <t>TERMOTASAJERO</t>
  </si>
  <si>
    <t>TSTJ21</t>
  </si>
  <si>
    <t>ATECNO HP</t>
  </si>
  <si>
    <t>HwP21</t>
  </si>
  <si>
    <t>PPC TEMKIN</t>
  </si>
  <si>
    <t>PPC21</t>
  </si>
  <si>
    <t>X</t>
  </si>
  <si>
    <t>XOREX DE COLOMBIA</t>
  </si>
  <si>
    <t>XOREX22</t>
  </si>
  <si>
    <t>Juan Gustavo Vargas</t>
  </si>
  <si>
    <t>REGION DE SALUD SOACHA</t>
  </si>
  <si>
    <t>RSS22</t>
  </si>
  <si>
    <t>CORPORACION HOSPITAL UNIVERSIDAD NACIONAL</t>
  </si>
  <si>
    <t>CORPOUN22</t>
  </si>
  <si>
    <t>2 de diciembre de 2022</t>
  </si>
  <si>
    <t>HOMIL22</t>
  </si>
  <si>
    <t>Se presenta en 2023</t>
  </si>
  <si>
    <t>CANAPRO22</t>
  </si>
  <si>
    <t>27 de diciembre de 2022</t>
  </si>
  <si>
    <t>AGENCIA INMOBILIARIA VIRGILIO BARCO</t>
  </si>
  <si>
    <t>AVB22</t>
  </si>
  <si>
    <t>28 de diciembre de 2022</t>
  </si>
  <si>
    <t>CIEL22</t>
  </si>
  <si>
    <t/>
  </si>
  <si>
    <t>24 de enero de 2023</t>
  </si>
  <si>
    <t>ACTIVOS22</t>
  </si>
  <si>
    <t>26 de enero de 2023</t>
  </si>
  <si>
    <t>HSRF22</t>
  </si>
  <si>
    <t>10 de febrero de 2023</t>
  </si>
  <si>
    <t>DISEÑO E INGENIERÍA CONSULTORÍA EN TELECOMUNICACIONES</t>
  </si>
  <si>
    <t>DICO22</t>
  </si>
  <si>
    <t>Comunicaciones</t>
  </si>
  <si>
    <t>SPNR22</t>
  </si>
  <si>
    <t>29 de marzo de 2023</t>
  </si>
  <si>
    <t>CCORPAS23</t>
  </si>
  <si>
    <t>4 de abril de 2023</t>
  </si>
  <si>
    <t>CHEIL23</t>
  </si>
  <si>
    <t>ALCALDIA FUNZA</t>
  </si>
  <si>
    <t>AFUNZA23</t>
  </si>
  <si>
    <t>10 de agosto de 2.023</t>
  </si>
  <si>
    <t>RCN</t>
  </si>
  <si>
    <t>RCN23</t>
  </si>
  <si>
    <t>CONSORCIO EXPRESS</t>
  </si>
  <si>
    <t>CONSEXPR23</t>
  </si>
  <si>
    <t>TAESCOL</t>
  </si>
  <si>
    <t>TAESCOL23</t>
  </si>
  <si>
    <t>CPXOREX23</t>
  </si>
  <si>
    <t>21 de septiembre de 2.023</t>
  </si>
  <si>
    <t>SECRETARÍA DE EDUCACIÓN ALCALDÍA DE FUNZA</t>
  </si>
  <si>
    <t>SEDFUNZA23</t>
  </si>
  <si>
    <t>CAPITALBUS</t>
  </si>
  <si>
    <t>CAPITALBUS23</t>
  </si>
  <si>
    <t>LIDERZGO</t>
  </si>
  <si>
    <t>19 de octubre de 2.023</t>
  </si>
  <si>
    <t>UNIVERSIDAD CENTRAL</t>
  </si>
  <si>
    <t>UCENTRAL23</t>
  </si>
  <si>
    <t>23 de octubre de 2.023</t>
  </si>
  <si>
    <t>SECRETARIA DE EDUCACIÓN GOBERNACIÓN DE CUNDINAMARCA</t>
  </si>
  <si>
    <t>SEDGOB23</t>
  </si>
  <si>
    <t>25 de octubre de 2.023</t>
  </si>
  <si>
    <t>MINAGR23</t>
  </si>
  <si>
    <t>1 de noviembre de 2.023</t>
  </si>
  <si>
    <t>TSTJ23</t>
  </si>
  <si>
    <t>2 de noviembre de 2.023</t>
  </si>
  <si>
    <t>CANAPRO23</t>
  </si>
  <si>
    <t>13 de diciembre de 2.023</t>
  </si>
  <si>
    <t>DIGSA23</t>
  </si>
  <si>
    <t>31 de enero de 2.024</t>
  </si>
  <si>
    <t>ACTIVOS23</t>
  </si>
  <si>
    <t>HOMIL</t>
  </si>
  <si>
    <t>HOMIL23</t>
  </si>
  <si>
    <t>DICIEMBRE</t>
  </si>
  <si>
    <t>ALTIPAL</t>
  </si>
  <si>
    <t>ALTIPAL24</t>
  </si>
  <si>
    <t>FEBRERO</t>
  </si>
  <si>
    <t>11 de marzo de 2.024</t>
  </si>
  <si>
    <t>DICO24</t>
  </si>
  <si>
    <t>ATECNO SAMSUNG</t>
  </si>
  <si>
    <t>SAMSUNG24</t>
  </si>
  <si>
    <t>Comercio al por Mayor y al por Menor</t>
  </si>
  <si>
    <t>5 de septiembre de 2024</t>
  </si>
  <si>
    <t>AVB24</t>
  </si>
  <si>
    <t>SEPTIEMBRE</t>
  </si>
  <si>
    <t>9 de septiembre de 2024</t>
  </si>
  <si>
    <t>GRUPO RECORDAR</t>
  </si>
  <si>
    <t>GR24</t>
  </si>
  <si>
    <t>25 de octubre de 2.024</t>
  </si>
  <si>
    <t>MADRID24</t>
  </si>
  <si>
    <t>OCTUBRE</t>
  </si>
  <si>
    <t>NABORS</t>
  </si>
  <si>
    <t>NAB24</t>
  </si>
  <si>
    <t>20 de noviembre de 2.024</t>
  </si>
  <si>
    <t>CANAPRO24</t>
  </si>
  <si>
    <t>NOVIEMBRE</t>
  </si>
  <si>
    <t>29 de noviembre de 2.024</t>
  </si>
  <si>
    <t>CORPOUN24</t>
  </si>
  <si>
    <t>9 de diciembre de 2.024</t>
  </si>
  <si>
    <t>EMPRESA DE LICORES DE CUNDINAMARCA</t>
  </si>
  <si>
    <t>ELC24</t>
  </si>
  <si>
    <t>CAPITALBUS24</t>
  </si>
  <si>
    <t>23 de diciembre de 2.024</t>
  </si>
  <si>
    <t>4-72</t>
  </si>
  <si>
    <t>4-7224</t>
  </si>
  <si>
    <t>28 de enero de 2.024</t>
  </si>
  <si>
    <t>ACTIVOS24</t>
  </si>
  <si>
    <t>LIDERAZGO</t>
  </si>
  <si>
    <t>HSRF24</t>
  </si>
  <si>
    <t>DICO</t>
  </si>
  <si>
    <t>DICO25</t>
  </si>
  <si>
    <t>27 de junio de 2,025</t>
  </si>
  <si>
    <t>ICFES</t>
  </si>
  <si>
    <t>ICFES25</t>
  </si>
  <si>
    <t>CULTURA</t>
  </si>
  <si>
    <t>UGPP</t>
  </si>
  <si>
    <t>UGPP25</t>
  </si>
  <si>
    <t>31 de julio de 2025</t>
  </si>
  <si>
    <t>HOMIL25</t>
  </si>
  <si>
    <t>JULIO</t>
  </si>
  <si>
    <t>Diferencias con promedio</t>
  </si>
  <si>
    <t>Diferencia con acumulado</t>
  </si>
  <si>
    <t>Diferencia con DC</t>
  </si>
  <si>
    <t>Diferencia con AC</t>
  </si>
  <si>
    <t>Empresa para comparar</t>
  </si>
  <si>
    <t>Diferencia con OTRA EMPRESA</t>
  </si>
  <si>
    <t>Promedio Sector AC</t>
  </si>
  <si>
    <t>Promedio Sector DC</t>
  </si>
  <si>
    <t>Máximo</t>
  </si>
  <si>
    <t>Mínimo</t>
  </si>
  <si>
    <r>
      <rPr>
        <sz val="11"/>
        <color rgb="FF00B050"/>
        <rFont val="Calibri"/>
        <family val="2"/>
        <scheme val="minor"/>
      </rPr>
      <t>Suma</t>
    </r>
    <r>
      <rPr>
        <sz val="11"/>
        <color theme="1"/>
        <rFont val="Calibri"/>
        <family val="2"/>
        <scheme val="minor"/>
      </rPr>
      <t>/Prom</t>
    </r>
  </si>
  <si>
    <t>Promedio General AC</t>
  </si>
  <si>
    <t>Promedio General DC</t>
  </si>
  <si>
    <t>REPUTACIÓN</t>
  </si>
  <si>
    <t>DIRECCIONAMIENTO</t>
  </si>
  <si>
    <t>BENEFICIOS</t>
  </si>
  <si>
    <t>BALANCE Y EQUILIBRIO</t>
  </si>
  <si>
    <t>RECURSOS</t>
  </si>
  <si>
    <t>CARGO</t>
  </si>
  <si>
    <t>CAPACITACIÓN</t>
  </si>
  <si>
    <t>RECONOCIMIENTO</t>
  </si>
  <si>
    <t>COMUNICACIÓN</t>
  </si>
  <si>
    <t>TRABAJO EN EQUIPO</t>
  </si>
  <si>
    <t>TOMA DE DECISIONES</t>
  </si>
  <si>
    <t>MENTORING</t>
  </si>
  <si>
    <t>RESPETO</t>
  </si>
  <si>
    <t>TRANQUILIDAD</t>
  </si>
  <si>
    <t>EQUIDAD</t>
  </si>
  <si>
    <t>COMPROMISO</t>
  </si>
  <si>
    <t>SALUD Y SEGURIDAD</t>
  </si>
  <si>
    <t>CALIDAD</t>
  </si>
  <si>
    <t>MEDIO AMBIENTE</t>
  </si>
  <si>
    <t>RESPONSABILIDAD SOCIAL</t>
  </si>
  <si>
    <t>AC</t>
  </si>
  <si>
    <t>DC</t>
  </si>
  <si>
    <t>Fecha presentación</t>
  </si>
  <si>
    <t>Tipo de encuesta</t>
  </si>
  <si>
    <t xml:space="preserve">Vínculo Tablero </t>
  </si>
  <si>
    <t>Satisfacción General</t>
  </si>
  <si>
    <t>Satisfacción
Centenialls</t>
  </si>
  <si>
    <t>Satisfacción
Milenialls</t>
  </si>
  <si>
    <t>Satisfacci´n
Generación X</t>
  </si>
  <si>
    <t>Satisfacción
Baby Boomers</t>
  </si>
  <si>
    <t>8. Por favor elija una opción de respuesta a cada afirmación. Seleccione la que mejor describa su situación.</t>
  </si>
  <si>
    <t>9. Por favor elija una opción de respuesta a cada afirmación. Seleccione la que mejor describa su situación.</t>
  </si>
  <si>
    <t>10. Por favor elija una opción de respuesta a cada afirmación. Seleccione la que mejor describa su situación.</t>
  </si>
  <si>
    <t>11. Por favor elija una opción de respuesta a cada afirmación. Seleccione la que mejor describa su situación.</t>
  </si>
  <si>
    <t>MES INICIO ENCUESTA</t>
  </si>
  <si>
    <t>Septiembre de 2017</t>
  </si>
  <si>
    <t>ANTES DE COVID</t>
  </si>
  <si>
    <t>18 de diciembre de 2017</t>
  </si>
  <si>
    <t>Marzo de 2018</t>
  </si>
  <si>
    <t>Junio 7 de 2018</t>
  </si>
  <si>
    <t>Mayo 11 de 2018</t>
  </si>
  <si>
    <t>Julio 5 de 2018</t>
  </si>
  <si>
    <t>Agosto 6 de 2018</t>
  </si>
  <si>
    <t>Septiembre 11 de 2018</t>
  </si>
  <si>
    <t>Noviembre 14 de 2018</t>
  </si>
  <si>
    <t>Noviembre 20 de 2018</t>
  </si>
  <si>
    <t>Febrero 6 de 2019</t>
  </si>
  <si>
    <t>Febrero 26 de 2019</t>
  </si>
  <si>
    <t>Marzo 7 de 2019</t>
  </si>
  <si>
    <t xml:space="preserve">Diciembre 20 de 2019 </t>
  </si>
  <si>
    <t>Agosto 13 de 2019</t>
  </si>
  <si>
    <t>Septiembre 16 de 2019</t>
  </si>
  <si>
    <t xml:space="preserve">Diciembre 13 de 2019 </t>
  </si>
  <si>
    <t xml:space="preserve">Diciembre 18 de 2019 </t>
  </si>
  <si>
    <t>Mayo 27 de 2020</t>
  </si>
  <si>
    <t>Febrero 13 de 2020</t>
  </si>
  <si>
    <t xml:space="preserve">Marzo 17 de 2020 </t>
  </si>
  <si>
    <t>Octubre 29 de 2020</t>
  </si>
  <si>
    <t>Noviembre 5 de 2020</t>
  </si>
  <si>
    <t>11 de diciembre de 2020</t>
  </si>
  <si>
    <t>Adriana Umbarilla, MM</t>
  </si>
  <si>
    <t>Diciembre 3 de 2020</t>
  </si>
  <si>
    <t>Shirley Felix, CR</t>
  </si>
  <si>
    <t>Omar Guerrero, CR</t>
  </si>
  <si>
    <t>Aydee Pinzón, MC</t>
  </si>
  <si>
    <t>DIGSA21</t>
  </si>
  <si>
    <t>14 de septiembre de 2021</t>
  </si>
  <si>
    <t>13 de noviembre de 2021</t>
  </si>
  <si>
    <t>https://app.powerbi.com/view?r=eyJrIjoiODVjZDY3M2MtNTkyZi00MTIzLTg4NzItY2RjMzJmYW
FkZmUwIiwidCI6ImZhYmQwNDdjLWZmNDgtNDkyYS04YmJiLThmOT
hiOWZiOWNjYSIsImMiOjR9</t>
  </si>
  <si>
    <t>Jenny Marín</t>
  </si>
  <si>
    <t>22 de febrero de 2022</t>
  </si>
  <si>
    <t xml:space="preserve">https://app.powerbi.com/view?r=eyJrIjoiODg4ZWExODQtMTJiYy00ZDJkLWJkOTUtZjg5NzZjNjRjN2Q3IiwidCI6ImZhYmQwNDdjLWZmNDgtNDkyYS04YmJiLThmOThiOWZiOWNjYSIsImMiOjR9&amp;pageName=ReportSectiona23bc99900cb801750a5 </t>
  </si>
  <si>
    <t>14 de junio de 2022</t>
  </si>
  <si>
    <t>https://app.powerbi.com/view?r=eyJrIjoiZjg0ZjllYTgtODc2MS00M2
JhLWE0YWQtM2I4MjQ3NGZhMWJmIiwidCI6ImZhYmQwNDdjLWZmN
DgtNDkyYS04YmJiLThmOThiOWZiOWNjYSIsImMiOjR9</t>
  </si>
  <si>
    <t>4 de agosto de 2022</t>
  </si>
  <si>
    <t>https://app.powerbi.com/view?r=eyJrIjoiMGIyYzgwYTItYmU3NS00YWU5LTg0NTgtMjEzM
mZlMGVmZDlhIiwidCI6ImQ5NTYwYjMzLWNlYjItNGE0My1iZTM4LTQzMjU4ZTE0MGQzMiJ9</t>
  </si>
  <si>
    <t>18 de agosto de 2022</t>
  </si>
  <si>
    <t>https://app.powerbi.com/view?r=eyJrIjoiMzc2OTljOWUtOWQwYi00YWRjLTgzMDMtODFkYzc
2MmQ5ZDRkIiwidCI6ImQ5NTYwYjMzLWNlYjItNGE0My1iZTM4LTQzMjU4ZTE0MGQzMiJ9&amp;page
Name=ReportSectiona23bc99900cb801750a5</t>
  </si>
  <si>
    <t>30 de agosto de 2022</t>
  </si>
  <si>
    <t>https://app.powerbi.com/view?r=eyJrIjoiNTUzYzE2NmYtYWM2NC0
0MTRjLWEwYTItZDRiODRhMzNlMDQ5IiwidCI6ImQ5NTYwYjMzLWNlY
jItNGE0My1iZTM4LTQzMjU4ZTE0MGQzMiJ9</t>
  </si>
  <si>
    <t>5 de octubre de 2022</t>
  </si>
  <si>
    <t>https://app.powerbi.com/view?r=eyJrIjoiNWVjMDIyMTUtY2IzYS00N
DFjLThhMWItZjA3ZWNjMzFjMzAwIiwidCI6ImQ5NTYwYjMzLWNlYjItNGE0My1iZTM4LTQzMjU4ZTE0MGQzMiJ9</t>
  </si>
  <si>
    <t>4 de noviembre de 2022</t>
  </si>
  <si>
    <t>https://app.powerbi.com/view?r=eyJrIjoiOGE3NjM2ZDQtOGJhMy00
MDlmLWE4MzEtZDVkMzVhZDIzODAzIiwidCI6ImQ5NTYwYjMzLWNlYjI
tNGE0My1iZTM4LTQzMjU4ZTE0MGQzMiJ9</t>
  </si>
  <si>
    <t>https://app.powerbi.com/view?r=eyJrIjoiYTU4NzVjZjAtYWQ2OS00MWU1
LWE3N2EtZmU2NzlmMGY2MTU3IiwidCI6ImQ5NTYwYjMzLWNlYjItNGE0My1iZTM4LTQzMjU4ZTE0MGQzMiJ9</t>
  </si>
  <si>
    <t xml:space="preserve">https://app.powerbi.com/view?r=eyJrIjoiY2U3Yjg2ZWItYWFmZC00N2E2LWEwNTQtNjk5NzAwZDcxNmQwIiwidCI6ImQ5NTYwYjMzLWNlYjItNGE0My1iZTM4LTQzMjU4ZTE0MGQzMiJ9 </t>
  </si>
  <si>
    <t xml:space="preserve">https://app.powerbi.com/view?r=eyJrIjoiZDc4MGRmYjgtYTMzMi00NDEzLWFjMDQtNjA5ODczNmFlMTA1IiwidCI6ImQ5NTYwYjMzLWNlYjItNGE0My1iZTM4LTQzMjU4ZTE0MGQzMiJ9&amp;pageName=ReportSectiona23bc99900cb801750a5 </t>
  </si>
  <si>
    <t>https://app.powerbi.com/view?r=eyJrIjoiYmRlYmZkZjYtM2EwMC00NTNiLWE4ZDUtNTI1YmNmNWZhOTEzIiwidCI6ImQ5NTYwYjMzLWNlYjItNGE0My1iZTM4LTQzMjU4ZTE0MGQzMiJ9&amp;pageName=ReportSectiona23bc99900cb801750a5</t>
  </si>
  <si>
    <t>https://app.powerbi.com/view?r=eyJrIjoiOTc2MTc1NmEtMzY5OS00Yzg2LWEwNjktMzUzMTEwMzQ2MDdlIiwidCI6ImQ5NTYwYjMzLWNlYjItNGE0My1iZTM4LTQzMjU4ZTE0MGQzMiJ9&amp;pageName=ReportSectiona23bc99900cb801750a5</t>
  </si>
  <si>
    <t>https://app.powerbi.com/view?r=eyJrIjoiNDM3ZjA5ZWEtMDM2MS00NDJjLWE0OTUtMmExZGU5MmUyNzkxIiwidCI6ImQ5NTYwYjMzLWNlYjItNGE0My1iZTM4LTQzMjU4ZTE0MGQzMiJ9</t>
  </si>
  <si>
    <t>27 de marzo de 2023</t>
  </si>
  <si>
    <t>CLINICA JUAN N. CORPAS</t>
  </si>
  <si>
    <t>https://app.powerbi.com/view?r=eyJrIjoiOWE2N2U0NWQtZjAzNy00MmYzLWJjYTUtNGU3NjE1ZmI4ZDkyIiwidCI6ImQ5NTYwYjMzLWNlYjItNGE0My1iZTM4LTQzMjU4ZTE0MGQzMiJ9</t>
  </si>
  <si>
    <t>https://app.powerbi.com/view?r=eyJrIjoiY2RjZmQwNzEtOGJmOC00ZDIwLThkOTMtYTU5NThiOWVhYmI1IiwidCI6ImQ5NTYwYjMzLWNlYjItNGE0My1iZTM4LTQzMjU4ZTE0MGQzMiJ9</t>
  </si>
  <si>
    <t>29 de mayo de 2.023</t>
  </si>
  <si>
    <t>https://app.powerbi.com/view?r=eyJrIjoiMDM2NzMxNjMtODQyOS00ZjY5LWEyMTYtNGZkMTk3MWYxYmM2IiwidCI6ImQ5NTYwYjMzLWNlYjItNGE0My1iZTM4LTQzMjU4ZTE0MGQzMiJ9</t>
  </si>
  <si>
    <t>Andredy Castro</t>
  </si>
  <si>
    <t xml:space="preserve">https://app.powerbi.com/view?r=eyJrIjoiZjU5NjQ1OWYtM2VkZS00YjU1LWFkZjctNWY0MzE1NGJhZjgzIiwidCI6ImQ5NTYwYjMzLWNlYjItNGE0My1iZTM4LTQzMjU4ZTE0MGQzMiJ9 </t>
  </si>
  <si>
    <t>11 de agosto de 2.023</t>
  </si>
  <si>
    <t>https://app.powerbi.com/view?r=eyJrIjoiYjI5OTYxYjYtYmQwYi00ZDQzLTg3MGYtZDdhMjA5ODI5Mjk5IiwidCI6ImQ5NTYwYjMzLWNlYjItNGE0My1iZTM4LTQzMjU4ZTE0MGQzMiJ9</t>
  </si>
  <si>
    <t>31 de agosto de 2.023</t>
  </si>
  <si>
    <t>https://app.powerbi.com/view?r=eyJrIjoiN2Y1YWQzZTUtMDEyZi00YjIzLThhM2UtZTU0OGY2Y2JlYzg2IiwidCI6ImQ5NTYwYjMzLWNlYjItNGE0My1iZTM4LTQzMjU4ZTE0MGQzMiJ9</t>
  </si>
  <si>
    <t>1 de septiembre de 2.023</t>
  </si>
  <si>
    <t>https://app.powerbi.com/view?r=eyJrIjoiNjU1N2U0ZDctMWNhZi00OWRmLTkzYjMtM2NlMGQ1ZTFhNThkIiwidCI6ImQ5NTYwYjMzLWNlYjItNGE0My1iZTM4LTQzMjU4ZTE0MGQzMiJ9</t>
  </si>
  <si>
    <t>https://app.powerbi.com/view?r=eyJrIjoiYzY0YTU4NjktMmY1MS00YzRkLWJjMzktNDZmMjY1ODMwMGRlIiwidCI6ImQ5NTYwYjMzLWNlYjItNGE0My1iZTM4LTQzMjU4ZTE0MGQzMiJ9</t>
  </si>
  <si>
    <t>https://app.powerbi.com/view?r=eyJrIjoiYzg4ZTZkYTMtYWU5OC00NWI1LWI2NDItZWM4ZDEwODMzOTc2IiwidCI6ImQ5NTYwYjMzLWNlYjItNGE0My1iZTM4LTQzMjU4ZTE0MGQzMiJ9</t>
  </si>
  <si>
    <t>https://app.powerbi.com/view?r=eyJrIjoiYmQyOTViMzItMzVkNy00N2Q5LWFkM2YtNjk4ODliN2JjNzgyIiwidCI6ImQ5NTYwYjMzLWNlYjItNGE0My1iZTM4LTQzMjU4ZTE0MGQzMiJ9</t>
  </si>
  <si>
    <t>https://app.powerbi.com/view?r=eyJrIjoiNWNkNGVjYzQtZWU2My00N2ZhLWI2ZTgtMDg2MDIzYTEyZGUzIiwidCI6ImQ5NTYwYjMzLWNlYjItNGE0My1iZTM4LTQzMjU4ZTE0MGQzMiJ9</t>
  </si>
  <si>
    <t>https://app.powerbi.com/view?r=eyJrIjoiMmM2M2VlZTYtNjMzMS00MjNiLThhYTctMTEwOTJhMjEzNWYxIiwidCI6ImQ5NTYwYjMzLWNlYjItNGE0My1iZTM4LTQzMjU4ZTE0MGQzMiJ9</t>
  </si>
  <si>
    <t>https://app.powerbi.com/view?r=eyJrIjoiMWNlZmY0MjktZDg3OC00ZDQyLThlZmQtMWFlZjc5YTllODA5IiwidCI6ImQ5NTYwYjMzLWNlYjItNGE0My1iZTM4LTQzMjU4ZTE0MGQzMiJ9</t>
  </si>
  <si>
    <t>https://app.powerbi.com/view?r=eyJrIjoiMTg2ZjBkYjktMzEzZC00OWY2LTlmNDItNGVmZmM3Yzc1Nzg2IiwidCI6ImQ5NTYwYjMzLWNlYjItNGE0My1iZTM4LTQzMjU4ZTE0MGQzMiJ9</t>
  </si>
  <si>
    <t>https://app.powerbi.com/view?r=eyJrIjoiNTczY2E1M2ItNmM0MS00MDU5LTgzMDQtMzEyMWMyMzMzNDFjIiwidCI6ImQ5NTYwYjMzLWNlYjItNGE0My1iZTM4LTQzMjU4ZTE0MGQzMiJ9</t>
  </si>
  <si>
    <t>https://app.powerbi.com/view?r=eyJrIjoiMTkwZjg5NzAtNTYzNi00YjcxLWI2MWItYjM3MWY1YmE5OTliIiwidCI6ImQ5NTYwYjMzLWNlYjItNGE0My1iZTM4LTQzMjU4ZTE0MGQzMiJ9</t>
  </si>
  <si>
    <t>20 de marzo de 2.024</t>
  </si>
  <si>
    <t>https://app.powerbi.com/view?r=eyJrIjoiYTAyOGY1NGUtODk0ZS00NzM3LTk3MmEtOGMyZTEzYmI4ZjVkIiwidCI6ImQ5NTYwYjMzLWNlYjItNGE0My1iZTM4LTQzMjU4ZTE0MGQzMiJ9</t>
  </si>
  <si>
    <t>22 de febrero de 2024</t>
  </si>
  <si>
    <t>https://app.powerbi.com/view?r=eyJrIjoiZTdlNjZkYzAtMmM4NC00ZThkLWEyY2YtOTMzMjBjOWIyZWYzIiwidCI6ImQ5NTYwYjMzLWNlYjItNGE0My1iZTM4LTQzMjU4ZTE0MGQzMiJ9</t>
  </si>
  <si>
    <t>https://app.powerbi.com/view?r=eyJrIjoiNjEwMDRlMGItNmRmMS00NWE1LWE4ZDUtYzc1YzUyNjBhYjk4IiwidCI6ImQ5NTYwYjMzLWNlYjItNGE0My1iZTM4LTQzMjU4ZTE0MGQzMiJ9</t>
  </si>
  <si>
    <t>20 de mayo de 2.024</t>
  </si>
  <si>
    <t>https://app.powerbi.com/view?r=eyJrIjoiNjc0NDc1NDMtMTJjMi00NTY1LWFhM2ItMGVhM2YwYzE4NzNhIiwidCI6ImQ5NTYwYjMzLWNlYjItNGE0My1iZTM4LTQzMjU4ZTE0MGQzMiJ9</t>
  </si>
  <si>
    <t>nan%</t>
  </si>
  <si>
    <t>https://app.powerbi.com/view?r=eyJrIjoiMmVkZTdiOTAtZDcwZi00NWVlLTlmNjUtODczYTFkYTZjMTc0IiwidCI6ImQ5NTYwYjMzLWNlYjItNGE0My1iZTM4LTQzMjU4ZTE0MGQzMiJ9</t>
  </si>
  <si>
    <t>https://app.powerbi.com/view?r=eyJrIjoiMWY5MGFlNmMtZDQ3Yy00NzJmLWI0N2YtN2RkNzNjZmNlY2NiIiwidCI6ImQ5NTYwYjMzLWNlYjItNGE0My1iZTM4LTQzMjU4ZTE0MGQzMiJ9</t>
  </si>
  <si>
    <t>https://app.powerbi.com/view?r=eyJrIjoiMjFkMjg5NjctMzRlNC00YzY4LTgxNDctNWM2ZDA5MjA2Nzg1IiwidCI6ImQ5NTYwYjMzLWNlYjItNGE0My1iZTM4LTQzMjU4ZTE0MGQzMiJ9</t>
  </si>
  <si>
    <t>7 de noviembre de 2024</t>
  </si>
  <si>
    <t>https://app.powerbi.com/view?r=eyJrIjoiNjQ0NDI0NTUtNDQxZC00ZTFiLTkwYjAtZjc3ZDkyYjFhYzM4IiwidCI6ImQ5NTYwYjMzLWNlYjItNGE0My1iZTM4LTQzMjU4ZTE0MGQzMiJ9</t>
  </si>
  <si>
    <t>https://app.powerbi.com/view?r=eyJrIjoiZmEwMDA4YjYtMzkwZS00MDE5LTgzZWQtMzY0ODkyMjZlMzExIiwidCI6ImQ5NTYwYjMzLWNlYjItNGE0My1iZTM4LTQzMjU4ZTE0MGQzMiJ9</t>
  </si>
  <si>
    <t>https://app.powerbi.com/view?r=eyJrIjoiODAwOTQ1ZDMtMTIyNC00ZTA4LWJmNmItN2NjNTBlYWU3MWJmIiwidCI6ImQ5NTYwYjMzLWNlYjItNGE0My1iZTM4LTQzMjU4ZTE0MGQzMiJ9</t>
  </si>
  <si>
    <t>https://app.powerbi.com/view?r=eyJrIjoiOTliNGI2YzUtZjhkMS00NThhLWFlN2ItYmY2ZmMzZWI0MGIyIiwidCI6ImQ5NTYwYjMzLWNlYjItNGE0My1iZTM4LTQzMjU4ZTE0MGQzMiJ9</t>
  </si>
  <si>
    <t>https://app.powerbi.com/view?r=eyJrIjoiOGE2MDA2MmUtZGVmNi00ODM0LWIwZWMtZTYyY2ZkOTAxOWQ2IiwidCI6ImQ5NTYwYjMzLWNlYjItNGE0My1iZTM4LTQzMjU4ZTE0MGQzMiJ9</t>
  </si>
  <si>
    <t>https://app.powerbi.com/view?r=eyJrIjoiMWE1YTJiMmItZTNmOC00Y2MyLWJkYmItMmI5ZjQ5YmVmZjhjIiwidCI6ImQ5NTYwYjMzLWNlYjItNGE0My1iZTM4LTQzMjU4ZTE0MGQzMiJ9</t>
  </si>
  <si>
    <t>https://app.powerbi.com/view?r=eyJrIjoiNGI2MjYzMjgtZjlmNC00NzU0LThhNTYtZjliMjYzMDNhZTc1IiwidCI6ImQ5NTYwYjMzLWNlYjItNGE0My1iZTM4LTQzMjU4ZTE0MGQzMiJ9</t>
  </si>
  <si>
    <t>https://app.powerbi.com/view?r=eyJrIjoiMGJjNTA0YzMtNmQwNC00NDQ2LTgxNTUtZWVhMmM1ZjhiNmE0IiwidCI6ImQ5NTYwYjMzLWNlYjItNGE0My1iZTM4LTQzMjU4ZTE0MGQzMiJ9</t>
  </si>
  <si>
    <t>2 de junio de 2.025</t>
  </si>
  <si>
    <t>https://app.powerbi.com/view?r=eyJrIjoiNTAyNWU3NzgtYWViZi00YjI2LTgwN2EtN2JkMjBlMzUwZjY4IiwidCI6ImQ5NTYwYjMzLWNlYjItNGE0My1iZTM4LTQzMjU4ZTE0MGQzMiJ9</t>
  </si>
  <si>
    <t>MAYO</t>
  </si>
  <si>
    <t>JUNIO</t>
  </si>
  <si>
    <t>https://app.powerbi.com/view?r=eyJrIjoiNzQ1MTI5ZjUtOWY0NC00MWZkLThlMzUtOTZjZTQ5YzVmMzhlIiwidCI6ImQ5NTYwYjMzLWNlYjItNGE0My1iZTM4LTQzMjU4ZTE0MGQzMiJ9</t>
  </si>
  <si>
    <t>26 de noviembre de 2021</t>
  </si>
  <si>
    <t>Eje</t>
  </si>
  <si>
    <t>Real</t>
  </si>
  <si>
    <t>15 de julio de 2025</t>
  </si>
  <si>
    <t>Estoy satisfecho porque realice un proceso de merito e ingrese a una buena entidad pública, pero mi calificación no llega a 10, porque no puede crecer profesionalmente y personalmente.</t>
  </si>
  <si>
    <t>Me encuentro satisfecha en el area de trabajo, sin embargo, creo que se debería hacer análisis de perfiles laborales con el fin de realizar un escalonamiento del personal que se ha preparado, dando así una oportunidad de crecimiento dentro de la institución.</t>
  </si>
  <si>
    <t>Debido a que unos tramites administrativos requieren de mucho tiempo en ocasiones debido a la demora quedan inconclusos otros</t>
  </si>
  <si>
    <t>no tengo asignado un equipo de cómputo por ende mi trabajo se complica al tener que utilizar los equipos de varios compañeros sin dejar de afectar mis obligaciones y funciones como funcionario. las cuales se pueden hacer seguimiento con las direcciones IP de los 15 equipos que he tenido que acceder para cumplir con lo solicitado día a día.</t>
  </si>
  <si>
    <t>ninguno</t>
  </si>
  <si>
    <t>Todo excelente</t>
  </si>
  <si>
    <t>Gracias</t>
  </si>
  <si>
    <t>En estos momentos no hay el total de los elementos de protección personal ; Rodilleras faltan</t>
  </si>
  <si>
    <t>Insatisfecho con la administración por que no hay coque trabajar a la facha no hay mantenimientos para los equipos y hay mucho equipo parado por falta de dichos mantenimiento como compresores par aire medicinal llevan 4 meses parados y si están consumiendo 80 cilindros de aire diarios otra bombas para vacío llevan año 11/2 año sin mantenimiento por nohay contrato compresores KAESER STERILIZACION PROTESIS Y AMPUTADOS Con pañitos de agua tibia</t>
  </si>
  <si>
    <t>SERIA CONVENIENTE PARA EL PUESTO UN EQUIPO DE ESCRITORIO Y NO PORTATIL COMO VESTIMENTA ADECUADA PARA LA LABOR YA QUE ME MOVILIZO DEL PISO 13 AL SOTANO 1 EN LOS DIAS LABORALES</t>
  </si>
  <si>
    <t>Falta mejorar el nivel salarial y tipo de contratación.</t>
  </si>
  <si>
    <t>Llegué y no hay equipos ni oficina para realizas los trabajos administrativos, me tocó traer mi equipo personal para trabajar</t>
  </si>
  <si>
    <t>Contar con el personal que el hospital requiere para el nivel de complejidad de la atención</t>
  </si>
  <si>
    <t>Estoy en un puesto de trabajo en un área donde amablemente me acogieron desarrollando funciones que corresponden a otra</t>
  </si>
  <si>
    <t>No hay sentido de pertenencia en cuanto al cuidado de las instalaciones, muebles y demás elementos que se encuentran en el hospital</t>
  </si>
  <si>
    <t>En el Àrea que me encuentro actualamente he logrado seguir adquiriendo mis conocimientos a diferencia que cuando recien ingrese y que no recibi ninguna ayuda y capacitaciòn para el desempeño de mis funciones que en su momento me fueron asignadas.</t>
  </si>
  <si>
    <t>A pesar del volumen de trabajo del área, me siento apoyada por la lider del proceso</t>
  </si>
  <si>
    <t>Se demoran las solicitudes de mantenimientos, poca luz, poco aire natural, no compran materiales para baños damas, duchas buenas en los baños de hombres y lavadores, la empresa de aseo no cuenta con funcionarios comprometidos y sentido de pertenencia.</t>
  </si>
  <si>
    <t>Solo mejora de condiciones de remuneración.</t>
  </si>
  <si>
    <t>FALTA INFORMACION DE LA UBICACION DE LOS DIFERENTES SERVICIOS QUE POR ALGUN MOTIVO SE HAN DESPLAZADO EN OTRA ZONA.</t>
  </si>
  <si>
    <t>No tienen organizado los descanso hace mucho personal especializado</t>
  </si>
  <si>
    <t>Estoy satisfecha a nivel general con la institución porque fomenta valores en los funcionarios, puedo aportar mis conocimientos en el área que trabajo, creo que hay cosas que se pueden actualizar, pero poco a poco está en ese proceso.</t>
  </si>
  <si>
    <t>existen aspectos susceptibles de mejora. En general, hay un ambiente laboral favorable y condiciones adecuadas, pero sería importante continuar fortaleciendo elementos como el bienestar integral, los recursos disponibles o las oportunidades de desarrollo, para avanzar hacia un nivel de satisfacción aún mayor.</t>
  </si>
  <si>
    <t>En el ambiente laboral no se percibe trabajo colaborativo entre el personal</t>
  </si>
  <si>
    <t>Quiero manifestar que no tengo ningún inconveniente con el desarrollo de mis funciones. Sin embargo, considero que la calificación recibida refleja aspectos relacionados con la falta de compañerismo dentro del equipo, más que con mi desempeño laboral.</t>
  </si>
  <si>
    <t>La infraestructura del hospital, es pésima (ascensores para poder llegar a las oficinas, baños, parqueaderos). Ahora, si usted no es militar, recibe un trato discriminatorio y le restan atención. Subdirectores no saben ser jefes, malos líderes.</t>
  </si>
  <si>
    <t>Agradecido con Dios y el Homil</t>
  </si>
  <si>
    <t>La calificación se da por que hace falta implementar acciones de flexibilidad en materia de modalidad de trabajo, es decir, explorar alternativas de trabajo híbrido como las hay en otras organizaciones y también ampliar la oferta de estudio especializado (especializaciones y maestrías) a través de los convenios docencia-servicio al personal administrativo en áreas financieras, administrativas u otras de interés que sean aplicables en los cargos desempeñados y no únicamente la Administración hospitalaria.</t>
  </si>
  <si>
    <t>La calificación amerita por la urgencia presentada por los ascensores</t>
  </si>
  <si>
    <t>Me parece que debería ser de 1 a 5</t>
  </si>
  <si>
    <t>Disfruto trabajando en HOMIL, en verdad me siento bendecida</t>
  </si>
  <si>
    <t>Más organización en la realización de actividades</t>
  </si>
  <si>
    <t>Ningúna</t>
  </si>
  <si>
    <t>me refiero a la pregunta 2 en qué condiciones,escribí 5 porque laboralmente mis capacidades físicas están disminuidas y esto me ha traído conflicto laboral con el jefe inmediato y compañeros hasta el nivel de agresión verbal y difamación al catalogarlo como mamagallista al trabajo mi condición está soportada con Hc por ortopedia.</t>
  </si>
  <si>
    <t>Estoy separada de mi equipo de trabajo lo que dificulta la articulacion; tengo personal insufciente para desarrollar las tareas con eficiencia</t>
  </si>
  <si>
    <t>Desde que asumió la administración los militares ha sido un completo desorden</t>
  </si>
  <si>
    <t>El puntaje asignado a la pregunta de satisfacción con la entidad, no fue totalmente satisfecho, teniendo en cuenta que el Hospital se encuentra llevando a cabo el proceso de preparación para la acreditación en salud, donde se recalca la importancia de humanización, pero lastimosamente esto en la dirección se predica pero no se aplica.</t>
  </si>
  <si>
    <t>Desde hace algún tiempo mas o menos 6 meses he manifestado la falta de personal en el servicio para realizar tareas que requieren de manejo administrativo sin respuesta alguna, la carga laboral de todo el personal es demasiada .</t>
  </si>
  <si>
    <t>SIN COMENTARIOS.</t>
  </si>
  <si>
    <t>No hay satisfaccion alta en mi concepto basicamente por temas de asignacion salarial son muy bajas para otras entidades, por otro lado el tema de ops y sus responsabilidad frente a los de planta son muy vagas, eso de no cumplir horario, pedir permisos por dias que no se controle realmente su asistencia a la entidad y no contar finalmente con ellos es complicado. adicionalmente el estar tan condicionados para solicitar un permiso es motivo para uno estar desmotivado.</t>
  </si>
  <si>
    <t>Se observan muchos inconvenientes administrativos. Atraso en los procesos y falta de comunicación efectiva y asertiva</t>
  </si>
  <si>
    <t>Creo que no he llegado a 10 porque falta HUMANIZACION en el trato en el servicio de enfermería para el cliente interno o trabajadores de la salud por parte de ALGUNOS superiores.; Si esto se tuviera en cuenta la satisfacción en el puesto de trabajo sería 10.</t>
  </si>
  <si>
    <t>Está relacionado con la falta de cumplimiento en la normatividad en cuanto a derechos de carrera, asignación de funciones no acorde a la naturaleza y el perfil del cargo, decisiones tomadas no bajo la evidencia y el análisis objetivo, sino por subjetividad o la emocionalidad del momento. Por otro lado, el nombramiento de personas no capacitadas o preparadas en algunos puestos de trabajo y la falta de integridad que evidencian algunos en el desempeño de sus cargos, dándole prioridad al cumplir, pero sin la calidad requerida o simplemente delegar si aportar realmente a los equipos, impactando la motivación e incrementando la rotación.</t>
  </si>
  <si>
    <t>se debe mejorar la ubicación de el personal de acuerdo con sus capacidades y con sus habilidades</t>
  </si>
  <si>
    <t>Creo que en los contratos, en la falta de incentivos produce un mal clima laboral. De igual forma los más antiguos deberían tener alguna consideración especial.</t>
  </si>
  <si>
    <t>..</t>
  </si>
  <si>
    <t>Como servidor público evidenció que no se respetan los derechos de los trabajadores, en mi caso particular cuando solicito alguna petición todas son negadas sin fundamento alguno, no se me ha capacitado durante los casi 3 años que llevo allí, los salarios como especialistas son muy bajos, las políticas nacionales como trabajo en casa o alternancia no son implementadas por el Homil, las solicitudes para agotar los conductos regulares no son tenidas en cuenta por la Dirección. Los comités de convivencia no están capacitados para tener fórmulas de solución son convenientes hacia la Admnistración, el hecho de saber que uno hace parte de un sindicato ya es objeto de represalias y hostigamiento.</t>
  </si>
  <si>
    <t>Ninguno.</t>
  </si>
  <si>
    <t>Es necesario ampliar las oportunidades cambiando las modalidades de contrato, con el fin de mejorar las condiciones laborales y garantizar mayor bienestar, especialmente para aquellos colaboradores que llevan más tiempo vinculados a la entidad.</t>
  </si>
  <si>
    <t>PERSONAL VINCULADO COMO PERSONA JURIDICA</t>
  </si>
  <si>
    <t>Buena empresa. Actualmente estoy haciendo las vacaciones de mis colegas neumólogos pediatras, pero si se presenta alguna posibilidad de vinculación permanente, estaría dispuesta.</t>
  </si>
  <si>
    <t>Nuestro HOMIL es una institución integral que propende por el mejoramiento continuo y aportar a los mejores desenlaces en pacientes, talento humano en formación y todos los colaboradores.</t>
  </si>
  <si>
    <t>Para el personal de OPS no se permite el acceso a muchos de los eventos organizados como por ejemplo las celebraciones de fin de año, día del servidor público, etc.</t>
  </si>
  <si>
    <t>En algunas áreas no hay claridad en cuanto a las condiciones de los contratos civiles, puntualmente, los de prestación de servicios, dado que piden cumplimiento de horario y, dentro del campo de la salud, los contratistas están claramente subordinados, pues el equipo de trabajo siempre debe estar articulado en torno a los objetivos del área. Adicionalmente, los honorarios para los profesionales especializados están por debajo del rango establecido en el sector salud, por lo tanto, el hospital no es atractivo para ocupar las vacantes disponibles.</t>
  </si>
  <si>
    <t>Estoy muy satisfecha con mis condiciones laborales actusles</t>
  </si>
  <si>
    <t>Se siente mucha recarga de trabajo, por la falta de personal, no dan compensatorios por falta de personal, estamos más ocupados llenando formatos de protocolos, que lo que deberíamos dedicarle al paciente en su atención</t>
  </si>
  <si>
    <t>Los niveles de satifacion son los esperados cumple con el standart</t>
  </si>
  <si>
    <t>La satisfacción no es sobre 10, ya que hay personal que es demasiado indisciplinado y no se toman acciones que corrijan esas actitudes, lo cual desmotiva ya que se siente que no existe el mismo grado de responsabilidad en el personal y las cabezas de área no toman acción al respecto.</t>
  </si>
  <si>
    <t>El respeto hacia las tareas contractuales debe. Primar así como a no obligatoriedad de horario siempre y cuando las funciones se puedan realizar desde casa uno que otro día.</t>
  </si>
  <si>
    <t>Organización en cuanto a todos los miembros del hospital para todos sus eventos</t>
  </si>
  <si>
    <t>Buenos dias sobre todo Esto nos deja la humanización en el trato de los pacientes trs</t>
  </si>
  <si>
    <t>Me siento feliz y orgullosa de trabajar en el Hospital</t>
  </si>
  <si>
    <t>No estoy de acuerdo de como se manejan los temas de personal en la institución</t>
  </si>
  <si>
    <t>Falta incentivar e involucrar mucho más al personal que tiene contrato de prestación de servicios a beneficios que solo recibe el personal de planta. En caso de no ser así debe entonces entenderse la finalidad de un contrato por OPS y no sobrecargar con funciones al colaborador como sucede constantemente.</t>
  </si>
  <si>
    <t>Considero que cada día es mayor la brecha que separa a los profesionales de planta y contrato, haciendo que el trato sea discriminatorio en una entidad que se supone que promueve la igualdad</t>
  </si>
  <si>
    <t>Me permito manifestar mi total insatisfacción frente a la ausencia de oportunidades y la falta de gestión en los procesos de encargo</t>
  </si>
  <si>
    <t>Recarga laboral</t>
  </si>
  <si>
    <t>Siempre existe una oportunidad de mejora</t>
  </si>
  <si>
    <t>Seria bueno continuar trabajando desde el trato humanizado, el trabajo en equipo siendo una misma institución, generar estímulos o reconocimientos cuando se realiza la labor y el sentido de pertenencia.</t>
  </si>
  <si>
    <t>Sugiero que cuando realicen estudios de carga laboral, apliquen estudios diferenciales dependiendo del tipo de labores a estudiar, en razón que los estudios que han realizado aplican la misma metodología independiente de tipo de labor, lo cual hace que dichos estudios no reflejen la realidad. ; ; Lo anterior se justifica en que, evaluar labores mecánicas y repetitivas (por ejemplo, tomar muestras de sangre, Digitación de datos clínicos, Transcripción de órdenes médicas, Radicación y escaneo de documentos o empacar) es diferente a realizar labores intelectuales, es decir aquellas que implican pensamiento crítico, juicio, interpretación de datos y resolución de problemas complejos (por ejemplo, buscar y corregir errores en software, Crear Querys de consulta en Bases de Datos, Gestión del Cambio, Levantamiento de requerimientos, Elaboración de guías de usuario).</t>
  </si>
  <si>
    <t>NO POR EL MOMENTO</t>
  </si>
  <si>
    <t>Debería observarse el trato de las personas al cliente y compañeros</t>
  </si>
  <si>
    <t>En cuanto a los beneficios económicos, percibo que la remuneración se encuentra por debajo del promedio ofrecido por otras entidades para cargos similares, lo que puede afectar la motivación y la permanencia a largo plazo.; En el ámbito laboral, actualmente siento una sobrecarga de trabajo lo cual puede afectar mi desempeño a la hora de entregar oportunamente las tareas solicitada y eso me ocasiona mucho estres</t>
  </si>
  <si>
    <t>CREO QUE SE DEBE REVISAR LAS HOJAS DE VIDA DE LOS COLABORADORES, EN MI CASO ME HE ESFORZADO PARA CAPACITARME , TENGO 4 ESPECIALIZACIONES, NO SE VE REFLEJADO EN LAS PROMOCIONES A ESCALAFONES MAS ALTOS</t>
  </si>
  <si>
    <t>El Homil es una excelente Institución, con el usuario interno y externo.</t>
  </si>
  <si>
    <t>Observo que el HOMIL está fortaleciendo cada vez más los espacios, para la articulación de todos los equipos tanto asistenciales como administrativos , alineados en un fin común que es la atención segura de nuestros pacientes .</t>
  </si>
  <si>
    <t>NO esta estructurado el trabajo y se resulta haceindo de todo recargando el mismo trabajo</t>
  </si>
  <si>
    <t>Es una institución excelente para el aprendizaje y el desarrollo profesional. Sin embargo, considero que la asignación salarial no corresponde con la alta carga laboral y el nivel de responsabilidad que se asume en muchos de los roles.</t>
  </si>
  <si>
    <t>Referente a los incentivos monetarios y escala salarial a nivel general sean niveladas con las demás Entidades estatales, así mismo se requiere se otorguen primas de coordinación y primas técnicas a los responsables de área y coordinaciones, teniendo en cuenta que si se compara el HOSPITAL MILITAR con otras entidades, es un punto desfaborable lo que está generando una alta rotación de personal de carrera administrativa. La gente esta emigrando a otras entidades del estado.</t>
  </si>
  <si>
    <t>El tipo de contrato no cuento con vacaciones , si. Pago de festivos o primas</t>
  </si>
  <si>
    <t>N-A</t>
  </si>
  <si>
    <t>excelente institución SOY HOMIL</t>
  </si>
  <si>
    <t>Deberían aumentar los sueldos y regularlos con el resto de entidades, ya que por esto muchas personas de planta se están presentando a otros concursos, además de respetar y dar el lugar que corresponde al personal de planta</t>
  </si>
  <si>
    <t>TRABAJO EN EL TURNO DE LA NOCHE EN LA UNIDAD DE CUIDADO INTENSIVO CORONARIO ADULTO Y TODA LA NOCHE NOS DEJAN EL AIRE ACONDICIONADO ENCENDIDO Y POR ESTA RAZON HACE DEMACIADO, MUCHISISMO FRIO DONDE COMPAÑEROS Y YO PERSONALMENTE NOS HEMOS ENFERMADO A RAIZ DEL FRIO TAN TERRIBLE QUE HACE EN LA MADRUGADA YA SE HAN HECHO REQUERIMIENTOS Y SOLICITUDES PARA QUE APAGUEN POR LO MENOS EN LA NOCHE EL AIRE ACONDICIONADO PERO TODO HA SIDO FALLIDO, SIN CONTAR CON LA INCONFORMIDAD DE LOS PACIENTES QUE MANIFIESTAN SENTIR MUCHO FRIO CUANDO LOS BAÑAN PORQUE LA ORDEN DE ENFERMERIA ES QUE TOCA DEJAR BAÑADOS LOS PACIENTES PARA LA MAÑANA QUE ME PARECE UN ACTO MUY DESCONSIDERADO PARA ALGUIEN QUE SE ENCUENTRA MUY ENFERMO EN UNA UNIDAD DE CUIDADO INTENSIVO.</t>
  </si>
  <si>
    <t>el Hospital es sencillamnete espectacular como lugar de trabajo</t>
  </si>
  <si>
    <t>La institución valora poco a los especialistas y nos hacen sentir como que no importamos mucho</t>
  </si>
  <si>
    <t>Espero que la organización continúe con el buen clima laboral</t>
  </si>
  <si>
    <t>Considero que los sueldos no son lo sufientemente motivantes, gracias</t>
  </si>
  <si>
    <t>Las diferencias en el trato al personal de planta y de contrato no brindan un buen clima de trabajo.</t>
  </si>
  <si>
    <t>Siempre me hubiera gustado poder laborar en turnos como los asistenciales, para haber tenido mas tiempo para mis hijos.; Porque uno sale de la casa antes delas 6am y vuelve después de las 6pm.</t>
  </si>
  <si>
    <t>Me; Encanta el Homil</t>
  </si>
  <si>
    <t>No.</t>
  </si>
  <si>
    <t>LA VERDAD YO ESTOY MUY AGRADECIDA Y QUIERO MUCHO MI HOSPITAL , SOLO QUE NO PERDEMOS LA ESPERANSA DE ALGUN DIA TERNER UN CONTRATO QUE NO SEA POR OPS , POR LO DEMAS ME SIENTO MUY FELIZ DE HACER PARTE DEL HOSPITAL MILITAR CENTRAL</t>
  </si>
  <si>
    <t>SE HA OBSERVADO QUE LOS DIFERENTES PROCESOS DE CONTRATACION DE INSUMOS HAN SIDO MUY DEMORADOS ACARREANDO DIFICULTADES CON LA ATENCION DE LOS PACIENTES</t>
  </si>
  <si>
    <t>Dentro de los aspectos que deben tenerse en cuenta para el clima laboral es importante reconocer, valorar y no demeritar al talento humano con que se cuenta, mas aún cuando son personal que estamos acá por merito (Carrera Administrativa). Dejar un poco la emocionalidad , reconocer la diferencia entre ganar y no obligar el respeto, el repeto y la sumisión, el dar una instrucción y ofender, el demeritar y dañar el nombre de alguien pq su concepto difiere del propio; mas aun cuando se trata en el ámbito ético profesional, saber que el personal de carrera primero si nos presentamos al concurso es por ese respeto y admiración que le tenemos no solo a la institución sino a quienes la integran, y pq queremos poner todos nuestros conocimientos, etica, profesionalismo, aptitudes y actitudes para que nuestra institución siga siendo reconocida como una de las mejores; pero en ocasiones ; y por unas pocas personas que se dejan llevar por grados pasajeros, emocionalidades y sentimentalismos, muchas veces nos vemos obligados a simplemente cumplir sabiedo que podemos y tenemos más potencialidades, pero que si las ponemos en juego, podemos tambien poner en riesgo nuestra estabilidad laboral, mental y hasta nuestra salud. Gracias</t>
  </si>
  <si>
    <t>El hospital es una institucion robusta con una mision que me satisfase mucho, servivir al personal militar y sus beneficiarios, en ocasiones el clima laboral se ve enrarecido por ordenes que carecen de logica y van contra los principios de igualdad y equidad.</t>
  </si>
  <si>
    <t>GRACIAS!!</t>
  </si>
  <si>
    <t>ninguna</t>
  </si>
  <si>
    <t>Amo este Hospital son muchos los años aquí, sin embargo sugiere mejorar las condiciones laborales de los empleados, algún tipo de bonificación, incentivos, o nivel salarial ya que la situación y contexto a nivel nacional y económico demanda muchos gastos.</t>
  </si>
  <si>
    <t>La satisfacción laboral se convierte en un indicador donde el grado de bienestar se encuentra en relación a la actitud y adaptación al perfil de la institución</t>
  </si>
  <si>
    <t>Nada</t>
  </si>
  <si>
    <t>Mi respuesta es respecto al Hospital Militar, no en cuanto a la empresa contrate (Corpmed).</t>
  </si>
  <si>
    <t>El personal tercerizado nunca lo tienen en cuenta para las actividades del hospital</t>
  </si>
  <si>
    <t>no señora</t>
  </si>
  <si>
    <t>Buenas tardes en mi turno noche 2. No hay personal suficiente de auxiliares de enfermería, por lo tanto los compensatorio solicitados los suspende con la justificación que no hay personal para cubrirnos, teniendo derecho a ellos porque a la fecha tenemos varios compensatorios acumulados</t>
  </si>
  <si>
    <t>Tener en cuenta reclasificación de grados------</t>
  </si>
  <si>
    <t>La organización es bastante grande para tener contratos por prestación de servicios obligando a los trabajadores a cumplir horarios extensos y adicionales, si hay alguna incapacidad descuentan el día o hacen reponer el tiempo, no tienen ningún tipo de sensibilidad humana hacia el trabajador, ya que también si tenemos una mama o ppa enfermo no podemos acompañarlos. No hay igualdad entre trabajores a la gente de planta hasta dias de permiso les dan, vacaciones, dia de la familia, dia del cumpleaños. Que tristeza tener que atenernos a esta indiferencia ya que todos aportamos un granito de arena para que el hospital militar central siga siendo una prestigiosa institución, y asi nos pagan de mala manera con este tipo de desigualdad e inhumanidad por el trabajador.</t>
  </si>
  <si>
    <t>NINGUNA.</t>
  </si>
  <si>
    <t>No aplica</t>
  </si>
  <si>
    <t>Humanizacion clave para toda organización</t>
  </si>
  <si>
    <t>La justicia para todos a nivel de contratación</t>
  </si>
  <si>
    <t>Porque he adquirido nuevos conocimientos para mi vida personal y militrar,</t>
  </si>
  <si>
    <t>Expresar mi agradecimiento esta institución me dio las herramientas para mi crecimiento profesional laboral personal y familiar</t>
  </si>
  <si>
    <t>Hace falta más diligencia por parte de los directivos en mejorar condiciones básicas como temperatura del área, disponibilidad de punto de hidratación, mejorar los recursos informáticos que en vez de facilitar el trabajo enterpecen la labor</t>
  </si>
  <si>
    <t>Las salas de cirugía no fluyen, frecuentemente no hay salas de urgencias disponibles para todos los servicios.</t>
  </si>
  <si>
    <t>Parte de la insatisfacción radica en el pago no oportuno del salario</t>
  </si>
  <si>
    <t>Me encuentro insatisfecha con la asignación salarial frente a la responsabilidad delegada</t>
  </si>
  <si>
    <t>Dónde trabajo. Sillas dañadas para el buen funcionamiento del servicio para nuestra salud y solo piden que uno trabaje bien pero que nivelación salarial tenemos los trabajadores ninguno triste todo lo que pasa.</t>
  </si>
  <si>
    <t>En el servicio de rehabilitación protésica hace falta un líder que una los equipos de trabajo tanto especialistas técnicos fisioterapeutas para garantizar una mejor calidad de atención a los usuarios del sibsistema salud de las Fuerzas Militares</t>
  </si>
  <si>
    <t>En nuestro trabajo es clave que sistemas permita ciertas acciones para facilitarnos, el diligenciamiento de nuestra valoración de los pacientes y asimismo la entrega del consentimiento informado, muchos de nuestros pacientes son ancianos, que no están en la tecnología actual, y se les dificulta consultar un correo electrónico.</t>
  </si>
  <si>
    <t>La intermediación de los Especialistas disminuye los ingresos y la motivación</t>
  </si>
  <si>
    <t>Por el ambiente laboral, mala repartición de carga laboral. al personal de la noche muchas veces no lo tienen en cuenta para las actividades. ; Programan eventos a horas en que es difícil que la persona se quede posturno, o venga mucho antes del turno.; Envían muchas actividades para realizar en nuestras horas libres.; muchas veces hay que quedarse posturno en actividades ,tiempo que no reconocen</t>
  </si>
  <si>
    <t>No hay suficiente personal en el área y compañeros se deben doblar en turnos de 18 horas</t>
  </si>
  <si>
    <t>Cambio de contrato para el personal de Prestación de servicios</t>
  </si>
  <si>
    <t>Sería valioso contar con un mayor acompañamiento por parte de los superiores, especialmente en determinadas situaciones. Asimismo, sería importante tener en cuenta la carga de trabajo que implica la actual falta de personal, procurando una distribución más equitativa de las tareas. En ocasiones, se tiende a asignar responsabilidades adicionales a quienes responden con mayor frecuencia, lo cual puede generar una sensación de sobrecarga frente a la falta de respuesta de otros</t>
  </si>
  <si>
    <t>Sin palabras</t>
  </si>
  <si>
    <t>HAY JEFES Y SERVICIOS DONDE NO SE VALORA NI SE RESPETA AL TRABAJADOR QUE SE HA GANADO SU PUESTO DE MANERA LEGAL Y QUE PONE TODO DE SI EN PRO DE LA ENTIDAD, POR EL CONTRARIO SI PUEDEN LEAGREGAN MAS CARGAS LABORALES MIENTRAS OTROS COMPAÑEROS NO CUMPLEN CON LAS ACTIVIDADES ASIGNADAS.</t>
  </si>
  <si>
    <t>1. No estoy satisfecha con el hecho de que se ignore a los profesionales bacteriólogos que trabajan en el hospital militar, pues cuando llega el día de su reconocimiento como profesionales parte de esta familia, hay que ir personalmente a recordarles el día y pedir alguna cosa entonces se improvisa algún detalle, creo que sin el apoyo diagnostico que se brinda a los profesionales de medicina, tampoco seria posible la atención satisfactoria de los pacientes. Todos son importantes.; ; 2. Tampoco estoy de acuerdo con que quieran ignorar el código sustantivo del trabajo en los referente a imponer un uniforme a los profesionales asistenciales del hospital, sin suministrarlo. En Colombia, el CST establece la obligación para los empleadores de suministrar uniformes a sus trabajadores cuando las labores lo requieran por motivos de higiene, seguridad o imagen institucional. Para trabajadores que ganan mas de dos salarios mínimos: si la empresa exige que sus trabajadores utilicen uniformes, debe suminístralos, independientemente del salario. Los empleadores pueden establecer códigos de vestimenta, siempre y cuando respeten los derechos de los trabajadores.; ; Dicho esto, tampoco el compromiso institucional se demuestra con un uniforme, pues compromiso institucional es hacer bien su trabajo, con honestidad y diligencia, cumplir con su área y horario, asi como tampoco ningún estándar de acreditación exige esto, ni la entidad acreditadora Icontec.</t>
  </si>
  <si>
    <t>SER MAS ESPECIFICOS CON EL TEMA DE LA ORGANIZACION</t>
  </si>
  <si>
    <t>El tipo de contratación por OPS no ofrece las garantías que todo trabajador desea</t>
  </si>
  <si>
    <t>LLevo 9 años laborando en la institución con contrato por ops y siento que no es tenido en cuenta mi profesión para proceso de nombramiento</t>
  </si>
  <si>
    <t>*</t>
  </si>
  <si>
    <t>No tiene sentido las conductas de las directivas de bloquear opciones que facilitan y agilitan el trabajo como copiar y pegar</t>
  </si>
  <si>
    <t>Exposición frecuente a polvo, ruido de construcción olor de pintura tiner</t>
  </si>
  <si>
    <t>No tiene sentido las políticas de sistemas quitando funciones que facilitan el trabajo</t>
  </si>
  <si>
    <t>Llevo muy poco tiempo en la institución, pero me parece una limitante enorme y que en la consulta el sistema no permita tomar los datos de la consulta anterior y copiarlos en la historia clínica actual., como se realiza en cualquier todas las instituciones de salud. El efecto real de esta situación es la disminución en la calidad de la atención al paciente, al destinar más tiempo en el registro de información ya conocida y menos tiempo en la atención al paciente. Mi calificación negativa esta enfocada en este aspecto, porque llevo muy poco tiempo para poder evaluar otras áreas o características del Hospital . Gracias por este espacio de retroalimentación.</t>
  </si>
  <si>
    <t>Mi satisfacción en los últimos meses en la entidad a sido pésima por tres razones.; 1. Por infraestructura la falla de los ascensores ; 2. Por la mala gestión de los del departamento de enfermería ; 3. He sentido una recarga laboral y acoso por parte de los superiores generando un mal clima laboral</t>
  </si>
  <si>
    <t>Mi satisfacción no es buena, totalmente en parte a que los asensores están dañados y retrasan el trabajo y la posibilidad de ajilizar el traslado oportuno de pacientes y trabajo en total.</t>
  </si>
  <si>
    <t>La verdad me gustaría que las condiciones laborales fueran mejores,pero respecto a el hospital como tal es muy bueno</t>
  </si>
  <si>
    <t>Las funciones de copiar y pegar que fueron inhabilitadas del sistema y la falta de compiutadores rapidos y eficientes, hace dificil nuestra labor dia a dia. ; Enfermería tiene muchas fallas en su organización, en el turno de la noche no se hacen las cosas como se indica en la nota médica.</t>
  </si>
  <si>
    <t>Se debe facilitar el uso de herramienta de copiar y pegar en los servicios para asegurar calidad en la atención. Creo que esta medida puede ir en detrimento del seguimiento de un paciente con respecto al tratamiento y conductas cambiantes.</t>
  </si>
  <si>
    <t>Percibo acciones de premura y resolución de crisis más no planeamiento. Por otro lado acciones realizadas más de cumplir un compromiso que de un propósito real.</t>
  </si>
  <si>
    <t>Buen dia, llevo 7 años trabajando para la entidad y me gustaria estar vinculado a la planta del hospital asi sea provisional.</t>
  </si>
  <si>
    <t>Debido a la falta de personal no asignan compensatorios</t>
  </si>
  <si>
    <t>Nose tiene en cuenta la salud emocional,de la enfermera,</t>
  </si>
  <si>
    <t>EL AMBIENTE LABORAL NO ES AGRADABLE, EN ESPECIAL POR EL TEMA DE LA ACTITUD DE LOS AUXILIARES Y LOS CAMBIOS EN LOS ESPACIOS DE ALGUNOS PROFESIONALES, HASTA HACE 2 MESES ESTABA FELIZ ACTUALMENTE ES DIFICIL</t>
  </si>
  <si>
    <t>Estoy muy satisfecha con mi trabajo</t>
  </si>
  <si>
    <t>No tienen en cuenta delnpersonañ.la experiencia y antigüedad</t>
  </si>
  <si>
    <t>Contrato prestación servicios se debería mejor</t>
  </si>
  <si>
    <t>Ninguno comentario</t>
  </si>
  <si>
    <t>No señor, gracias</t>
  </si>
  <si>
    <t>Los dias de compensatorios no los asignan y a veces son para citas y el pago de turno por una cita es injusto y caro</t>
  </si>
  <si>
    <t>H</t>
  </si>
  <si>
    <t>Insatisfecha ya que en algunos casos no son asignados los compensatorios pegados a fin de semana o para citas médicas</t>
  </si>
  <si>
    <t>En salas de cirugía el aire acondicionado es muy alto y las incapacidades son más frecuentes por problemas respiratorios</t>
  </si>
  <si>
    <t>Se nota mucha diferencia ;entre personal de planta y prestaciones.Gran parte de los beneficios los tiene el personal de planta.</t>
  </si>
  <si>
    <t>Retrasos en la adquisicion de equipos indispensables para la realizacion de nuestras actividades.</t>
  </si>
  <si>
    <t>LLEVO 15 AÑOS TRABAJANDO EN EL HOSPITAL POR PRESTACION DE SERVICIOS, 15 AÑOS SIN VACACIONES NI PRESTACIONES, HE TENIDO QUE TRABAJAR SABADOS, DOMINGOS Y FESTIVOS, HE TENIDO QUE TRABAJAR MAS DE 12 HORAS DIARIAS, LAS CUALES NO HAN SIDO RECONOCIDAS</t>
  </si>
  <si>
    <t>Completamente satisfecho y en la calidad de brindar un servicio adecuado y efectivo para todos</t>
  </si>
  <si>
    <t>Mejorar los sueldos de los trabajadores</t>
  </si>
  <si>
    <t>El Hospital Militar es un buen lugar para trabajar ya que siempre esta en la constante búsqueda para optimizar las actividades y recursos en pro del paciente; pero en cuanto a los empleados que están contratados por orden de prestación de servicios; las condiciones de trabajo difieren mucho al personal de planta. Los beneficios para los empleados de planta son mucho mas y mejor que para el personal de OPS.</t>
  </si>
  <si>
    <t>Porque hay cosas en el servicio que se pueden mejorar</t>
  </si>
  <si>
    <t>Buenas tardes no es el eterno de trabajo si no el contracto de trabajo que nos ofrecen al personal de l ops. Y las diferencias que tenemos con el personal de planta</t>
  </si>
  <si>
    <t>cuando uno ama lo que hace , esta feliz en su trabajo , gracias</t>
  </si>
  <si>
    <t>Mi calificación es 8 en mi trabajo porque no es bien remunerado, tengo la responsabilidad de un servicio y mi salario es igual al de mis compañeros que procesan</t>
  </si>
  <si>
    <t>Me encanta mi trabajo, y mi entorno con corpmed, solo quisiera que mi hora paga fuera mayor dado que se supone las nutricionistas somos las líderes del servicio y las que estamos más tiempo y aún si ganamos menos que nuestros compañeros que están menos tiempo y. Tienen menos funciones , por lo demás me siento muy conforme</t>
  </si>
  <si>
    <t>En el servicio de urgencias no contamos con baños suficientes en las áreas para los trabajadores .</t>
  </si>
  <si>
    <t>Si, Me siento bastante satisfecha en la institución, calificando mi satisfacción con un 9. Sin embargo, considero que podría estar completamente satisfecha si se reconociera mi formación y experiencia mediante un ascenso. Como auxiliar de enfermería con 17 años de experiencia en la institución y habiendo completado mi formación como profesional de enfermería y una especialización en cuidados intensivo neonatal, creo que este reconocimiento sería un paso importante para mi desarrollo profesional y personal dentro de la institución.</t>
  </si>
  <si>
    <t>Seguimos esperando una nivelación salarial</t>
  </si>
  <si>
    <t>En la organización: calificó 3 porque en urgencias enfermería se encuentra muy SOBRECARGADO. Hay cosas que los médicos pueden hacer. Que son básicas .. pero lo podrían hacer. Y ahorrarían un tris de tiempo en el proceso de admisión del paciente a las observaciones. En toma de muestras: el proceso sería más rápido en la atención del paciente si se contara con una persona fija de laboratorio .. si la farmacia de medicamentos estuviera mas cerca.. como lo estaba antiguamente. ; En condiciones laborales: califique un 10 porque el Homil me brinda estabilidad laboral . Y excelentes prestaciones sociales.</t>
  </si>
  <si>
    <t>Las relaciones internacionales son complicadas en mi srea</t>
  </si>
  <si>
    <t>El ambiente laboral es crítico sinceramente</t>
  </si>
  <si>
    <t>La institución se caracteriza por el orden en cada uno de sus procesos. Los cuales son dinámicos y oportunos..para bevegiciar al cliente interno como al externo</t>
  </si>
  <si>
    <t>Que se debe cambiar la modalidad de contratación, generando un ambiente de equidad para con todo el personal.</t>
  </si>
  <si>
    <t>Ningún comentario</t>
  </si>
  <si>
    <t>Todo bien ok</t>
  </si>
  <si>
    <t>La falta de personal en el área de enfermería nos tiene en una sobrecarga laboral. Y la falta de compromiso del personal de enfermería con la organización de los servicios es desgastante.</t>
  </si>
  <si>
    <t>Sería bueno que todos estuviéramos de planta</t>
  </si>
  <si>
    <t>Falta comunicación asertiva y liderazgo por parte del área a qué pertenezco, además el salario emocional no son solo cosas, sino otro tipo de condiciones como disfrute de compensatorios, comunicación adecuada , interés real por el cliente interno</t>
  </si>
  <si>
    <t>Me parece que las condiciones de trabajo deberían ser iguales para todos.. el personal de contrato n tenemos derecho ni de enfermarnos es triste y más triste a un que hallan nombrado a personas que llevan tan poquito tiempo y a los que llevamos más de 1 años no nos tengan en cuenta...</t>
  </si>
  <si>
    <t>Soy auxiliar de enfermería, Angela María Núñez Serrano soy ops turno noche 5 años mejorar el empleo</t>
  </si>
  <si>
    <t>Soy Yeni Andrea Quimbayo Gracia llevo 11 años por prestación de servicios es tan injusto estar bajo este contrato y tantos años, hicieron lo de formalización del empleo y fui una de las que tuvo mejor resultado en el examen y por no contar con un papel en el SIGEP de certificación laboral me sacaron de la posecion es muy injusto y indignante cuando mi única experiencia laboral ha sido el HOSPITAL MILITAR CENTRAL les pido el favor tengan en cuenta la antigüedad y todos los esfuerzos que uno hace en el hospital y más bajo este tipo de contrato donde no garantizan ni vacaciones y menos nada indicado por ley les agradezco tengan eso en cuenta ; Atentamente ; Yeni Andrea Quimbayo ; Turno noche 2 ; 3212341255</t>
  </si>
  <si>
    <t>Llevo 3 meses sin que me den compensatorios.</t>
  </si>
  <si>
    <t>Contrato de prestación de servicio lo cual me parece discriminativo en varias formas, varios años sirviendo a tan prestigiosa institución, sin vacaciones o beneficios, sin asistencia de bienestar institucional, muy diferente del personal de planta a quienes cubrimos sus descansos con esta modalidad de contrato, hay fatiga laboral</t>
  </si>
  <si>
    <t>El contrato no es muy factible para mucha personal</t>
  </si>
  <si>
    <t>Ok</t>
  </si>
  <si>
    <t>Debería tener una mejor contratación</t>
  </si>
  <si>
    <t>Amabilidad entre las jefes de planta con el contrato</t>
  </si>
  <si>
    <t>Na</t>
  </si>
  <si>
    <t>Sinceramente estoy muy a gusto con mi trabajo, amo el Hospital Militar Central y me enorgullece pertenecer al mismo por ello he comprometido desde que empecé a laborar hasta el momento cumpliendo con mis obligaciones a cabalidad y considero que me destaco por realizar mis labores con excelencia, muy buena disposición y eficiencia lo cual facilita y mejora la atención a los pacientes de una manera integral como bien se destaca en nuestro eslogan, es por ello que considero debería ser mejor remunerado y porque no incluido en la planta de mi amado HOMIL por lo demás me siento honrado de hacer parte de éste maravilloso equipo desde el cual tengo la posibilidad de favorecer en la recuperación de los pacientes que han servido y sirven al país desde nuestras fuerzas militares y sus familias, gracias</t>
  </si>
  <si>
    <t>Falta profesionales turno noche</t>
  </si>
  <si>
    <t>Mejorar las condiciones laborales; tener mayor talento humano en turnos dela noche</t>
  </si>
  <si>
    <t>...</t>
  </si>
  <si>
    <t>No hay estabilidad laboral. No somos tenidos en cuenta como personal dependiente de la institución</t>
  </si>
  <si>
    <t>Es un muy buen lugar de trabajo, sin embargo considero que las condiciones laborales pueden mejorar sobretodo en cuanto el tipo de contratación se refiere!</t>
  </si>
  <si>
    <t>ELNIVEL DE SATISFACCIÓN CORRESPONDE A LA ORGANIZACIÓN EN SI, NO CON MI AREAS DE TRABAJO QUE ES EXCELENTE.</t>
  </si>
  <si>
    <t>El Hospital Militar Central es una excelente organización para trabajar ya que vela por el cumplimiento de la normatividad legal laboral.</t>
  </si>
  <si>
    <t>LA VERDAD ES MI SEGUNDA TEMPORADA EN CALIDAD DE COLABORADOR DENTRO DEL EQUIPO DE TRABAJO HOMIL, ES MI GRAN INSTITUCIÓN QUE EN SU MOMENTO COMO HERIDO EN COMBATE, ME SALVO LA VIDA Y ME REAHABILITO. POR ESO AMO MI HOMIL Y AQUI ME SIENTO COMO EN MI SEGUNDO HOGAR....!!!</t>
  </si>
  <si>
    <t>Falta compromiso laboral por parte de algunos compañeros, lo que ocasiona un desbalance en la cargas asignadas. Existe mucho señalamiento ante los inconvenientes pero no se mide el esfuerzo de cambio y puesta al día por compromisos que dejaron pendientes otras personas que estuvieron en el Área</t>
  </si>
  <si>
    <t>El manejo que se le esta dando a los encargos de la carrera administrativa.</t>
  </si>
  <si>
    <t>Quiero ser de planta.</t>
  </si>
  <si>
    <t>LOS FUNCIONARIOS DEBERIAS TENER LOS MISMOS ERECHOS LABORALES QUE LOS DEMAS, SE EXIGEN LABORALMENTE A TODO POR IGUAL, SIN DISTINCION DE CONTRATO, PERO AL VER LOS BENEFICIOS AHI SI SE DIVIVEN, OPS Y PLANTA, CUANDO EL PERSONAL OPS TRABAJA IGUAL O MAS QUE EL PERSONAL DE PLANTA SIN NINGUN TIPO DE BENEFICIO.; ; NO DEBERIA HABER 2 TIPOS D ECONTRATO CUANDO SE REALIZA EXANTAMENTE LAS MISMAS ACTIVIDADES YS E CUMPLEN CON TODAS LAS EXIGENCIAS TANTO DEL SERVICIO COMO DE LA INSTITUCION. DE ESTA FORMA SE PRESENTAN DEMASIADAS INCONFORMIDADES PARA LOS TURNOS.</t>
  </si>
  <si>
    <t>SATISFACCION NO CUMPLIDA POR CONDICIONES LABORALES DE TRABAJO NO HAY CONCIENCIA DEL TRABAJO QUE SE REALIZA POR PARTE DEL SERVICIO DE NUTRICION, Y LO INCOMPETENTE QUE ES EL SERVICIO DE ALIMENTACION QUE ESTA CONTRATADO ACTUALMENTE, PESE A LAS NOTORIAS IRREGULARIDADES QUE HAY DESDE HACE AÑOS, Y QUE AFECTA EL BIENESTAR Y TRATAMIENTO NUTRICIONAL POR MEDIO DE LOS ALIMENTOS QUE ES EL PIALR DEL MANEJO TERAPUETICO QUE TIENE EL SERVICIO DE NUTRICION CLINICA. HAY FALTA DE RECURSOS FISICOS EQUIPOS, NO HAY BALANZAS, NO HAY IMPRESORA PARA IMPRIMIR FORMULACIONES DE COMPLEMENTOS QUE SE SOLICITAN PARA LOS PACIENTES HOSPITALIZADOS, NO HAY DINAMICA VIABLE QUE PERMITE IMPEDIR REALIZAR LA PRESCRIPCION DIETARIA DE 500 PACIENTES TRES VECES AL DIA YA QUE NO FUNCIONA.</t>
  </si>
  <si>
    <t>LAS CONDICIONES PARA EL PERSONAL OPS CON DEPLORABLES, A PESAR DE SER EL TIPO DE CONTRATO QUE SOSTIENE EL HOSPITAL. ES PREOCUPANTE QUE UN HOSPITAL DE 4 NIVEL PERMITA QUE SU PERSONAL TRABAJE EN CONDICIONES ESCLAVITUD, DONDE NO SE LES GARANTIZA VACACIONES, COMPENSATORIOS, NI PAGO POR LAS HORAS EXTRAS. EN MI ÁREA, A PESAR DE SER UN EQUIPO RELATIVAMENTE PEQUEÑO, SE SIENTE EN GRAN MEDIDA LA DIFERENCIA ENTRE EL PERSONAL OPS Y EL PERSONAL DE PLANTA, DONDE EL PERSONAL OPS TRABAJA EN MAS MEDIDA PARA CUBRIR COMPENSATORIOS Y HASTA INCAPACIDADES QUE A NOSOTRAS NO SE NOS DA, ADEMÁS EL SERVICIO DE ALIMENTOS, DEL QUE TANTO SE HAN REPORTADO NOVEDADES, ENTORPECE NUESTRA LABOR NO SOLO COPN LOS PACIENTES, SI NO CON EL PERSONAL DE ENFERMERÍA, QUIEN NOS CULPA CONSTANTEMENTE DE LOS ERRORES COMETIDOS POR DICHO SERVICIO, NOS GRITA Y NOS FALTA EL RESPETO.</t>
  </si>
  <si>
    <t>Crear un espacio para almorzar donde podamos estar cómodos todos los funcionarios de planta.</t>
  </si>
  <si>
    <t>El personal que estamos como prestación de servicios no nos están teniendo en cuenta para ciertas situaciones de bienestar, a veces no nos respetando nuestras clausulas del contrato, siguen exigiéndonos un horario de trabajo disimuladamente, yo considero que estoy cumpliendo con mis funciones laborales.</t>
  </si>
  <si>
    <t>Se requiere de más personal asistencial y administrativo para cumplir con los objetivos misionales</t>
  </si>
  <si>
    <t>Me gusta mi lugar de trabajo lo único es el sueldo.</t>
  </si>
  <si>
    <t>Gracias quiero decir que no conozco muy la organizacion</t>
  </si>
  <si>
    <t>La entidad está comprometida con el bienestar de sus trabajadores</t>
  </si>
  <si>
    <t>EXCELENTE EMPRESA, PAGOS CUMPLIDOS, HORARIOP DE TABAJO MUY BUENO.</t>
  </si>
  <si>
    <t>sin comentarios, se evidencia una calificación justa y coherente</t>
  </si>
  <si>
    <t>Poco bienestar</t>
  </si>
  <si>
    <t>Se rotan las tareas y puestos de trabajo de manera improvisada.</t>
  </si>
  <si>
    <t>Es el peor ambiente laboral</t>
  </si>
  <si>
    <t>El hospital militar es una excelente empresa</t>
  </si>
  <si>
    <t>Excelente encuesta</t>
  </si>
  <si>
    <t>Bueno</t>
  </si>
  <si>
    <t>ninguno, gracias</t>
  </si>
  <si>
    <t>Seria bueno que segun como escañemos profecionalmente nos ayudaran a crecer profecionalmente</t>
  </si>
  <si>
    <t>super este tipo de encuestas</t>
  </si>
  <si>
    <t>SI,,COMO TENER MAS EN CUENTA A LOS CONTRATISTAS DE OPS EN ALGUNAS ACTIVIDADES AUNQUE FUERON COSAS MINIMAS COMO FUE EL DIA DE LA MADRE NO LAS TUVIERON EN CUENTA PARA UNOS DETALLES QUE LES DIERON A LAS DE PLANTA,NO ES TANTO EL DETALLE SINO COMO LO HACEN SENTIR A UNO QUE ES DE CONTRATO,ES SOLO ESO.</t>
  </si>
  <si>
    <t>ESTAMOS COMO OPS Y DEBEMOS VENIR FINES DE SEMANA AL IGUAL CUMPLIMOS HORARIO, A VECES DEBEMOS QUEDARNOS HASTA TARDE.</t>
  </si>
  <si>
    <t>LA OBSERVACION TIENE QUE VER CON LA SILLA DE MI PUESTO DE TRABAJO YA QUE NO ES MUY COMODA POR QUE ESTA AVERIADA.</t>
  </si>
  <si>
    <t>SE PODRIA MEJORAR EL AREA DE TRABJO Y CONVIVENCIA CON LOS COMPAÑEROS</t>
  </si>
  <si>
    <t>no aplica</t>
  </si>
  <si>
    <t>la institución debe mejorar los contratos hay personas que llevamos mas de 17 años por prestación de servicios</t>
  </si>
  <si>
    <t>debemos venir los fines de semana, cumplir horario, algunas veces quedarnos más tiempo</t>
  </si>
  <si>
    <t>Considero que el nivel de satisfacción de los empleados o mejor colaboradores no es el mejor ya que las condiciones de trabajo hacen que el rendimiento no sea el mejor, el tema del tipo de contrato por prestación de servicios hace que el nivel de compromiso no sea al 100% ya que uno hace un balance entre remuneración y calidad, por otro lado no siento que tengamos un apoyo por parte de los jefes de consulta externa esto hace que el ambiente laboral sea desastroso, y entre los compañeros de trabajo no hay un compañerismo real ya que esto parece una cacería, donde solo buscan encontrar un error tuyo para resaltarlo con los jefes acusándolo y hacerlo quedar en ridículo no solo frente a sus compañeros y superiores.</t>
  </si>
  <si>
    <t>EL TRABAJO ESTA MAL REPARTIDO</t>
  </si>
  <si>
    <t>El hospital militar es una excelente institución, pero le falta pensar más en su personal; sobre todo en el de enfermería que apesar de ser parte fundamental para el funcionamiento del mismo, somos un grupo aislado, por otra parte los superiores deberían capacitarse en manejo del personal y el trato humanizado, porque es muy bueno pedirlo hacia el paciente y con nosotros quien lo tiene?, es ilógico pedir lo que no se da, deli dia</t>
  </si>
  <si>
    <t>Estoy muy Orgullosa de trabajar en el Hospital Militar Central.</t>
  </si>
  <si>
    <t>Reconocer la importancia que tienen ciertas Áreas administrativas.</t>
  </si>
  <si>
    <t>Es importante mejorar la puntualidad de todos los especialistas para asi poder empezar los programas de cirugía a tiempo y evitar prolongaciones de sala que alargan la jornada laboral. Por parte del clima organizacional es muy agradable, hay colegaje y respeto entre especialistas en las salas de cirugía</t>
  </si>
  <si>
    <t>Falta personal de enfermería</t>
  </si>
  <si>
    <t>La brecha entre PLANTA y OPS me disgusta, discriminan en detalles y filas</t>
  </si>
  <si>
    <t>Quisiera que se mejora la contratación con el personal antiguo quienes llevamos mucho tiempo comprometidos con nuestro hospital militar</t>
  </si>
  <si>
    <t>El personal de OPS estamos obligados a cumplir las mismas normas que el personal de planta, pero sin las mismas condiciones laborales. cumplimiento de horarios, cursos y capacitaciones obligatorias fuera del horario laboral, subordinación, etc.</t>
  </si>
  <si>
    <t>Se nota la diferencia entre las los funcionarios de planta y los colaboradores de OPS , existe discriminación .</t>
  </si>
  <si>
    <t>me gastaría un contrato con todas la s prestaciones de ley</t>
  </si>
  <si>
    <t>Que mi líder no delegue funciones como jefe a una civil u otra persona del área</t>
  </si>
  <si>
    <t>El espacio para comer en salas de cirugía es insuficiente para la cantidad de personas de trabajan en salas, solo hay dos baños en salas de cirugía para más de 40 mujeres que trabajan en cada turno. El sistema cada vez presenta mas limitaciones para hacer las historias clínicas de forma completa, no poder imprimir los consentimientos informados en consulta le genera las trabajo a los pacientes que con frecuencia vienen de lejos para esa cita y genera molestias en la consulta</t>
  </si>
  <si>
    <t>Siempre hacen énfasis en el trato humanizado y desde bienestar ya clasifican al personal como "OPS o de PLANTA", los cursos programados son para planta, las salidas temprano son para los de "Planta" todos las concesiones son para los de planta y los de OPS solo son tenidos en cuenta para cumplir horarios, reglamento, obligaciones, para lo demás NO.</t>
  </si>
  <si>
    <t>muy satisfecho con mi horario laboral.</t>
  </si>
  <si>
    <t>Amo Homil</t>
  </si>
  <si>
    <t>Es un excelente sitio para trabajar, el aprendizaje, listo compañeros, el ambiente, pero el tipo de contratación por prestación de servicios ya está mandado a recoger</t>
  </si>
  <si>
    <t>llevo 20 años en la institución por ops y me siento muy contenta por la continuidad en mis contratos y por las actividades que realizo lo único es que no he tenido una oportunidad de planta ya que soy técnico de farmacia .por lo demás me siento muy agradecida con DIOS y con mi hospital militar</t>
  </si>
  <si>
    <t>MIS JORNADAS LABORALES Y MI CONTRATO ES POR OPS</t>
  </si>
  <si>
    <t>Si, la posibilidad de acceder a un contrato directo con el hospital. Sería maravilloso!!</t>
  </si>
  <si>
    <t>NINGUN COMENTARIO</t>
  </si>
  <si>
    <t>Seguir realizando actividades de pausas activas y de bienestar laboral. Gracias</t>
  </si>
  <si>
    <t>En ocasiones, la división y preferencias con el personal de planta se siente muy marcada lo que hace que los de ops nos sintamos que no valemos mucho para el hospital y que si decimos algo sobre nuestras inconformidades pueda ser un problema para nuestra nueva contratación.</t>
  </si>
  <si>
    <t>Hay muchos contratistas parte administrativa con antigüedad de más de 5 años y en la asistencial si se tiene en cuenta esto para nombramientos</t>
  </si>
  <si>
    <t>Podría estar mas satisfecho</t>
  </si>
  <si>
    <t>Las condiciones de bienestar en salas de cirugía tienen oportunidad de mejora. Hay dos baños en el vestier de mujeres que no logran satisfacer las necesidades del personal femenino. Adicionalmente, hay una mesa con 4 puestos para comer.</t>
  </si>
  <si>
    <t>El salario no lo nivelaron con los otros funcionarios que tienen el mismo codigo</t>
  </si>
  <si>
    <t>Todos los trabajadores merecemos un contrato a término fijo.</t>
  </si>
  <si>
    <t>Hay falta de personal en el servicio</t>
  </si>
  <si>
    <t>La institución me ofrece una estabilidad laboral y cumplimiento económico pero el tipo de contrato no me favorece en muchos aspectos por lo que me gustaría poder ser contratada de planta en la entidad.</t>
  </si>
  <si>
    <t>nada</t>
  </si>
  <si>
    <t>Sugiero un espacio de duchas para el personal que llegue a la entidad trotando o en bicicleta; también más zonas sociales (comedor aire libre y juegos de mesa).</t>
  </si>
  <si>
    <t>NO EXISTE PARTICIPACION EQUITATIVA EN LOS PROGRAMAS QUE REALIZA EL HOSPITAL RESPECTO A LAS CELEBRACIONES COMO DIA DE LA MUJER, DIA DE LA MADRE DISCRIMINAN LOS FUNCIONARIOS</t>
  </si>
  <si>
    <t>Quiero agradecer el aprendizaje que he obtenido durante este año, el conocimiento y los buenos coordinadores que estan a cargo</t>
  </si>
  <si>
    <t>que el trabajador tenga la oportunidad de ascender laboralmente para así tener una remuneración salarial mejor.</t>
  </si>
  <si>
    <t>El sitio se trabajo (Rhb cardiaca 2o sotano) se ve afectado por la obra que se realiza en el 3er sotano y en 2o sotano (reumatologia). Debido a ruido de taladros todo el dia y olor a pintura y pegante todos el dia. ; Hacer consulta en estas condiciones no es lo mas agradable ni para los pacientes ni para el personal de salud.</t>
  </si>
  <si>
    <t>la coordinadora del servicio de fonoaudiología enfoca constantemente sus intervenciones en aspectos negativos relacionados con la productividad, sin reconocer los logros ni el compromiso del equipo. Se percibe una supervisión excesiva, especialmente en relación con el tiempo que cada profesional tarda en atender a un paciente, lo cual es cuestionado de forma reiterada sin tener en cuenta la complejidad de los casos ni el enfoque de calidad en la atención.; ; Adicionalmente, su gestión se ha caracterizado por un tono impositivo, creando conflictos innecesarios al interpretar o transmitir supuestas quejas que, en muchos casos, no se corresponden con la realidad. Esta forma de actuar no solo genera un ambiente tenso, sino que también mina la confianza dentro del equipo.; ; Asimismo, resulta inapropiado que se fiscalicen aspectos como la hora en que los colaboradores bajan a almorzar, más aún cuando esto se hace desconociendo el tipo de contrato y la autonomía profesional que corresponde. Estas prácticas, además de ser poco constructivas, afectan directamente la motivación del personal.</t>
  </si>
  <si>
    <t>Se debería tener en cuenta la mejora en el tipo de contratación al personal de OPS</t>
  </si>
  <si>
    <t>Ser de ops no te garantiza estabilidad laboral, no tienes derecho a días de descanso, nosotros trabajamos y cumplió las mismas funciones que los de planta sin menos derechos y menos dinero</t>
  </si>
  <si>
    <t>Buen día la falta de personal en los servicios especiales hace más pesada la carga laboral, baja la atención oportuna y de calidad con los pacientes, así mismo no nos dan compensatorios, y no estoy de acuerdo que el. Personal de ops tenga menos benéficios en muchos aspectos</t>
  </si>
  <si>
    <t>Uno cómo trabador de la institución espera que aportando el cumplimiento de los protocolos y ética personal a las funciones establecidas sean valoradas año tras año para que la antigüedad se reconozca, sin recurrir a intermediarios. De todo caso agradezco al hospital por brindarme, mi labor la respeto y valoro por la satisfacción de realizarla .</t>
  </si>
  <si>
    <t>No sé encuentra apoyo por parte de la dirección y no hay escucha para nosotros</t>
  </si>
  <si>
    <t>La corrupcion camina por los corredores tranquilamente, nuestro director gobierna en cuerpo ajeno. El hospital está en manos de incompetentes. Mentira y más mentiras lo que desean promover en las redes sociales. Personal no calificado para los cargos que desempeña. Contratación de personal incompetente a todo nivel. Médico enfermería paramédico</t>
  </si>
  <si>
    <t>ENTIDAD SOLIDA, QUE PERMITE TENER UNA ESTABILIDAD LABORAL Y CRECIMIENTO PERSONAL Y LABORAL</t>
  </si>
  <si>
    <t>El personal por ops igual que el personal de planta , cumplen con las mismas condiciones laborales , y los beneficios no son los mismos .</t>
  </si>
  <si>
    <t>Me siento satisfecha</t>
  </si>
  <si>
    <t>La organización puede obtener un 10 aunque se perciben actos de favoritismo hacia ciertos colegas, así como decisiones punitivas hacia otros miembros del personal, no basadas en el desempeño laboral, sino en criterios subjetivos o personales. Estas acciones pueden considerarse un uso inadecuado del cargo, generando un ambiente laboral hostil y afectando la equidad en la distribución de tareas y el trato al personal.</t>
  </si>
  <si>
    <t>El déficit de personal en el área en la que trabajo ocasiona muchos riesgos para los pacientes y los trabajadores asistenciales de enfermería, y no siento que a quienes manejan el departamento en el turno les interese.</t>
  </si>
  <si>
    <t>Sobrecarga laboral por falta de personal</t>
  </si>
  <si>
    <t>No hay personal hay carga laboral y por eso hay muchas quejas de usuarios es muy difícil hacerce cargo de 13 pacientes con sondas . Colostomias .drenes. nutriciones y aislados . Timbran y obvio es muy difícil un solo auxiliar para esa clase de paciente</t>
  </si>
  <si>
    <t>Las condiciones laborales para las personas de OPS no son adecuadas, nos hace cumplir lo mismo de una persona de planta pero no nos atribuyen nada por nuestro esfuerzo.</t>
  </si>
  <si>
    <t>El Hospital en busca de la acreditación debería también buscar la calidad de sus trabajadores, evitar la sobrecarga, escuchar las inquietudes e inconformidades respecto al ambiente laboral o condiciones del trabajo y mejora en el contrato</t>
  </si>
  <si>
    <t>La organización es la que menos de entera de que tan satisfechos o no nos encontramos los trabajadores debería haber más vínculo o comunicación asertiva</t>
  </si>
  <si>
    <t>Normalmente quisiera que tuvieran en cuenta las condiciones del enfermero, así como se tiene en cuenta la de nuestros pacientes.</t>
  </si>
  <si>
    <t>Para nada las condiciones de "bienestar" del usuario interno cuando la sobrecarga laboral : en todos los servicios especiales y en pisos, y el inclemente frío delas UCIS; son el marco del desempeño sin una pizca de "humanización" ; Pero si las exigencias administrativas que demuestran la "Ley del embudo laboral".; Coordinadoras que solo hacen lo que "les mandan" no tiene voz ni voto por sus colegas ni subalternos. ; Que dejación la colaboración y humanización ; Y así esperan ACREDITACIÓN</t>
  </si>
  <si>
    <t>Las condiciones laborales es por falta de personal que le di la calificación, ya que no se puede dar atención oportuna y calidad al paciente por la cantidad de trabajo y número de pacientes.</t>
  </si>
  <si>
    <t>Mejorar la cantidad de personal</t>
  </si>
  <si>
    <t>Falta organización</t>
  </si>
  <si>
    <t>Falta comunicación</t>
  </si>
  <si>
    <t>Falta más empatía, más organización En el tema de asignación de personal, más respeto</t>
  </si>
  <si>
    <t>En muchos aspectos hay mala organización y en algunos casos incumplimiento a los protocolos establecidos</t>
  </si>
  <si>
    <t>Seria bueno que todos estuvieramos de planta muchas gracias</t>
  </si>
  <si>
    <t>Hay escasez en suministros para trabajar y poder atender oportunamente a los pacientes</t>
  </si>
  <si>
    <t>Se encuentra mucha inestabilidad laboral en cuanto a la asignación de los turnos o el personal, ya que en oportunidades después de haber iniciado actividades y recibir turno, informan cambio de asignación, a consecuencia de esto se deben dejar actividades a medio realizar para empezar actividades en otro servicio desde cero, y tarde (en horario), adicional a ello en algunas oportunidades no se puede llevar un seguimiento de los pacientes en cuanto a evolución médica, tratamiento o exámenes ya que todos los días se realiza asignación en servicios diferentes, quedando vacíos en la información de los pacientes a cargo</t>
  </si>
  <si>
    <t>Tipo de contrato sin garantías por eso 5/10</t>
  </si>
  <si>
    <t>No me siento protegida por el ambiente laboral, hace más de una semana me caí en el baño del primer piso y la ARL colmena no me cubre , porque fue antes de entrar a turno,se supone que llegó temprano a mi institucion a trabajar pero ahora está mal; Gracias</t>
  </si>
  <si>
    <t>Sería bueno volver a las pausas activas</t>
  </si>
  <si>
    <t>La organización del hospital es muy deficiente . Y me refiere a la organización de personal.</t>
  </si>
  <si>
    <t>Se debe mejorar la comunicación asertiva, trabajo en equipo y humanización con el cliente interno</t>
  </si>
  <si>
    <t>No contar con prestaciones de ley.</t>
  </si>
  <si>
    <t>recarga laboral</t>
  </si>
  <si>
    <t>Estoy satisfecha en cuanto a las condiciones ofrecidas por el hospital como tal, agradezco la hospital por preocuparse tanto por su personal; sin embargo en el servicio que llevaba 18 años no estoy tan satisfecha ya que me he sentido discriminada por mi superior.</t>
  </si>
  <si>
    <t>Como cliente interna me he sentido maltratada con la atencion de urgencias. Falta personal de enfermeria. El sistema para manejo del la HC es muy lento y no deja llenar los registros qie hay que hacer ..</t>
  </si>
  <si>
    <t>En la de condiciones laborales, soy ops y sería muy gratificante hacer parte del personal de planta. Muchas gracias.</t>
  </si>
  <si>
    <t>La calificación es a causa del tipo de contratación.</t>
  </si>
  <si>
    <t>Falta programas de capacitación o estudio para personal contratista.</t>
  </si>
  <si>
    <t>Lo único malo del Hospital es el tipo de contrato ; OPS</t>
  </si>
  <si>
    <t>Por el cambio de funciones de asistencial a administrativo</t>
  </si>
  <si>
    <t>Doy gracias por la oportunidad de pertenecer a esta institución.; Pero considero que hay que trabajar en un plan para manejar de manera oportuna las prioridades en cuestión de entrega de medicamentos y parametrización de códigos por parte de la institución</t>
  </si>
  <si>
    <t>Falta de cumplimiento en los principios y valores del HOMIL</t>
  </si>
  <si>
    <t>Demasiado tiempo como ops</t>
  </si>
  <si>
    <t>En mi opniy</t>
  </si>
  <si>
    <t>cuando uno se encuentra en un sitio como una ventanilla de atención al publico debería uno tener descanso en su jornada laboral ya que es muy desgastante solo tener la hora de almuerzo y no tener quien lo reemplace , adicional nunca se puede participar en ninguna actividad que realizan</t>
  </si>
  <si>
    <t>En la Institución HOMIL, es mi segunda casa,pero algunos funcionarios considerados jefes,parece que no tienen sentido de pertenencia institucional, y si que menos empatia. Tratan de colocar o imponer condiciones que por norma o ley no son condicionales al colaborador</t>
  </si>
  <si>
    <t>Quiero pedir el favor a quien le corresponda ,todos los años no cuentan con el personal de Auxiliares de Enfermería completo en ningún turno;por eso los procesos no se realizan bien ,la sobrecarga laboral ,los descargarlos de responsabilidad ,la inconformidad ,y de las pocas personas que se entrenan como OPS se van rápido,deben contratar a sino nos den ningún incentivo las o los Auxiliares que se requieren para que no haya sobrecarga laboral y tantas Incapacidades por enfermedades generadas por acoso laboral,y que antes de iniciar cada año lo tengan en cuenta y Fuera de todo no ,podemos tomar los compensatorios a tiempo al menos uno semanal y eso es generado por la falta de personal asistencial,mil gracias.</t>
  </si>
  <si>
    <t>Lo unico que falta para ser un lugar perfecto de trabajo seria. Seria el nombre del contrato. Por q es unlugar donde los ops tienen un buen salario</t>
  </si>
  <si>
    <t>No, Estoy satisfecha</t>
  </si>
  <si>
    <t>el nivel de satisfacion es bajo puesto que el contrato de ops no es el de mejores condiciones y encima de esto cabe resaltar que en muchas ocasiones discriminan a los de ops diciendo "no esto solo es para planta" y no nos hacen participe de muchas actividades del hospital</t>
  </si>
  <si>
    <t>No me encuentro satisfecha ya que llevo 11 años en la institución y la formalización del empleo no se ha dado, creo que sí un trabajador lleva este tiempo es porque ha cumplido con su trabajo y el hospital se encuentra satisfecho con su labor. Realizaron un concurso el cual también pase y realice el proceso de formalización, apareci en la página del ministerio y después resulta que no estaba el cupo, dudosa respuesta.</t>
  </si>
  <si>
    <t>Es muy importante poder contar con jefes que te ayuden a crecer constantemente, y tratar en cada momento mantener buenas relaciones entre todos</t>
  </si>
  <si>
    <t>El Hospital Militar Central ha adoptado como una de sus principales premisas el brindar una atención humanizada, lo cual se refleja claramente en la relación entre la Institución y sus pacientes. No obstante, es importante señalar que este principio también debería extenderse al trato que reciben los colaboradores al interior de la entidad.; ; Todos los servidores, independientemente de su tipo de vinculación, y especialmente aquellos que tienen personal a su cargo, merecen recibir un acompañamiento continuo que favorezca la comunicación efectiva, la escucha activa y el respeto mutuo, RECIPROCIDAD EN EMPATIA . Promover un ambiente laboral basado en estos valores contribuye significativamente al bienestar institucional y al fortalecimiento del compromiso de quienes formamos parte de esta organización.</t>
  </si>
  <si>
    <t>Esto no va a servir de nada pero bueno... toca hacerlo porque es obligatorio.</t>
  </si>
  <si>
    <t>El ítem sst, esta mal respecto a la calificación del riesgo por actividad laboral</t>
  </si>
  <si>
    <t>2 porque el contrato es por prestación de servicio ; De resto todo es 10/10</t>
  </si>
  <si>
    <t>NINGUNO</t>
  </si>
  <si>
    <t>Se podría mejorar el contrato</t>
  </si>
  <si>
    <t>Es solo una opinión y sé que ya son cuestiones del estado pero la verdad si deberían quitar esos contratos por OPS y temporales, deberíamos todos tener las mismas condiciones de trabajo, así no habría tanta renuncia y se valora más el trabajo, las horas de trabajo que sea de 6 horas como las del hospital. Gracias...</t>
  </si>
  <si>
    <t>Sería de mi total agrado poder mirar la opción de una mejora de sueldo en cuanto al cargo de Auxiliar para Apoyo de Seguridad y Defensa. Muchas gracias.</t>
  </si>
  <si>
    <t>Mo</t>
  </si>
  <si>
    <t>Hace falta contar con más profesionales en algunas áreas, a fin de poder suplir adecuadamente las necesidades de los usuarios.</t>
  </si>
  <si>
    <t>Mejor organización en el personal</t>
  </si>
  <si>
    <t>PARA MEJORAR EL CLIMA ORGANIZACIONAL NO SE DEBERIA TENER SOBRE CARGA LABORAL POR FALTA DE PERSONAL</t>
  </si>
  <si>
    <t>Mejoría en los procesos de planeación y escucha de las ideas y aporte de los colaboradores</t>
  </si>
  <si>
    <t>Las condiciones laborales en mi caso como personal de planta son adecuadas pero deberían mejorar en cuanto a incentivos con el trabajador entre mayor confort y beneficios más calidad en el trabajo</t>
  </si>
  <si>
    <t>Nigunno</t>
  </si>
  <si>
    <t>Soy nombramiento de OPS, me gustaría empezar a obtener beneficios laborales</t>
  </si>
  <si>
    <t>Completamente satisfecho</t>
  </si>
  <si>
    <t>Me gusta mucho pertenecer a Homil. Es mi segundo hogar</t>
  </si>
  <si>
    <t>MUCHAS GRACIAS</t>
  </si>
  <si>
    <t>llevo casi 10 años trabajando con un tipo de contrato de prestacion de sevicios el cual no se cumple en su totalidad ya que nos exigen horario de 8 horas diarias, tambien nos piden trabajatr fines de semana, adicional a esto el tipo de trato que nos dan no es el menjor, nos excluyen de multiples actividades por ser de OPS y no de planta, el trato por nuestra jefe dela rea no es el mas acertivo ya que grita constantement y siempre cree tener la razon, no escucha opiniones ni sugerencias al respecto del trabajo. ; me gusta mi sueldo y la puntialidad en el pago. ; estoy convencida que nuestro trabajo se puede realizar una gran parte de forma virtual pero no se ha implementado debido a que nos exigen estar en oficina 8 horas diarias.</t>
  </si>
  <si>
    <t>No apoyan el estudio</t>
  </si>
  <si>
    <t>Dentro de la principal modalidad de contratación del Hospital Militar es por prestación de servicios y la baja cantidad de personal hace que las cargas laborales de los funcionarios sean demasiado altas.</t>
  </si>
  <si>
    <t>Le agrego que debería haber más humanización</t>
  </si>
  <si>
    <t>La exigencia en cuanto al cumplimiento de agendas de consulta externa y las solicitudes con antelación para su reprogramación deberían ser coherentes con el tipo de contratación de prestaciones de servicios.</t>
  </si>
  <si>
    <t>No me siento muy tranquila con el hospital es un excelente empleador</t>
  </si>
  <si>
    <t>Se debería garantizar más las condiciones laborales y la organización en salas</t>
  </si>
  <si>
    <t>Muy contenta en mi HOMil</t>
  </si>
  <si>
    <t>El pago de honorarios debería ser mas alto</t>
  </si>
  <si>
    <t>Deberían implementar trabajo en casa para el personal administrativo y demás áreas que puedan hacerlo, sobre todo a contratistas OPS que si o si deben asistir todos los días como si estuvieran vinculados a la planta de la entidad.</t>
  </si>
  <si>
    <t>es necesario la asignación de quipos de computo y puestos de trabajo para cada uno de los funcionarios del hospital, tanto de planta, como OPs</t>
  </si>
  <si>
    <t>No satifecho</t>
  </si>
  <si>
    <t>Omitido.</t>
  </si>
  <si>
    <t>Mejora de organización de los servicios y tener el personal completo</t>
  </si>
  <si>
    <t>Sobrecarga laboral</t>
  </si>
  <si>
    <t>Buena</t>
  </si>
  <si>
    <t>Me parece que hay servicios en Radiologia sin personal suficiente, el personal por OPS se merece el mismo trato del personal de planta en cuanto a detalles que dan para los trabajadores me parece que hay discriminación en ese sentido, el personal de salud no debería trabajar prestación de servicios en especial los que les toca cumplir una jornada</t>
  </si>
  <si>
    <t>Sobrecarga laboral falta de personal</t>
  </si>
  <si>
    <t>Me gustaria que me dieran la oportunidad de ser de planta.</t>
  </si>
  <si>
    <t>Mejorar estabilidad laboral</t>
  </si>
  <si>
    <t>Me siento muy satisfecha con mi entorno</t>
  </si>
  <si>
    <t>No existe adecuada atención al cliente interno desde el punto de vista de bienestar del trabajador</t>
  </si>
  <si>
    <t>El mal trato al Personal de ops</t>
  </si>
  <si>
    <t>El trabajo es repetitivo y hay recarga laboral, hace falta distribuir y rotar las actividades a realizar con el fin que minimizar agotamiento laboral</t>
  </si>
  <si>
    <t>El equipo de trabajo es muy bueno, en ocasiones se colocan muchos requisitos para hacer una historia clínica que en un servicio de urgencias y con el tiempo limitado, retrasa el trabajo</t>
  </si>
  <si>
    <t>Me encuentro de acuerdo</t>
  </si>
  <si>
    <t>Obtuve nombramiento a los 9 años de contrato.; Fue muy largo el tiempo.; Pero hoy me encuentro satisfecha con la organización</t>
  </si>
  <si>
    <t>sin comentarios</t>
  </si>
  <si>
    <t>Falta de más compromiso de parte de las personas en el entorno laboral</t>
  </si>
  <si>
    <t>Considero que podemos mejorar el clima laboral y es por qué se debe trabajar en la transformación cultural y entender la cultura militar y a los civiles, verificar las funciones de todos los colaboradores percibo en muchos casos sobrecarga o funciones que no corresponden, la forma como se imparten las necesidades de los servicios y muchas veces la; Necesidad de involucrar y visibilizar las necesidades de las mujeres y también de los hombres con enfoque de género e interseccional.</t>
  </si>
  <si>
    <t>Excelente la mejor institución, para crecer profesionalmente.</t>
  </si>
  <si>
    <t>La actividad de la oficina de calidad no se hace de forma respetuosa ni técnicamente bien fundamentada en evidencia contundente. Eso crea un clima hostil y de confrontación que no es necesario. Por lo demás el clima en el hospital para mi es muy bueno</t>
  </si>
  <si>
    <t>Satisfecha con mi HOMIL sería bueno que las personas antiguas se relacionen de forma más cercana con las nuevas y les aporten su experiencia y conocimiento tan importante para seguir mejor, las personas nuevas no se ponen la camiseta y tienen muchas veces vacíos en el manejo de protocolos y procesos; todos debemos ser un equipo.</t>
  </si>
  <si>
    <t>Es muy satisfactorio trabajar para el hospital militar central</t>
  </si>
  <si>
    <t>Considero que las actividades asignadas son excesivas para una sola persona, lo cual puede afectar el rendimiento y bienestar.</t>
  </si>
  <si>
    <t>Coordinación del servicio ausente</t>
  </si>
  <si>
    <t>Llevo 10 años y el tipo de contracto no me satisface</t>
  </si>
  <si>
    <t>Bien gracias</t>
  </si>
  <si>
    <t>si creo que como Ops merezco las mismas oportunidades de bienestar que el resto</t>
  </si>
  <si>
    <t>Ninguna na</t>
  </si>
  <si>
    <t>Me siento muy orgullosa de trabajar en el hospital. La oportunidad de Conocer la alta complejidad en. Salud. Las áreas donde estuve me foirmaron para asumir todos estos retos.</t>
  </si>
  <si>
    <t>En este momento, ser de planta, da muchas ventajas y beneficios. Gracias</t>
  </si>
  <si>
    <t>Se evidencia mucha discriminación entre los trabajadores de OPS y los trabajadores de PLANTA, todos deberíamos tener los mismos derechos.</t>
  </si>
  <si>
    <t>Exceso de trabajo con escasez de personal y cumplir con las mismas metas o superior</t>
  </si>
  <si>
    <t>Gracias por la oportunidad del trabajo</t>
  </si>
  <si>
    <t>Muy feliz de trabajar en el hospital</t>
  </si>
  <si>
    <t>Estoy trabajando adecuadamente con las condiciones necesarias</t>
  </si>
  <si>
    <t>no hay bienestar encuentro a derechos de carrera se refiere con calificaciones sobresaliente</t>
  </si>
  <si>
    <t>infraestructura mantenimento mejorar</t>
  </si>
  <si>
    <t>Hay demasiadas exigencias por parte de la entidad puesto que además de las funciones que ya tenemos los funcionarios nos ponen más funciones y con poco personal esto genera sobrecarga, ansiedad, estrés y genera conflictos y pone en riesgo la salud física y mental de los colaboradores de la entidad</t>
  </si>
  <si>
    <t>N\A</t>
  </si>
  <si>
    <t>Aún se puede mejorar las condiciones del cliente interno , como bienestar , áreas de alimentación y descanso</t>
  </si>
  <si>
    <t>Deberían tener en cuenta las especializaciones para aumentar el grado</t>
  </si>
  <si>
    <t>Demasiada sobrecarga laboral, falta se personal en el área asistencial, en enfermería, sin darle a los trabajadores los compensatorios a los cuales tienen derecho</t>
  </si>
  <si>
    <t>falta espacio en la oficina y las corinas no tapan la luz solar cuando pega en la oficina</t>
  </si>
  <si>
    <t>Satisfecho</t>
  </si>
  <si>
    <t>Respetuosamente pienso que podrian mejorar las condiciones para el personal de OPS, gracias.</t>
  </si>
  <si>
    <t>En la Organización se están realizando trabajos para mejorar la satisfacción laboral</t>
  </si>
  <si>
    <t>totalmente satisfecha</t>
  </si>
  <si>
    <t>*Por que las funciones laborales no se ven balanceadas con la remuneración, la carga laboral esta por encima del sueldo que devengo . (nivelación salarial).</t>
  </si>
  <si>
    <t>Puedo decir con toda certeza que en cuidados intensivos estamos muy mal de personal ya que muchos de los medicos que han llegado son recomendados y hacen muy mal su función, no brindan información a los familiares, no saben formular. Reanimar, solicitar laboratorios, a toda hora es pegados a los teléfonos, no cumplen con el protocolo de lavado de manos, no se quitan relojes, no se recogen el cabello, no usan el tapabocas, deberían hacer un examen que realmente demuestre sus capacidades para brindar una atención confiable a los pacientes, ya que se han aumentado las quejas y demandas por la misma negligencia</t>
  </si>
  <si>
    <t>ESTOY MUY AGRADECIDO CON LA INSTITUCION</t>
  </si>
  <si>
    <t>NO hay apoyo</t>
  </si>
  <si>
    <t>El consultorio asignado a ortopedia urgencias, cuenta con poca luz, pésima ventilación. Demasiado estrecho. No tiene separado ni mucho menos asignado un puesto cercano, para realizar procedimientos menores como lavado de heridas, inmovilizaciones, reducciones o curaciones simples. ; ; El consultorio asignado a procedimientos debe contar con un lavado con trampa de yesos. Y las instalaciones para ejercer mi profesión debería contar con un espacio iluminado y ventilado.</t>
  </si>
  <si>
    <t>Satisfecha de mi profesión y desempeñarla a mucho pone servir con lealtad a los pacientes</t>
  </si>
  <si>
    <t>Falta de personal por tal motivo la carga labora a veces superará la capacidad de atención que puede brindar el personal de la salud</t>
  </si>
  <si>
    <t>No tango commentatios</t>
  </si>
  <si>
    <t>Pensaría que se podría optimizar las tarifas de los especialistas</t>
  </si>
  <si>
    <t>Las condiciones laborales como el contrato por prestacion de servicios es lo que no me parece.</t>
  </si>
  <si>
    <t>Con respecto a la organización, la falta de personal afecta en todas las actividades diarias asistenciales.</t>
  </si>
  <si>
    <t>El trato es un poco injusto en ocasiones.</t>
  </si>
  <si>
    <t>Mejorar el tipo de contrato</t>
  </si>
  <si>
    <t>me parece que falta un poco de planeacion frente al tema de manejo de espacio. gracias</t>
  </si>
  <si>
    <t>Se evidencia diariamente que los usuarios han tenido que recurrir al recurso de PQR para lograr servicios.; En cuanto al trabajo, dado que toda información debe ser consignada en el sistema, los fallos recurrentes del mismo retrasan la oportunidad de la atención</t>
  </si>
  <si>
    <t>EXCELENTE INSTITUCION</t>
  </si>
  <si>
    <t>No hay motivación y tampoco hay soluciones a los problemas que suceden a diario</t>
  </si>
  <si>
    <t>Seria importante hubiese mas interacción con la persona a cargo del área pues no hay comunicación directa y muchas veces las cosas quedan en el aire y no se tiene en cuenta la opinión de los demás asumiendo o dando por hecho, que lo que le informan es totalmente cierto .</t>
  </si>
  <si>
    <t>Está observación está relacionada con mi perfil y competencias. Ya que me encuentro asignada a un área en la cual no tengo todas las competencias , ni la experiencia que se requiere. Y es muy diferente al área que me venía desempeñando anteriormente a mi nombramiento .</t>
  </si>
  <si>
    <t>No dan compensatorios como esta estipulado en los acuerdos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</si>
</sst>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9"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font>
    <font>
      <sz val="11"/>
      <name val="Calibri"/>
      <family val="2"/>
      <scheme val="minor"/>
    </font>
    <font>
      <b/>
      <sz val="10"/>
      <color theme="1"/>
      <name val="Calibri"/>
      <family val="2"/>
      <scheme val="minor"/>
    </font>
    <font>
      <sz val="10"/>
      <color theme="1"/>
      <name val="Cambria"/>
      <family val="2"/>
      <scheme val="major"/>
    </font>
    <font>
      <sz val="11"/>
      <color theme="1"/>
      <name val="Calibri Light"/>
      <family val="2"/>
    </font>
    <font>
      <u/>
      <sz val="11"/>
      <color theme="10"/>
      <name val="Calibri"/>
      <family val="2"/>
      <scheme val="minor"/>
    </font>
    <font>
      <b/>
      <sz val="11"/>
      <color rgb="FF00B050"/>
      <name val="Calibri"/>
      <family val="2"/>
      <scheme val="minor"/>
    </font>
    <font>
      <b/>
      <sz val="11"/>
      <color rgb="FFFF0000"/>
      <name val="Calibri"/>
      <family val="2"/>
      <scheme val="minor"/>
    </font>
    <font>
      <sz val="11"/>
      <color rgb="FF00B050"/>
      <name val="Calibri"/>
      <family val="2"/>
      <scheme val="minor"/>
    </font>
    <font>
      <sz val="10"/>
      <color theme="1"/>
      <name val="Calibri"/>
      <family val="2"/>
      <scheme val="minor"/>
    </font>
    <font>
      <sz val="9"/>
      <color theme="1"/>
      <name val="Calibri"/>
      <family val="2"/>
      <scheme val="minor"/>
    </font>
    <font>
      <sz val="9"/>
      <color rgb="FF000000"/>
      <name val="Tahoma"/>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cellStyleXfs>
  <cellXfs count="90">
    <xf numFmtId="0" fontId="0" fillId="0" borderId="0" xfId="0"/>
    <xf numFmtId="0" fontId="1" fillId="0" borderId="1" xfId="0" applyFont="1" applyBorder="1" applyAlignment="1">
      <alignment horizontal="center" vertical="top"/>
    </xf>
    <xf numFmtId="10" fontId="0" fillId="0" borderId="0" xfId="0" applyNumberFormat="1"/>
    <xf numFmtId="0" fontId="6" fillId="0" borderId="0" xfId="0" applyFont="1"/>
    <xf numFmtId="0" fontId="7" fillId="2" borderId="1" xfId="0" applyFont="1" applyFill="1" applyBorder="1" applyAlignment="1">
      <alignment wrapText="1"/>
    </xf>
    <xf numFmtId="0" fontId="7" fillId="2" borderId="1" xfId="0" applyFont="1" applyFill="1" applyBorder="1" applyAlignment="1">
      <alignment horizontal="center" vertical="center" wrapText="1"/>
    </xf>
    <xf numFmtId="0" fontId="7" fillId="0" borderId="1" xfId="0" applyFont="1" applyBorder="1" applyAlignment="1">
      <alignment wrapText="1"/>
    </xf>
    <xf numFmtId="0" fontId="0" fillId="0" borderId="1" xfId="0" applyBorder="1"/>
    <xf numFmtId="1" fontId="0" fillId="0" borderId="1" xfId="0" applyNumberFormat="1" applyBorder="1"/>
    <xf numFmtId="164" fontId="0" fillId="0" borderId="1" xfId="2" applyNumberFormat="1" applyFont="1" applyBorder="1"/>
    <xf numFmtId="2" fontId="0" fillId="0" borderId="1" xfId="0" applyNumberFormat="1" applyBorder="1"/>
    <xf numFmtId="165" fontId="0" fillId="0" borderId="1" xfId="0" applyNumberFormat="1" applyBorder="1"/>
    <xf numFmtId="10" fontId="0" fillId="0" borderId="1" xfId="2" applyNumberFormat="1" applyFont="1" applyBorder="1"/>
    <xf numFmtId="2" fontId="3" fillId="2" borderId="1" xfId="0" applyNumberFormat="1" applyFont="1" applyFill="1" applyBorder="1" applyAlignment="1">
      <alignment wrapText="1"/>
    </xf>
    <xf numFmtId="165" fontId="0" fillId="0" borderId="2" xfId="0" applyNumberFormat="1" applyBorder="1"/>
    <xf numFmtId="0" fontId="0" fillId="0" borderId="3" xfId="0" applyBorder="1"/>
    <xf numFmtId="9" fontId="0" fillId="0" borderId="1" xfId="2" applyFont="1" applyBorder="1"/>
    <xf numFmtId="0" fontId="8" fillId="0" borderId="1" xfId="0" applyFont="1" applyBorder="1"/>
    <xf numFmtId="0" fontId="9" fillId="0" borderId="1" xfId="0" applyFont="1" applyBorder="1" applyAlignment="1">
      <alignment horizontal="center"/>
    </xf>
    <xf numFmtId="165" fontId="0" fillId="2" borderId="1" xfId="0" applyNumberFormat="1" applyFill="1" applyBorder="1"/>
    <xf numFmtId="10" fontId="0" fillId="0" borderId="1" xfId="0" applyNumberFormat="1" applyBorder="1"/>
    <xf numFmtId="49" fontId="0" fillId="0" borderId="1" xfId="0" applyNumberFormat="1" applyBorder="1"/>
    <xf numFmtId="165" fontId="0" fillId="0" borderId="0" xfId="0" applyNumberFormat="1"/>
    <xf numFmtId="0" fontId="4" fillId="3" borderId="0" xfId="0" applyFont="1" applyFill="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164" fontId="0" fillId="3" borderId="0" xfId="2" applyNumberFormat="1" applyFont="1" applyFill="1" applyAlignment="1">
      <alignment horizontal="center"/>
    </xf>
    <xf numFmtId="2" fontId="0" fillId="3" borderId="0" xfId="2" applyNumberFormat="1" applyFont="1" applyFill="1" applyAlignment="1">
      <alignment horizontal="center"/>
    </xf>
    <xf numFmtId="0" fontId="11" fillId="3" borderId="0" xfId="0" applyFont="1" applyFill="1" applyAlignment="1">
      <alignment horizontal="center"/>
    </xf>
    <xf numFmtId="1" fontId="11" fillId="3" borderId="0" xfId="0" applyNumberFormat="1" applyFont="1" applyFill="1" applyAlignment="1">
      <alignment horizontal="center"/>
    </xf>
    <xf numFmtId="164" fontId="11" fillId="3" borderId="0" xfId="2" applyNumberFormat="1" applyFont="1" applyFill="1" applyAlignment="1">
      <alignment horizontal="center"/>
    </xf>
    <xf numFmtId="2" fontId="11" fillId="3" borderId="0" xfId="2" applyNumberFormat="1" applyFont="1" applyFill="1" applyAlignment="1">
      <alignment horizontal="center"/>
    </xf>
    <xf numFmtId="0" fontId="12" fillId="3" borderId="0" xfId="0" applyFont="1" applyFill="1" applyAlignment="1">
      <alignment horizontal="center"/>
    </xf>
    <xf numFmtId="1" fontId="12" fillId="3" borderId="0" xfId="0" applyNumberFormat="1" applyFont="1" applyFill="1" applyAlignment="1">
      <alignment horizontal="center"/>
    </xf>
    <xf numFmtId="164" fontId="12" fillId="3" borderId="0" xfId="2" applyNumberFormat="1" applyFont="1" applyFill="1" applyAlignment="1">
      <alignment horizontal="center"/>
    </xf>
    <xf numFmtId="2" fontId="12" fillId="3" borderId="0" xfId="2" applyNumberFormat="1" applyFont="1" applyFill="1" applyAlignment="1">
      <alignment horizontal="center"/>
    </xf>
    <xf numFmtId="0" fontId="12" fillId="0" borderId="0" xfId="0" applyFont="1" applyAlignment="1">
      <alignment horizontal="center"/>
    </xf>
    <xf numFmtId="0" fontId="12" fillId="0" borderId="1" xfId="0" applyFont="1" applyBorder="1" applyAlignment="1">
      <alignment horizontal="center"/>
    </xf>
    <xf numFmtId="1" fontId="12" fillId="0" borderId="1" xfId="0" applyNumberFormat="1" applyFont="1" applyBorder="1" applyAlignment="1">
      <alignment horizontal="center"/>
    </xf>
    <xf numFmtId="9" fontId="12" fillId="0" borderId="1" xfId="2" applyFont="1" applyBorder="1" applyAlignment="1">
      <alignment horizontal="center"/>
    </xf>
    <xf numFmtId="2" fontId="12" fillId="0" borderId="1" xfId="0" applyNumberFormat="1" applyFont="1" applyBorder="1" applyAlignment="1">
      <alignment horizontal="center"/>
    </xf>
    <xf numFmtId="165" fontId="12" fillId="0" borderId="1" xfId="0" applyNumberFormat="1" applyFont="1" applyBorder="1" applyAlignment="1">
      <alignment horizontal="center"/>
    </xf>
    <xf numFmtId="164" fontId="12" fillId="0" borderId="1" xfId="2" applyNumberFormat="1" applyFont="1" applyBorder="1" applyAlignment="1">
      <alignment horizontal="center"/>
    </xf>
    <xf numFmtId="2" fontId="12" fillId="2" borderId="1" xfId="2" applyNumberFormat="1" applyFont="1" applyFill="1" applyBorder="1" applyAlignment="1">
      <alignment horizontal="center"/>
    </xf>
    <xf numFmtId="2" fontId="12" fillId="0" borderId="1" xfId="2" applyNumberFormat="1" applyFont="1" applyBorder="1" applyAlignment="1">
      <alignment horizontal="center"/>
    </xf>
    <xf numFmtId="0" fontId="11" fillId="0" borderId="0" xfId="0" applyFont="1" applyAlignment="1">
      <alignment horizontal="center"/>
    </xf>
    <xf numFmtId="0" fontId="11" fillId="0" borderId="1" xfId="0" applyFont="1" applyBorder="1" applyAlignment="1">
      <alignment horizontal="center"/>
    </xf>
    <xf numFmtId="1" fontId="11" fillId="0" borderId="1" xfId="0" applyNumberFormat="1" applyFont="1" applyBorder="1" applyAlignment="1">
      <alignment horizontal="center"/>
    </xf>
    <xf numFmtId="9" fontId="11" fillId="0" borderId="1" xfId="2" applyFont="1" applyBorder="1" applyAlignment="1">
      <alignment horizontal="center"/>
    </xf>
    <xf numFmtId="165" fontId="11" fillId="0" borderId="1" xfId="0" applyNumberFormat="1" applyFont="1" applyBorder="1" applyAlignment="1">
      <alignment horizontal="center"/>
    </xf>
    <xf numFmtId="2" fontId="11" fillId="0" borderId="1" xfId="0" applyNumberFormat="1" applyFont="1" applyBorder="1" applyAlignment="1">
      <alignment horizontal="center"/>
    </xf>
    <xf numFmtId="164" fontId="11" fillId="0" borderId="1" xfId="2" applyNumberFormat="1" applyFont="1" applyBorder="1" applyAlignment="1">
      <alignment horizontal="center"/>
    </xf>
    <xf numFmtId="2" fontId="11" fillId="2" borderId="1" xfId="2" applyNumberFormat="1" applyFont="1" applyFill="1" applyBorder="1" applyAlignment="1">
      <alignment horizontal="center"/>
    </xf>
    <xf numFmtId="2" fontId="11" fillId="0" borderId="1" xfId="2" applyNumberFormat="1" applyFont="1" applyBorder="1" applyAlignment="1">
      <alignment horizontal="center"/>
    </xf>
    <xf numFmtId="0" fontId="0" fillId="0" borderId="0" xfId="0"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9" fontId="0" fillId="0" borderId="1" xfId="2" applyFont="1" applyBorder="1" applyAlignment="1">
      <alignment horizontal="center"/>
    </xf>
    <xf numFmtId="165" fontId="0" fillId="0" borderId="1" xfId="0" applyNumberFormat="1" applyBorder="1" applyAlignment="1">
      <alignment horizontal="center"/>
    </xf>
    <xf numFmtId="164" fontId="0" fillId="0" borderId="1" xfId="2" applyNumberFormat="1" applyFont="1" applyBorder="1" applyAlignment="1">
      <alignment horizontal="center"/>
    </xf>
    <xf numFmtId="165" fontId="0" fillId="2" borderId="1" xfId="2" applyNumberFormat="1" applyFont="1" applyFill="1" applyBorder="1" applyAlignment="1">
      <alignment horizontal="center"/>
    </xf>
    <xf numFmtId="165" fontId="0" fillId="0" borderId="1" xfId="2" applyNumberFormat="1" applyFont="1" applyBorder="1" applyAlignment="1">
      <alignment horizontal="center"/>
    </xf>
    <xf numFmtId="1" fontId="13" fillId="0" borderId="1" xfId="0" applyNumberFormat="1" applyFont="1" applyBorder="1" applyAlignment="1">
      <alignment horizontal="center"/>
    </xf>
    <xf numFmtId="0" fontId="11" fillId="0" borderId="0" xfId="0" applyFont="1"/>
    <xf numFmtId="2" fontId="11" fillId="0" borderId="0" xfId="0" applyNumberFormat="1" applyFont="1"/>
    <xf numFmtId="0" fontId="7" fillId="2" borderId="6" xfId="0" applyFont="1" applyFill="1" applyBorder="1" applyAlignment="1">
      <alignment wrapText="1"/>
    </xf>
    <xf numFmtId="165" fontId="14" fillId="0" borderId="0" xfId="2" applyNumberFormat="1" applyFont="1" applyFill="1" applyBorder="1" applyAlignment="1">
      <alignment horizontal="center" vertical="center" wrapText="1"/>
    </xf>
    <xf numFmtId="0" fontId="0" fillId="0" borderId="4" xfId="0" applyBorder="1"/>
    <xf numFmtId="0" fontId="5" fillId="0" borderId="4" xfId="0" applyFont="1" applyBorder="1"/>
    <xf numFmtId="165" fontId="15" fillId="0" borderId="0" xfId="2" applyNumberFormat="1" applyFont="1" applyFill="1" applyBorder="1" applyAlignment="1">
      <alignment horizontal="center" vertical="center" wrapText="1"/>
    </xf>
    <xf numFmtId="0" fontId="0" fillId="0" borderId="2" xfId="0" applyBorder="1"/>
    <xf numFmtId="0" fontId="10" fillId="0" borderId="1" xfId="3" applyBorder="1" applyAlignment="1"/>
    <xf numFmtId="0" fontId="10" fillId="0" borderId="1" xfId="3" applyBorder="1"/>
    <xf numFmtId="0" fontId="10" fillId="0" borderId="1" xfId="3" applyBorder="1" applyAlignment="1">
      <alignment wrapText="1"/>
    </xf>
    <xf numFmtId="0" fontId="9" fillId="0" borderId="0" xfId="0" applyFont="1" applyAlignment="1">
      <alignment horizontal="center"/>
    </xf>
    <xf numFmtId="0" fontId="10" fillId="0" borderId="0" xfId="3" applyBorder="1"/>
    <xf numFmtId="1" fontId="0" fillId="0" borderId="0" xfId="0" applyNumberFormat="1"/>
    <xf numFmtId="164" fontId="0" fillId="0" borderId="0" xfId="2" applyNumberFormat="1" applyFont="1" applyBorder="1"/>
    <xf numFmtId="2" fontId="0" fillId="0" borderId="0" xfId="0" applyNumberFormat="1"/>
    <xf numFmtId="165" fontId="0" fillId="2" borderId="0" xfId="0" applyNumberFormat="1" applyFill="1"/>
    <xf numFmtId="164" fontId="0" fillId="0" borderId="0" xfId="0" applyNumberFormat="1"/>
    <xf numFmtId="43" fontId="0" fillId="0" borderId="0" xfId="1" applyFont="1"/>
    <xf numFmtId="0" fontId="11" fillId="0" borderId="0" xfId="0" applyFont="1" applyAlignment="1">
      <alignment horizont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6" fillId="0" borderId="1" xfId="0" applyFont="1" applyBorder="1" applyAlignment="1">
      <alignment horizontal="center" vertical="center" wrapText="1"/>
    </xf>
    <xf numFmtId="2" fontId="12" fillId="0" borderId="0" xfId="0" applyNumberFormat="1" applyFont="1" applyAlignment="1">
      <alignment horizontal="center"/>
    </xf>
    <xf numFmtId="2" fontId="11" fillId="0" borderId="5" xfId="0" applyNumberFormat="1" applyFont="1" applyBorder="1" applyAlignment="1">
      <alignment horizontal="center"/>
    </xf>
    <xf numFmtId="0" fontId="1" fillId="0" borderId="1" xfId="0" applyFont="1" applyBorder="1" applyAlignment="1">
      <alignment horizontal="center" vertical="top" wrapText="1"/>
    </xf>
    <xf numFmtId="0" fontId="0" fillId="0" borderId="0" xfId="0" applyAlignment="1">
      <alignment wrapText="1"/>
    </xf>
  </cellXfs>
  <cellStyles count="4">
    <cellStyle name="Hipervínculo" xfId="3" builtinId="8"/>
    <cellStyle name="Millares" xfId="1" builtinId="3"/>
    <cellStyle name="Normal" xfId="0" builtinId="0"/>
    <cellStyle name="Porcentaje" xfId="2"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Mi%20unidad\Clima%20WT\Base%20de%20datos\Consolidado%20Clima\Consolidado%20Medicion%20Clima%20WT.xlsx" TargetMode="External"/><Relationship Id="rId1" Type="http://schemas.openxmlformats.org/officeDocument/2006/relationships/externalLinkPath" Target="/Mi%20unidad/Clima%20WT/Base%20de%20datos/Consolidado%20Clima/Consolidado%20Medicion%20Clima%20W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ativo Escala 1 a 4"/>
      <sheetName val="Comparativo Escala 1 a 10"/>
      <sheetName val="PowerBi"/>
      <sheetName val="I. FELICIDAD"/>
      <sheetName val="Respaldo Comp (sin formulas)"/>
      <sheetName val="IFE EMPRESA"/>
    </sheetNames>
    <sheetDataSet>
      <sheetData sheetId="0">
        <row r="3">
          <cell r="C3" t="str">
            <v>Nombre comercial</v>
          </cell>
          <cell r="D3" t="str">
            <v>Segmento</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app.powerbi.com/view?r=eyJrIjoiY2RjZmQwNzEtOGJmOC00ZDIwLThkOTMtYTU5NThiOWVhYmI1IiwidCI6ImQ5NTYwYjMzLWNlYjItNGE0My1iZTM4LTQzMjU4ZTE0MGQzMiJ9" TargetMode="External"/><Relationship Id="rId18" Type="http://schemas.openxmlformats.org/officeDocument/2006/relationships/hyperlink" Target="https://app.powerbi.com/view?r=eyJrIjoiNjU1N2U0ZDctMWNhZi00OWRmLTkzYjMtM2NlMGQ1ZTFhNThkIiwidCI6ImQ5NTYwYjMzLWNlYjItNGE0My1iZTM4LTQzMjU4ZTE0MGQzMiJ9" TargetMode="External"/><Relationship Id="rId26" Type="http://schemas.openxmlformats.org/officeDocument/2006/relationships/hyperlink" Target="https://app.powerbi.com/view?r=eyJrIjoiYTAyOGY1NGUtODk0ZS00NzM3LTk3MmEtOGMyZTEzYmI4ZjVkIiwidCI6ImQ5NTYwYjMzLWNlYjItNGE0My1iZTM4LTQzMjU4ZTE0MGQzMiJ9" TargetMode="External"/><Relationship Id="rId21" Type="http://schemas.openxmlformats.org/officeDocument/2006/relationships/hyperlink" Target="https://app.powerbi.com/view?r=eyJrIjoiYmQyOTViMzItMzVkNy00N2Q5LWFkM2YtNjk4ODliN2JjNzgyIiwidCI6ImQ5NTYwYjMzLWNlYjItNGE0My1iZTM4LTQzMjU4ZTE0MGQzMiJ9" TargetMode="External"/><Relationship Id="rId34" Type="http://schemas.openxmlformats.org/officeDocument/2006/relationships/hyperlink" Target="https://app.powerbi.com/view?r=eyJrIjoiOGE2MDA2MmUtZGVmNi00ODM0LWIwZWMtZTYyY2ZkOTAxOWQ2IiwidCI6ImQ5NTYwYjMzLWNlYjItNGE0My1iZTM4LTQzMjU4ZTE0MGQzMiJ9" TargetMode="External"/><Relationship Id="rId7" Type="http://schemas.openxmlformats.org/officeDocument/2006/relationships/hyperlink" Target="https://app.powerbi.com/view?r=eyJrIjoiZjg0ZjllYTgtODc2MS00M2JhLWE0YWQtM2I4MjQ3NGZhMWJmIiwidCI6ImZhYmQwNDdjLWZmNDgtNDkyYS04YmJiLThmOThiOWZiOWNjYSIsImMiOjR9" TargetMode="External"/><Relationship Id="rId12" Type="http://schemas.openxmlformats.org/officeDocument/2006/relationships/hyperlink" Target="https://app.powerbi.com/view?r=eyJrIjoiOWE2N2U0NWQtZjAzNy00MmYzLWJjYTUtNGU3NjE1ZmI4ZDkyIiwidCI6ImQ5NTYwYjMzLWNlYjItNGE0My1iZTM4LTQzMjU4ZTE0MGQzMiJ9" TargetMode="External"/><Relationship Id="rId17" Type="http://schemas.openxmlformats.org/officeDocument/2006/relationships/hyperlink" Target="https://app.powerbi.com/view?r=eyJrIjoiN2Y1YWQzZTUtMDEyZi00YjIzLThhM2UtZTU0OGY2Y2JlYzg2IiwidCI6ImQ5NTYwYjMzLWNlYjItNGE0My1iZTM4LTQzMjU4ZTE0MGQzMiJ9" TargetMode="External"/><Relationship Id="rId25" Type="http://schemas.openxmlformats.org/officeDocument/2006/relationships/hyperlink" Target="https://app.powerbi.com/view?r=eyJrIjoiNTczY2E1M2ItNmM0MS00MDU5LTgzMDQtMzEyMWMyMzMzNDFjIiwidCI6ImQ5NTYwYjMzLWNlYjItNGE0My1iZTM4LTQzMjU4ZTE0MGQzMiJ9" TargetMode="External"/><Relationship Id="rId33" Type="http://schemas.openxmlformats.org/officeDocument/2006/relationships/hyperlink" Target="https://app.powerbi.com/view?r=eyJrIjoiNjQ0NDI0NTUtNDQxZC00ZTFiLTkwYjAtZjc3ZDkyYjFhYzM4IiwidCI6ImQ5NTYwYjMzLWNlYjItNGE0My1iZTM4LTQzMjU4ZTE0MGQzMiJ9" TargetMode="External"/><Relationship Id="rId2" Type="http://schemas.openxmlformats.org/officeDocument/2006/relationships/hyperlink" Target="https://app.powerbi.com/view?r=eyJrIjoiNTUzYzE2NmYtYWM2NC00MTRjLWEwYTItZDRiODRhMzNlMDQ5IiwidCI6ImQ5NTYwYjMzLWNlYjItNGE0My1iZTM4LTQzMjU4ZTE0MGQzMiJ9" TargetMode="External"/><Relationship Id="rId16" Type="http://schemas.openxmlformats.org/officeDocument/2006/relationships/hyperlink" Target="https://app.powerbi.com/view?r=eyJrIjoiYjI5OTYxYjYtYmQwYi00ZDQzLTg3MGYtZDdhMjA5ODI5Mjk5IiwidCI6ImQ5NTYwYjMzLWNlYjItNGE0My1iZTM4LTQzMjU4ZTE0MGQzMiJ9" TargetMode="External"/><Relationship Id="rId20" Type="http://schemas.openxmlformats.org/officeDocument/2006/relationships/hyperlink" Target="https://app.powerbi.com/view?r=eyJrIjoiYzg4ZTZkYTMtYWU5OC00NWI1LWI2NDItZWM4ZDEwODMzOTc2IiwidCI6ImQ5NTYwYjMzLWNlYjItNGE0My1iZTM4LTQzMjU4ZTE0MGQzMiJ9" TargetMode="External"/><Relationship Id="rId29" Type="http://schemas.openxmlformats.org/officeDocument/2006/relationships/hyperlink" Target="https://app.powerbi.com/view?r=eyJrIjoiZTdlNjZkYzAtMmM4NC00ZThkLWEyY2YtOTMzMjBjOWIyZWYzIiwidCI6ImQ5NTYwYjMzLWNlYjItNGE0My1iZTM4LTQzMjU4ZTE0MGQzMiJ9" TargetMode="External"/><Relationship Id="rId1" Type="http://schemas.openxmlformats.org/officeDocument/2006/relationships/hyperlink" Target="https://app.powerbi.com/view?r=eyJrIjoiYTU4NzVjZjAtYWQ2OS00MWU1LWE3N2EtZmU2NzlmMGY2MTU3IiwidCI6ImQ5NTYwYjMzLWNlYjItNGE0My1iZTM4LTQzMjU4ZTE0MGQzMiJ9" TargetMode="External"/><Relationship Id="rId6" Type="http://schemas.openxmlformats.org/officeDocument/2006/relationships/hyperlink" Target="https://app.powerbi.com/view?r=eyJrIjoiMGIyYzgwYTItYmU3NS00YWU5LTg0NTgtMjEzMmZlMGVmZDlhIiwidCI6ImQ5NTYwYjMzLWNlYjItNGE0My1iZTM4LTQzMjU4ZTE0MGQzMiJ9" TargetMode="External"/><Relationship Id="rId11" Type="http://schemas.openxmlformats.org/officeDocument/2006/relationships/hyperlink" Target="https://app.powerbi.com/view?r=eyJrIjoiZDc4MGRmYjgtYTMzMi00NDEzLWFjMDQtNjA5ODczNmFlMTA1IiwidCI6ImQ5NTYwYjMzLWNlYjItNGE0My1iZTM4LTQzMjU4ZTE0MGQzMiJ9&amp;pageName=ReportSectiona23bc99900cb801750a5" TargetMode="External"/><Relationship Id="rId24" Type="http://schemas.openxmlformats.org/officeDocument/2006/relationships/hyperlink" Target="https://app.powerbi.com/view?r=eyJrIjoiMWNlZmY0MjktZDg3OC00ZDQyLThlZmQtMWFlZjc5YTllODA5IiwidCI6ImQ5NTYwYjMzLWNlYjItNGE0My1iZTM4LTQzMjU4ZTE0MGQzMiJ9" TargetMode="External"/><Relationship Id="rId32" Type="http://schemas.openxmlformats.org/officeDocument/2006/relationships/hyperlink" Target="https://app.powerbi.com/view?r=eyJrIjoiMjFkMjg5NjctMzRlNC00YzY4LTgxNDctNWM2ZDA5MjA2Nzg1IiwidCI6ImQ5NTYwYjMzLWNlYjItNGE0My1iZTM4LTQzMjU4ZTE0MGQzMiJ9" TargetMode="External"/><Relationship Id="rId37" Type="http://schemas.openxmlformats.org/officeDocument/2006/relationships/comments" Target="../comments1.xml"/><Relationship Id="rId5" Type="http://schemas.openxmlformats.org/officeDocument/2006/relationships/hyperlink" Target="https://app.powerbi.com/view?r=eyJrIjoiMzc2OTljOWUtOWQwYi00YWRjLTgzMDMtODFkYzc2MmQ5ZDRkIiwidCI6ImQ5NTYwYjMzLWNlYjItNGE0My1iZTM4LTQzMjU4ZTE0MGQzMiJ9&amp;pageName=ReportSectiona23bc99900cb801750a5" TargetMode="External"/><Relationship Id="rId15" Type="http://schemas.openxmlformats.org/officeDocument/2006/relationships/hyperlink" Target="https://app.powerbi.com/view?r=eyJrIjoiZjU5NjQ1OWYtM2VkZS00YjU1LWFkZjctNWY0MzE1NGJhZjgzIiwidCI6ImQ5NTYwYjMzLWNlYjItNGE0My1iZTM4LTQzMjU4ZTE0MGQzMiJ9" TargetMode="External"/><Relationship Id="rId23" Type="http://schemas.openxmlformats.org/officeDocument/2006/relationships/hyperlink" Target="https://app.powerbi.com/view?r=eyJrIjoiMmM2M2VlZTYtNjMzMS00MjNiLThhYTctMTEwOTJhMjEzNWYxIiwidCI6ImQ5NTYwYjMzLWNlYjItNGE0My1iZTM4LTQzMjU4ZTE0MGQzMiJ9" TargetMode="External"/><Relationship Id="rId28" Type="http://schemas.openxmlformats.org/officeDocument/2006/relationships/hyperlink" Target="https://app.powerbi.com/view?r=eyJrIjoiMTg2ZjBkYjktMzEzZC00OWY2LTlmNDItNGVmZmM3Yzc1Nzg2IiwidCI6ImQ5NTYwYjMzLWNlYjItNGE0My1iZTM4LTQzMjU4ZTE0MGQzMiJ9" TargetMode="External"/><Relationship Id="rId36" Type="http://schemas.openxmlformats.org/officeDocument/2006/relationships/vmlDrawing" Target="../drawings/vmlDrawing1.vml"/><Relationship Id="rId10" Type="http://schemas.openxmlformats.org/officeDocument/2006/relationships/hyperlink" Target="https://app.powerbi.com/view?r=eyJrIjoiODg4ZWExODQtMTJiYy00ZDJkLWJkOTUtZjg5NzZjNjRjN2Q3IiwidCI6ImZhYmQwNDdjLWZmNDgtNDkyYS04YmJiLThmOThiOWZiOWNjYSIsImMiOjR9&amp;pageName=ReportSectiona23bc99900cb801750a5" TargetMode="External"/><Relationship Id="rId19" Type="http://schemas.openxmlformats.org/officeDocument/2006/relationships/hyperlink" Target="https://app.powerbi.com/view?r=eyJrIjoiYzY0YTU4NjktMmY1MS00YzRkLWJjMzktNDZmMjY1ODMwMGRlIiwidCI6ImQ5NTYwYjMzLWNlYjItNGE0My1iZTM4LTQzMjU4ZTE0MGQzMiJ9" TargetMode="External"/><Relationship Id="rId31" Type="http://schemas.openxmlformats.org/officeDocument/2006/relationships/hyperlink" Target="https://app.powerbi.com/view?r=eyJrIjoiNjc0NDc1NDMtMTJjMi00NTY1LWFhM2ItMGVhM2YwYzE4NzNhIiwidCI6ImQ5NTYwYjMzLWNlYjItNGE0My1iZTM4LTQzMjU4ZTE0MGQzMiJ9" TargetMode="External"/><Relationship Id="rId4" Type="http://schemas.openxmlformats.org/officeDocument/2006/relationships/hyperlink" Target="https://app.powerbi.com/view?r=eyJrIjoiOGE3NjM2ZDQtOGJhMy00MDlmLWE4MzEtZDVkMzVhZDIzODAzIiwidCI6ImQ5NTYwYjMzLWNlYjItNGE0My1iZTM4LTQzMjU4ZTE0MGQzMiJ9" TargetMode="External"/><Relationship Id="rId9" Type="http://schemas.openxmlformats.org/officeDocument/2006/relationships/hyperlink" Target="https://app.powerbi.com/view?r=eyJrIjoiY2U3Yjg2ZWItYWFmZC00N2E2LWEwNTQtNjk5NzAwZDcxNmQwIiwidCI6ImQ5NTYwYjMzLWNlYjItNGE0My1iZTM4LTQzMjU4ZTE0MGQzMiJ9" TargetMode="External"/><Relationship Id="rId14" Type="http://schemas.openxmlformats.org/officeDocument/2006/relationships/hyperlink" Target="https://app.powerbi.com/view?r=eyJrIjoiMDM2NzMxNjMtODQyOS00ZjY5LWEyMTYtNGZkMTk3MWYxYmM2IiwidCI6ImQ5NTYwYjMzLWNlYjItNGE0My1iZTM4LTQzMjU4ZTE0MGQzMiJ9" TargetMode="External"/><Relationship Id="rId22" Type="http://schemas.openxmlformats.org/officeDocument/2006/relationships/hyperlink" Target="https://app.powerbi.com/view?r=eyJrIjoiNWNkNGVjYzQtZWU2My00N2ZhLWI2ZTgtMDg2MDIzYTEyZGUzIiwidCI6ImQ5NTYwYjMzLWNlYjItNGE0My1iZTM4LTQzMjU4ZTE0MGQzMiJ9" TargetMode="External"/><Relationship Id="rId27" Type="http://schemas.openxmlformats.org/officeDocument/2006/relationships/hyperlink" Target="https://app.powerbi.com/view?r=eyJrIjoiMTkwZjg5NzAtNTYzNi00YjcxLWI2MWItYjM3MWY1YmE5OTliIiwidCI6ImQ5NTYwYjMzLWNlYjItNGE0My1iZTM4LTQzMjU4ZTE0MGQzMiJ9" TargetMode="External"/><Relationship Id="rId30" Type="http://schemas.openxmlformats.org/officeDocument/2006/relationships/hyperlink" Target="https://app.powerbi.com/view?r=eyJrIjoiNjEwMDRlMGItNmRmMS00NWE1LWE4ZDUtYzc1YzUyNjBhYjk4IiwidCI6ImQ5NTYwYjMzLWNlYjItNGE0My1iZTM4LTQzMjU4ZTE0MGQzMiJ9" TargetMode="External"/><Relationship Id="rId35" Type="http://schemas.openxmlformats.org/officeDocument/2006/relationships/hyperlink" Target="https://app.powerbi.com/view?r=eyJrIjoiNGI2MjYzMjgtZjlmNC00NzU0LThhNTYtZjliMjYzMDNhZTc1IiwidCI6ImQ5NTYwYjMzLWNlYjItNGE0My1iZTM4LTQzMjU4ZTE0MGQzMiJ9" TargetMode="External"/><Relationship Id="rId8" Type="http://schemas.openxmlformats.org/officeDocument/2006/relationships/hyperlink" Target="https://app.powerbi.com/view?r=eyJrIjoiODVjZDY3M2MtNTkyZi00MTIzLTg4NzItY2RjMzJmYWFkZmUwIiwidCI6ImZhYmQwNDdjLWZmNDgtNDkyYS04YmJiLThmOThiOWZiOWNjYSIsImMiOjR9" TargetMode="External"/><Relationship Id="rId3" Type="http://schemas.openxmlformats.org/officeDocument/2006/relationships/hyperlink" Target="https://app.powerbi.com/view?r=eyJrIjoiNWVjMDIyMTUtY2IzYS00NDFjLThhMWItZjA3ZWNjMzFjMzAwIiwidCI6ImQ5NTYwYjMzLWNlYjItNGE0My1iZTM4LTQzMjU4ZTE0MGQzMi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9"/>
  <sheetViews>
    <sheetView workbookViewId="0">
      <selection activeCell="B1" sqref="B1"/>
    </sheetView>
  </sheetViews>
  <sheetFormatPr baseColWidth="10" defaultColWidth="8.88671875" defaultRowHeight="14.4" x14ac:dyDescent="0.3"/>
  <sheetData>
    <row r="1" spans="1:10" x14ac:dyDescent="0.3">
      <c r="A1" s="1" t="s">
        <v>0</v>
      </c>
      <c r="B1" s="1" t="s">
        <v>1</v>
      </c>
      <c r="C1" s="1" t="s">
        <v>2</v>
      </c>
      <c r="D1" s="1" t="s">
        <v>3</v>
      </c>
      <c r="E1" s="1" t="s">
        <v>4</v>
      </c>
      <c r="F1" s="1" t="s">
        <v>5</v>
      </c>
      <c r="G1" s="1" t="s">
        <v>6</v>
      </c>
      <c r="H1" s="1" t="s">
        <v>7</v>
      </c>
      <c r="I1" s="1" t="s">
        <v>8</v>
      </c>
      <c r="J1" s="1" t="s">
        <v>9</v>
      </c>
    </row>
    <row r="2" spans="1:10" x14ac:dyDescent="0.3">
      <c r="A2">
        <v>0</v>
      </c>
      <c r="B2">
        <v>1031137606</v>
      </c>
      <c r="C2" t="s">
        <v>31</v>
      </c>
      <c r="D2" t="s">
        <v>32</v>
      </c>
      <c r="E2" t="s">
        <v>12</v>
      </c>
      <c r="F2" t="s">
        <v>34</v>
      </c>
      <c r="G2" t="s">
        <v>25</v>
      </c>
      <c r="H2" t="s">
        <v>15</v>
      </c>
      <c r="I2" t="s">
        <v>16</v>
      </c>
      <c r="J2" t="s">
        <v>733</v>
      </c>
    </row>
    <row r="3" spans="1:10" x14ac:dyDescent="0.3">
      <c r="A3">
        <v>3</v>
      </c>
      <c r="B3">
        <v>52163662</v>
      </c>
      <c r="C3" t="s">
        <v>10</v>
      </c>
      <c r="D3" t="s">
        <v>11</v>
      </c>
      <c r="E3" t="s">
        <v>12</v>
      </c>
      <c r="F3" t="s">
        <v>13</v>
      </c>
      <c r="G3" t="s">
        <v>14</v>
      </c>
      <c r="H3" t="s">
        <v>15</v>
      </c>
      <c r="I3" t="s">
        <v>16</v>
      </c>
      <c r="J3" t="s">
        <v>17</v>
      </c>
    </row>
    <row r="4" spans="1:10" x14ac:dyDescent="0.3">
      <c r="A4">
        <v>5</v>
      </c>
      <c r="B4">
        <v>1032423388</v>
      </c>
      <c r="C4" t="s">
        <v>10</v>
      </c>
      <c r="D4" t="s">
        <v>11</v>
      </c>
      <c r="E4" t="s">
        <v>12</v>
      </c>
      <c r="F4" t="s">
        <v>34</v>
      </c>
      <c r="G4" t="s">
        <v>25</v>
      </c>
      <c r="H4" t="s">
        <v>26</v>
      </c>
      <c r="I4" t="s">
        <v>16</v>
      </c>
      <c r="J4" t="s">
        <v>61</v>
      </c>
    </row>
    <row r="5" spans="1:10" x14ac:dyDescent="0.3">
      <c r="A5">
        <v>8</v>
      </c>
      <c r="B5">
        <v>52741875</v>
      </c>
      <c r="C5" t="s">
        <v>28</v>
      </c>
      <c r="D5" t="s">
        <v>45</v>
      </c>
      <c r="E5" t="s">
        <v>12</v>
      </c>
      <c r="F5" t="s">
        <v>13</v>
      </c>
      <c r="G5" t="s">
        <v>14</v>
      </c>
      <c r="H5" t="s">
        <v>48</v>
      </c>
      <c r="I5" t="s">
        <v>16</v>
      </c>
      <c r="J5" t="s">
        <v>734</v>
      </c>
    </row>
    <row r="6" spans="1:10" x14ac:dyDescent="0.3">
      <c r="A6">
        <v>9</v>
      </c>
      <c r="B6">
        <v>1074129232</v>
      </c>
      <c r="C6" t="s">
        <v>18</v>
      </c>
      <c r="D6" t="s">
        <v>50</v>
      </c>
      <c r="E6" t="s">
        <v>12</v>
      </c>
      <c r="F6" t="s">
        <v>34</v>
      </c>
      <c r="G6" t="s">
        <v>25</v>
      </c>
      <c r="H6" t="s">
        <v>15</v>
      </c>
      <c r="I6" t="s">
        <v>16</v>
      </c>
      <c r="J6" t="s">
        <v>735</v>
      </c>
    </row>
    <row r="7" spans="1:10" x14ac:dyDescent="0.3">
      <c r="A7">
        <v>10</v>
      </c>
      <c r="B7">
        <v>52492700</v>
      </c>
      <c r="C7" t="s">
        <v>18</v>
      </c>
      <c r="D7" t="s">
        <v>19</v>
      </c>
      <c r="E7" t="s">
        <v>20</v>
      </c>
      <c r="F7" t="s">
        <v>13</v>
      </c>
      <c r="G7" t="s">
        <v>14</v>
      </c>
      <c r="H7" t="s">
        <v>21</v>
      </c>
      <c r="I7" t="s">
        <v>22</v>
      </c>
      <c r="J7" t="s">
        <v>23</v>
      </c>
    </row>
    <row r="8" spans="1:10" x14ac:dyDescent="0.3">
      <c r="A8">
        <v>13</v>
      </c>
      <c r="B8">
        <v>52209769</v>
      </c>
      <c r="C8" t="s">
        <v>10</v>
      </c>
      <c r="D8" t="s">
        <v>11</v>
      </c>
      <c r="E8" t="s">
        <v>12</v>
      </c>
      <c r="F8" t="s">
        <v>34</v>
      </c>
      <c r="G8" t="s">
        <v>14</v>
      </c>
      <c r="H8" t="s">
        <v>15</v>
      </c>
      <c r="I8" t="s">
        <v>16</v>
      </c>
      <c r="J8" t="s">
        <v>736</v>
      </c>
    </row>
    <row r="9" spans="1:10" x14ac:dyDescent="0.3">
      <c r="A9">
        <v>16</v>
      </c>
      <c r="B9">
        <v>52336173</v>
      </c>
      <c r="C9" t="s">
        <v>18</v>
      </c>
      <c r="D9" t="s">
        <v>66</v>
      </c>
      <c r="E9" t="s">
        <v>12</v>
      </c>
      <c r="F9" t="s">
        <v>24</v>
      </c>
      <c r="G9" t="s">
        <v>14</v>
      </c>
      <c r="H9" t="s">
        <v>15</v>
      </c>
      <c r="I9" t="s">
        <v>16</v>
      </c>
      <c r="J9" t="s">
        <v>737</v>
      </c>
    </row>
    <row r="10" spans="1:10" x14ac:dyDescent="0.3">
      <c r="A10">
        <v>17</v>
      </c>
      <c r="B10">
        <v>51947606</v>
      </c>
      <c r="C10" t="s">
        <v>18</v>
      </c>
      <c r="D10" t="s">
        <v>19</v>
      </c>
      <c r="E10" t="s">
        <v>20</v>
      </c>
      <c r="F10" t="s">
        <v>34</v>
      </c>
      <c r="G10" t="s">
        <v>14</v>
      </c>
      <c r="H10" t="s">
        <v>21</v>
      </c>
      <c r="I10" t="s">
        <v>22</v>
      </c>
      <c r="J10" t="s">
        <v>62</v>
      </c>
    </row>
    <row r="11" spans="1:10" x14ac:dyDescent="0.3">
      <c r="A11">
        <v>19</v>
      </c>
      <c r="B11">
        <v>1022397145</v>
      </c>
      <c r="C11" t="s">
        <v>18</v>
      </c>
      <c r="D11" t="s">
        <v>19</v>
      </c>
      <c r="E11" t="s">
        <v>20</v>
      </c>
      <c r="F11" t="s">
        <v>13</v>
      </c>
      <c r="G11" t="s">
        <v>25</v>
      </c>
      <c r="H11" t="s">
        <v>15</v>
      </c>
      <c r="I11" t="s">
        <v>22</v>
      </c>
      <c r="J11" t="s">
        <v>738</v>
      </c>
    </row>
    <row r="12" spans="1:10" x14ac:dyDescent="0.3">
      <c r="A12">
        <v>20</v>
      </c>
      <c r="B12">
        <v>80775701</v>
      </c>
      <c r="C12" t="s">
        <v>10</v>
      </c>
      <c r="D12" t="s">
        <v>273</v>
      </c>
      <c r="E12" t="s">
        <v>12</v>
      </c>
      <c r="F12" t="s">
        <v>34</v>
      </c>
      <c r="G12" t="s">
        <v>25</v>
      </c>
      <c r="H12" t="s">
        <v>48</v>
      </c>
      <c r="I12" t="s">
        <v>43</v>
      </c>
      <c r="J12" t="s">
        <v>739</v>
      </c>
    </row>
    <row r="13" spans="1:10" x14ac:dyDescent="0.3">
      <c r="A13">
        <v>22</v>
      </c>
      <c r="B13">
        <v>19421925</v>
      </c>
      <c r="C13" t="s">
        <v>10</v>
      </c>
      <c r="D13" t="s">
        <v>11</v>
      </c>
      <c r="E13" t="s">
        <v>12</v>
      </c>
      <c r="F13" t="s">
        <v>34</v>
      </c>
      <c r="G13" t="s">
        <v>77</v>
      </c>
      <c r="H13" t="s">
        <v>26</v>
      </c>
      <c r="I13" t="s">
        <v>16</v>
      </c>
      <c r="J13" t="s">
        <v>740</v>
      </c>
    </row>
    <row r="14" spans="1:10" x14ac:dyDescent="0.3">
      <c r="A14">
        <v>26</v>
      </c>
      <c r="B14">
        <v>19327390</v>
      </c>
      <c r="C14" t="s">
        <v>10</v>
      </c>
      <c r="D14" t="s">
        <v>11</v>
      </c>
      <c r="E14" t="s">
        <v>12</v>
      </c>
      <c r="F14" t="s">
        <v>24</v>
      </c>
      <c r="G14" t="s">
        <v>77</v>
      </c>
      <c r="H14" t="s">
        <v>21</v>
      </c>
      <c r="I14" t="s">
        <v>88</v>
      </c>
      <c r="J14" t="s">
        <v>741</v>
      </c>
    </row>
    <row r="15" spans="1:10" x14ac:dyDescent="0.3">
      <c r="A15">
        <v>27</v>
      </c>
      <c r="B15">
        <v>80856461</v>
      </c>
      <c r="C15" t="s">
        <v>41</v>
      </c>
      <c r="D15" t="s">
        <v>274</v>
      </c>
      <c r="E15" t="s">
        <v>12</v>
      </c>
      <c r="F15" t="s">
        <v>13</v>
      </c>
      <c r="G15" t="s">
        <v>25</v>
      </c>
      <c r="H15" t="s">
        <v>15</v>
      </c>
      <c r="I15" t="s">
        <v>16</v>
      </c>
      <c r="J15" t="s">
        <v>742</v>
      </c>
    </row>
    <row r="16" spans="1:10" x14ac:dyDescent="0.3">
      <c r="A16">
        <v>28</v>
      </c>
      <c r="B16">
        <v>6775883</v>
      </c>
      <c r="C16" t="s">
        <v>54</v>
      </c>
      <c r="D16" t="s">
        <v>54</v>
      </c>
      <c r="E16" t="s">
        <v>12</v>
      </c>
      <c r="F16" t="s">
        <v>24</v>
      </c>
      <c r="G16" t="s">
        <v>14</v>
      </c>
      <c r="H16" t="s">
        <v>38</v>
      </c>
      <c r="I16" t="s">
        <v>43</v>
      </c>
      <c r="J16" t="s">
        <v>743</v>
      </c>
    </row>
    <row r="17" spans="1:10" x14ac:dyDescent="0.3">
      <c r="A17">
        <v>29</v>
      </c>
      <c r="B17">
        <v>80549794</v>
      </c>
      <c r="C17" t="s">
        <v>10</v>
      </c>
      <c r="D17" t="s">
        <v>11</v>
      </c>
      <c r="E17" t="s">
        <v>12</v>
      </c>
      <c r="F17" t="s">
        <v>24</v>
      </c>
      <c r="G17" t="s">
        <v>25</v>
      </c>
      <c r="H17" t="s">
        <v>26</v>
      </c>
      <c r="I17" t="s">
        <v>16</v>
      </c>
      <c r="J17" t="s">
        <v>27</v>
      </c>
    </row>
    <row r="18" spans="1:10" x14ac:dyDescent="0.3">
      <c r="A18">
        <v>31</v>
      </c>
      <c r="B18">
        <v>52813976</v>
      </c>
      <c r="C18" t="s">
        <v>18</v>
      </c>
      <c r="D18" t="s">
        <v>50</v>
      </c>
      <c r="E18" t="s">
        <v>20</v>
      </c>
      <c r="F18" t="s">
        <v>34</v>
      </c>
      <c r="G18" t="s">
        <v>25</v>
      </c>
      <c r="H18" t="s">
        <v>15</v>
      </c>
      <c r="I18" t="s">
        <v>22</v>
      </c>
      <c r="J18" t="s">
        <v>267</v>
      </c>
    </row>
    <row r="19" spans="1:10" x14ac:dyDescent="0.3">
      <c r="A19">
        <v>34</v>
      </c>
      <c r="B19">
        <v>1075667614</v>
      </c>
      <c r="C19" t="s">
        <v>10</v>
      </c>
      <c r="D19" t="s">
        <v>11</v>
      </c>
      <c r="E19" t="s">
        <v>12</v>
      </c>
      <c r="F19" t="s">
        <v>24</v>
      </c>
      <c r="G19" t="s">
        <v>25</v>
      </c>
      <c r="H19" t="s">
        <v>38</v>
      </c>
      <c r="I19" t="s">
        <v>43</v>
      </c>
      <c r="J19" t="s">
        <v>744</v>
      </c>
    </row>
    <row r="20" spans="1:10" x14ac:dyDescent="0.3">
      <c r="A20">
        <v>36</v>
      </c>
      <c r="B20">
        <v>1014194500</v>
      </c>
      <c r="C20" t="s">
        <v>10</v>
      </c>
      <c r="D20" t="s">
        <v>11</v>
      </c>
      <c r="E20" t="s">
        <v>12</v>
      </c>
      <c r="F20" t="s">
        <v>13</v>
      </c>
      <c r="G20" t="s">
        <v>25</v>
      </c>
      <c r="H20" t="s">
        <v>26</v>
      </c>
      <c r="I20" t="s">
        <v>16</v>
      </c>
      <c r="J20" t="s">
        <v>55</v>
      </c>
    </row>
    <row r="21" spans="1:10" x14ac:dyDescent="0.3">
      <c r="A21">
        <v>37</v>
      </c>
      <c r="B21">
        <v>79384568</v>
      </c>
      <c r="C21" t="s">
        <v>28</v>
      </c>
      <c r="D21" t="s">
        <v>63</v>
      </c>
      <c r="E21" t="s">
        <v>20</v>
      </c>
      <c r="F21" t="s">
        <v>13</v>
      </c>
      <c r="G21" t="s">
        <v>14</v>
      </c>
      <c r="H21" t="s">
        <v>15</v>
      </c>
      <c r="I21" t="s">
        <v>22</v>
      </c>
      <c r="J21" t="s">
        <v>745</v>
      </c>
    </row>
    <row r="22" spans="1:10" x14ac:dyDescent="0.3">
      <c r="A22">
        <v>40</v>
      </c>
      <c r="B22">
        <v>51833658</v>
      </c>
      <c r="C22" t="s">
        <v>18</v>
      </c>
      <c r="D22" t="s">
        <v>19</v>
      </c>
      <c r="E22" t="s">
        <v>12</v>
      </c>
      <c r="F22" t="s">
        <v>13</v>
      </c>
      <c r="G22" t="s">
        <v>14</v>
      </c>
      <c r="H22" t="s">
        <v>21</v>
      </c>
      <c r="I22" t="s">
        <v>22</v>
      </c>
      <c r="J22" t="s">
        <v>746</v>
      </c>
    </row>
    <row r="23" spans="1:10" x14ac:dyDescent="0.3">
      <c r="A23">
        <v>44</v>
      </c>
      <c r="B23">
        <v>63435664</v>
      </c>
      <c r="C23" t="s">
        <v>10</v>
      </c>
      <c r="D23" t="s">
        <v>37</v>
      </c>
      <c r="E23" t="s">
        <v>12</v>
      </c>
      <c r="F23" t="s">
        <v>24</v>
      </c>
      <c r="G23" t="s">
        <v>14</v>
      </c>
      <c r="H23" t="s">
        <v>21</v>
      </c>
      <c r="I23" t="s">
        <v>16</v>
      </c>
      <c r="J23" t="s">
        <v>68</v>
      </c>
    </row>
    <row r="24" spans="1:10" x14ac:dyDescent="0.3">
      <c r="A24">
        <v>46</v>
      </c>
      <c r="B24">
        <v>79210709</v>
      </c>
      <c r="C24" t="s">
        <v>18</v>
      </c>
      <c r="D24" t="s">
        <v>50</v>
      </c>
      <c r="E24" t="s">
        <v>12</v>
      </c>
      <c r="F24" t="s">
        <v>13</v>
      </c>
      <c r="G24" t="s">
        <v>14</v>
      </c>
      <c r="H24" t="s">
        <v>15</v>
      </c>
      <c r="I24" t="s">
        <v>43</v>
      </c>
      <c r="J24" t="s">
        <v>747</v>
      </c>
    </row>
    <row r="25" spans="1:10" x14ac:dyDescent="0.3">
      <c r="A25">
        <v>47</v>
      </c>
      <c r="B25">
        <v>1119894847</v>
      </c>
      <c r="C25" t="s">
        <v>28</v>
      </c>
      <c r="D25" t="s">
        <v>29</v>
      </c>
      <c r="E25" t="s">
        <v>12</v>
      </c>
      <c r="F25" t="s">
        <v>13</v>
      </c>
      <c r="G25" t="s">
        <v>35</v>
      </c>
      <c r="H25" t="s">
        <v>15</v>
      </c>
      <c r="I25" t="s">
        <v>16</v>
      </c>
      <c r="J25" t="s">
        <v>267</v>
      </c>
    </row>
    <row r="26" spans="1:10" x14ac:dyDescent="0.3">
      <c r="A26">
        <v>50</v>
      </c>
      <c r="B26">
        <v>52029285</v>
      </c>
      <c r="C26" t="s">
        <v>28</v>
      </c>
      <c r="D26" t="s">
        <v>29</v>
      </c>
      <c r="E26" t="s">
        <v>20</v>
      </c>
      <c r="F26" t="s">
        <v>13</v>
      </c>
      <c r="G26" t="s">
        <v>14</v>
      </c>
      <c r="H26" t="s">
        <v>21</v>
      </c>
      <c r="I26" t="s">
        <v>22</v>
      </c>
      <c r="J26" t="s">
        <v>30</v>
      </c>
    </row>
    <row r="27" spans="1:10" x14ac:dyDescent="0.3">
      <c r="A27">
        <v>51</v>
      </c>
      <c r="B27">
        <v>20492829</v>
      </c>
      <c r="C27" t="s">
        <v>10</v>
      </c>
      <c r="D27" t="s">
        <v>56</v>
      </c>
      <c r="E27" t="s">
        <v>12</v>
      </c>
      <c r="F27" t="s">
        <v>34</v>
      </c>
      <c r="G27" t="s">
        <v>14</v>
      </c>
      <c r="H27" t="s">
        <v>15</v>
      </c>
      <c r="I27" t="s">
        <v>16</v>
      </c>
      <c r="J27" t="s">
        <v>748</v>
      </c>
    </row>
    <row r="28" spans="1:10" x14ac:dyDescent="0.3">
      <c r="A28">
        <v>54</v>
      </c>
      <c r="B28">
        <v>37752097</v>
      </c>
      <c r="C28" t="s">
        <v>18</v>
      </c>
      <c r="D28" t="s">
        <v>274</v>
      </c>
      <c r="E28" t="s">
        <v>20</v>
      </c>
      <c r="F28" t="s">
        <v>34</v>
      </c>
      <c r="G28" t="s">
        <v>14</v>
      </c>
      <c r="H28" t="s">
        <v>15</v>
      </c>
      <c r="I28" t="s">
        <v>43</v>
      </c>
      <c r="J28" t="s">
        <v>749</v>
      </c>
    </row>
    <row r="29" spans="1:10" x14ac:dyDescent="0.3">
      <c r="A29">
        <v>58</v>
      </c>
      <c r="B29">
        <v>39635063</v>
      </c>
      <c r="C29" t="s">
        <v>10</v>
      </c>
      <c r="D29" t="s">
        <v>11</v>
      </c>
      <c r="E29" t="s">
        <v>12</v>
      </c>
      <c r="F29" t="s">
        <v>34</v>
      </c>
      <c r="G29" t="s">
        <v>77</v>
      </c>
      <c r="H29" t="s">
        <v>21</v>
      </c>
      <c r="I29" t="s">
        <v>88</v>
      </c>
      <c r="J29" t="s">
        <v>750</v>
      </c>
    </row>
    <row r="30" spans="1:10" x14ac:dyDescent="0.3">
      <c r="A30">
        <v>61</v>
      </c>
      <c r="B30">
        <v>79802835</v>
      </c>
      <c r="C30" t="s">
        <v>10</v>
      </c>
      <c r="D30" t="s">
        <v>11</v>
      </c>
      <c r="E30" t="s">
        <v>12</v>
      </c>
      <c r="F30" t="s">
        <v>34</v>
      </c>
      <c r="G30" t="s">
        <v>14</v>
      </c>
      <c r="H30" t="s">
        <v>15</v>
      </c>
      <c r="I30" t="s">
        <v>16</v>
      </c>
      <c r="J30" t="s">
        <v>751</v>
      </c>
    </row>
    <row r="31" spans="1:10" x14ac:dyDescent="0.3">
      <c r="A31">
        <v>62</v>
      </c>
      <c r="B31">
        <v>19404840</v>
      </c>
      <c r="C31" t="s">
        <v>31</v>
      </c>
      <c r="D31" t="s">
        <v>32</v>
      </c>
      <c r="E31" t="s">
        <v>12</v>
      </c>
      <c r="F31" t="s">
        <v>34</v>
      </c>
      <c r="G31" t="s">
        <v>77</v>
      </c>
      <c r="H31" t="s">
        <v>21</v>
      </c>
      <c r="I31" t="s">
        <v>43</v>
      </c>
      <c r="J31" t="s">
        <v>752</v>
      </c>
    </row>
    <row r="32" spans="1:10" x14ac:dyDescent="0.3">
      <c r="A32">
        <v>65</v>
      </c>
      <c r="B32">
        <v>52726681</v>
      </c>
      <c r="C32" t="s">
        <v>18</v>
      </c>
      <c r="D32" t="s">
        <v>19</v>
      </c>
      <c r="E32" t="s">
        <v>20</v>
      </c>
      <c r="F32" t="s">
        <v>24</v>
      </c>
      <c r="G32" t="s">
        <v>14</v>
      </c>
      <c r="H32" t="s">
        <v>26</v>
      </c>
      <c r="I32" t="s">
        <v>22</v>
      </c>
      <c r="J32" t="s">
        <v>753</v>
      </c>
    </row>
    <row r="33" spans="1:10" x14ac:dyDescent="0.3">
      <c r="A33">
        <v>66</v>
      </c>
      <c r="B33">
        <v>13888270</v>
      </c>
      <c r="C33" t="s">
        <v>10</v>
      </c>
      <c r="D33" t="s">
        <v>11</v>
      </c>
      <c r="E33" t="s">
        <v>12</v>
      </c>
      <c r="F33" t="s">
        <v>34</v>
      </c>
      <c r="G33" t="s">
        <v>77</v>
      </c>
      <c r="H33" t="s">
        <v>21</v>
      </c>
      <c r="I33" t="s">
        <v>16</v>
      </c>
      <c r="J33" t="s">
        <v>61</v>
      </c>
    </row>
    <row r="34" spans="1:10" x14ac:dyDescent="0.3">
      <c r="A34">
        <v>67</v>
      </c>
      <c r="B34">
        <v>51958213</v>
      </c>
      <c r="C34" t="s">
        <v>31</v>
      </c>
      <c r="D34" t="s">
        <v>32</v>
      </c>
      <c r="E34" t="s">
        <v>12</v>
      </c>
      <c r="F34" t="s">
        <v>13</v>
      </c>
      <c r="G34" t="s">
        <v>14</v>
      </c>
      <c r="H34" t="s">
        <v>15</v>
      </c>
      <c r="I34" t="s">
        <v>16</v>
      </c>
      <c r="J34" t="s">
        <v>33</v>
      </c>
    </row>
    <row r="35" spans="1:10" x14ac:dyDescent="0.3">
      <c r="A35">
        <v>68</v>
      </c>
      <c r="B35">
        <v>52317251</v>
      </c>
      <c r="C35" t="s">
        <v>28</v>
      </c>
      <c r="D35" t="s">
        <v>63</v>
      </c>
      <c r="E35" t="s">
        <v>12</v>
      </c>
      <c r="F35" t="s">
        <v>34</v>
      </c>
      <c r="G35" t="s">
        <v>14</v>
      </c>
      <c r="H35" t="s">
        <v>38</v>
      </c>
      <c r="I35" t="s">
        <v>22</v>
      </c>
      <c r="J35" t="s">
        <v>267</v>
      </c>
    </row>
    <row r="36" spans="1:10" x14ac:dyDescent="0.3">
      <c r="A36">
        <v>71</v>
      </c>
      <c r="B36">
        <v>1032461238</v>
      </c>
      <c r="C36" t="s">
        <v>41</v>
      </c>
      <c r="D36" t="s">
        <v>47</v>
      </c>
      <c r="E36" t="s">
        <v>12</v>
      </c>
      <c r="F36" t="s">
        <v>34</v>
      </c>
      <c r="G36" t="s">
        <v>25</v>
      </c>
      <c r="H36" t="s">
        <v>15</v>
      </c>
      <c r="I36" t="s">
        <v>16</v>
      </c>
      <c r="J36" t="s">
        <v>754</v>
      </c>
    </row>
    <row r="37" spans="1:10" x14ac:dyDescent="0.3">
      <c r="A37">
        <v>72</v>
      </c>
      <c r="B37">
        <v>1014284905</v>
      </c>
      <c r="C37" t="s">
        <v>10</v>
      </c>
      <c r="D37" t="s">
        <v>37</v>
      </c>
      <c r="E37" t="s">
        <v>12</v>
      </c>
      <c r="F37" t="s">
        <v>13</v>
      </c>
      <c r="G37" t="s">
        <v>35</v>
      </c>
      <c r="H37" t="s">
        <v>38</v>
      </c>
      <c r="I37" t="s">
        <v>43</v>
      </c>
      <c r="J37" t="s">
        <v>755</v>
      </c>
    </row>
    <row r="38" spans="1:10" x14ac:dyDescent="0.3">
      <c r="A38">
        <v>74</v>
      </c>
      <c r="B38">
        <v>52979719</v>
      </c>
      <c r="C38" t="s">
        <v>10</v>
      </c>
      <c r="D38" t="s">
        <v>37</v>
      </c>
      <c r="E38" t="s">
        <v>12</v>
      </c>
      <c r="F38" t="s">
        <v>13</v>
      </c>
      <c r="G38" t="s">
        <v>25</v>
      </c>
      <c r="H38" t="s">
        <v>38</v>
      </c>
      <c r="I38" t="s">
        <v>43</v>
      </c>
      <c r="J38" t="s">
        <v>756</v>
      </c>
    </row>
    <row r="39" spans="1:10" x14ac:dyDescent="0.3">
      <c r="A39">
        <v>75</v>
      </c>
      <c r="B39">
        <v>46362493</v>
      </c>
      <c r="C39" t="s">
        <v>10</v>
      </c>
      <c r="D39" t="s">
        <v>37</v>
      </c>
      <c r="E39" t="s">
        <v>12</v>
      </c>
      <c r="F39" t="s">
        <v>34</v>
      </c>
      <c r="G39" t="s">
        <v>14</v>
      </c>
      <c r="H39" t="s">
        <v>21</v>
      </c>
      <c r="I39" t="s">
        <v>73</v>
      </c>
      <c r="J39" t="s">
        <v>757</v>
      </c>
    </row>
    <row r="40" spans="1:10" x14ac:dyDescent="0.3">
      <c r="A40">
        <v>76</v>
      </c>
      <c r="B40">
        <v>80127227</v>
      </c>
      <c r="C40" t="s">
        <v>41</v>
      </c>
      <c r="D40" t="s">
        <v>47</v>
      </c>
      <c r="E40" t="s">
        <v>12</v>
      </c>
      <c r="F40" t="s">
        <v>24</v>
      </c>
      <c r="G40" t="s">
        <v>25</v>
      </c>
      <c r="H40" t="s">
        <v>15</v>
      </c>
      <c r="I40" t="s">
        <v>43</v>
      </c>
      <c r="J40" t="s">
        <v>758</v>
      </c>
    </row>
    <row r="41" spans="1:10" x14ac:dyDescent="0.3">
      <c r="A41">
        <v>78</v>
      </c>
      <c r="B41">
        <v>74362544</v>
      </c>
      <c r="C41" t="s">
        <v>10</v>
      </c>
      <c r="D41" t="s">
        <v>11</v>
      </c>
      <c r="E41" t="s">
        <v>12</v>
      </c>
      <c r="F41" t="s">
        <v>34</v>
      </c>
      <c r="G41" t="s">
        <v>14</v>
      </c>
      <c r="H41" t="s">
        <v>21</v>
      </c>
      <c r="I41" t="s">
        <v>88</v>
      </c>
      <c r="J41" t="s">
        <v>759</v>
      </c>
    </row>
    <row r="42" spans="1:10" x14ac:dyDescent="0.3">
      <c r="A42">
        <v>79</v>
      </c>
      <c r="B42">
        <v>53091153</v>
      </c>
      <c r="C42" t="s">
        <v>54</v>
      </c>
      <c r="D42" t="s">
        <v>54</v>
      </c>
      <c r="E42" t="s">
        <v>12</v>
      </c>
      <c r="F42" t="s">
        <v>13</v>
      </c>
      <c r="G42" t="s">
        <v>25</v>
      </c>
      <c r="H42" t="s">
        <v>15</v>
      </c>
      <c r="I42" t="s">
        <v>73</v>
      </c>
      <c r="J42" t="s">
        <v>760</v>
      </c>
    </row>
    <row r="43" spans="1:10" x14ac:dyDescent="0.3">
      <c r="A43">
        <v>80</v>
      </c>
      <c r="B43">
        <v>1014269297</v>
      </c>
      <c r="C43" t="s">
        <v>18</v>
      </c>
      <c r="D43" t="s">
        <v>19</v>
      </c>
      <c r="E43" t="s">
        <v>20</v>
      </c>
      <c r="F43" t="s">
        <v>34</v>
      </c>
      <c r="G43" t="s">
        <v>35</v>
      </c>
      <c r="H43" t="s">
        <v>15</v>
      </c>
      <c r="I43" t="s">
        <v>22</v>
      </c>
      <c r="J43" t="s">
        <v>36</v>
      </c>
    </row>
    <row r="44" spans="1:10" x14ac:dyDescent="0.3">
      <c r="A44">
        <v>83</v>
      </c>
      <c r="B44">
        <v>79617626</v>
      </c>
      <c r="C44" t="s">
        <v>18</v>
      </c>
      <c r="D44" t="s">
        <v>19</v>
      </c>
      <c r="E44" t="s">
        <v>20</v>
      </c>
      <c r="F44" t="s">
        <v>34</v>
      </c>
      <c r="G44" t="s">
        <v>14</v>
      </c>
      <c r="H44" t="s">
        <v>21</v>
      </c>
      <c r="I44" t="s">
        <v>22</v>
      </c>
      <c r="J44" t="s">
        <v>761</v>
      </c>
    </row>
    <row r="45" spans="1:10" x14ac:dyDescent="0.3">
      <c r="A45">
        <v>84</v>
      </c>
      <c r="B45">
        <v>23430240</v>
      </c>
      <c r="C45" t="s">
        <v>18</v>
      </c>
      <c r="D45" t="s">
        <v>19</v>
      </c>
      <c r="E45" t="s">
        <v>20</v>
      </c>
      <c r="F45" t="s">
        <v>34</v>
      </c>
      <c r="G45" t="s">
        <v>14</v>
      </c>
      <c r="H45" t="s">
        <v>21</v>
      </c>
      <c r="I45" t="s">
        <v>22</v>
      </c>
      <c r="J45" t="s">
        <v>762</v>
      </c>
    </row>
    <row r="46" spans="1:10" x14ac:dyDescent="0.3">
      <c r="A46">
        <v>86</v>
      </c>
      <c r="B46">
        <v>51789958</v>
      </c>
      <c r="C46" t="s">
        <v>18</v>
      </c>
      <c r="D46" t="s">
        <v>50</v>
      </c>
      <c r="E46" t="s">
        <v>20</v>
      </c>
      <c r="F46" t="s">
        <v>34</v>
      </c>
      <c r="G46" t="s">
        <v>14</v>
      </c>
      <c r="H46" t="s">
        <v>38</v>
      </c>
      <c r="I46" t="s">
        <v>43</v>
      </c>
      <c r="J46" t="s">
        <v>763</v>
      </c>
    </row>
    <row r="47" spans="1:10" x14ac:dyDescent="0.3">
      <c r="A47">
        <v>89</v>
      </c>
      <c r="B47">
        <v>51709020</v>
      </c>
      <c r="C47" t="s">
        <v>18</v>
      </c>
      <c r="D47" t="s">
        <v>19</v>
      </c>
      <c r="E47" t="s">
        <v>20</v>
      </c>
      <c r="F47" t="s">
        <v>34</v>
      </c>
      <c r="G47" t="s">
        <v>77</v>
      </c>
      <c r="H47" t="s">
        <v>21</v>
      </c>
      <c r="I47" t="s">
        <v>22</v>
      </c>
      <c r="J47" t="s">
        <v>61</v>
      </c>
    </row>
    <row r="48" spans="1:10" x14ac:dyDescent="0.3">
      <c r="A48">
        <v>90</v>
      </c>
      <c r="B48">
        <v>1018418710</v>
      </c>
      <c r="C48" t="s">
        <v>10</v>
      </c>
      <c r="D48" t="s">
        <v>11</v>
      </c>
      <c r="E48" t="s">
        <v>12</v>
      </c>
      <c r="F48" t="s">
        <v>13</v>
      </c>
      <c r="G48" t="s">
        <v>25</v>
      </c>
      <c r="H48" t="s">
        <v>38</v>
      </c>
      <c r="I48" t="s">
        <v>43</v>
      </c>
      <c r="J48" t="s">
        <v>764</v>
      </c>
    </row>
    <row r="49" spans="1:10" x14ac:dyDescent="0.3">
      <c r="A49">
        <v>91</v>
      </c>
      <c r="B49">
        <v>15621794</v>
      </c>
      <c r="C49" t="s">
        <v>18</v>
      </c>
      <c r="D49" t="s">
        <v>19</v>
      </c>
      <c r="E49" t="s">
        <v>20</v>
      </c>
      <c r="F49" t="s">
        <v>13</v>
      </c>
      <c r="G49" t="s">
        <v>25</v>
      </c>
      <c r="H49" t="s">
        <v>48</v>
      </c>
      <c r="I49" t="s">
        <v>43</v>
      </c>
      <c r="J49" t="s">
        <v>765</v>
      </c>
    </row>
    <row r="50" spans="1:10" x14ac:dyDescent="0.3">
      <c r="A50">
        <v>92</v>
      </c>
      <c r="B50">
        <v>79283171</v>
      </c>
      <c r="C50" t="s">
        <v>10</v>
      </c>
      <c r="D50" t="s">
        <v>11</v>
      </c>
      <c r="E50" t="s">
        <v>12</v>
      </c>
      <c r="F50" t="s">
        <v>13</v>
      </c>
      <c r="G50" t="s">
        <v>77</v>
      </c>
      <c r="H50" t="s">
        <v>21</v>
      </c>
      <c r="I50" t="s">
        <v>88</v>
      </c>
      <c r="J50" t="s">
        <v>766</v>
      </c>
    </row>
    <row r="51" spans="1:10" x14ac:dyDescent="0.3">
      <c r="A51">
        <v>93</v>
      </c>
      <c r="B51">
        <v>51577513</v>
      </c>
      <c r="C51" t="s">
        <v>41</v>
      </c>
      <c r="D51" t="s">
        <v>47</v>
      </c>
      <c r="E51" t="s">
        <v>12</v>
      </c>
      <c r="F51" t="s">
        <v>34</v>
      </c>
      <c r="G51" t="s">
        <v>77</v>
      </c>
      <c r="H51" t="s">
        <v>26</v>
      </c>
      <c r="I51" t="s">
        <v>22</v>
      </c>
      <c r="J51" t="s">
        <v>61</v>
      </c>
    </row>
    <row r="52" spans="1:10" x14ac:dyDescent="0.3">
      <c r="A52">
        <v>94</v>
      </c>
      <c r="B52">
        <v>51828889</v>
      </c>
      <c r="C52" t="s">
        <v>54</v>
      </c>
      <c r="D52" t="s">
        <v>54</v>
      </c>
      <c r="E52" t="s">
        <v>20</v>
      </c>
      <c r="F52" t="s">
        <v>24</v>
      </c>
      <c r="G52" t="s">
        <v>77</v>
      </c>
      <c r="H52" t="s">
        <v>15</v>
      </c>
      <c r="I52" t="s">
        <v>22</v>
      </c>
      <c r="J52" t="s">
        <v>767</v>
      </c>
    </row>
    <row r="53" spans="1:10" x14ac:dyDescent="0.3">
      <c r="A53">
        <v>95</v>
      </c>
      <c r="B53">
        <v>39562459</v>
      </c>
      <c r="C53" t="s">
        <v>18</v>
      </c>
      <c r="D53" t="s">
        <v>19</v>
      </c>
      <c r="E53" t="s">
        <v>20</v>
      </c>
      <c r="F53" t="s">
        <v>24</v>
      </c>
      <c r="G53" t="s">
        <v>14</v>
      </c>
      <c r="H53" t="s">
        <v>21</v>
      </c>
      <c r="I53" t="s">
        <v>22</v>
      </c>
      <c r="J53" t="s">
        <v>768</v>
      </c>
    </row>
    <row r="54" spans="1:10" x14ac:dyDescent="0.3">
      <c r="A54">
        <v>96</v>
      </c>
      <c r="B54">
        <v>52119736</v>
      </c>
      <c r="C54" t="s">
        <v>10</v>
      </c>
      <c r="D54" t="s">
        <v>273</v>
      </c>
      <c r="E54" t="s">
        <v>12</v>
      </c>
      <c r="F54" t="s">
        <v>13</v>
      </c>
      <c r="G54" t="s">
        <v>14</v>
      </c>
      <c r="H54" t="s">
        <v>15</v>
      </c>
      <c r="I54" t="s">
        <v>73</v>
      </c>
      <c r="J54" t="s">
        <v>769</v>
      </c>
    </row>
    <row r="55" spans="1:10" x14ac:dyDescent="0.3">
      <c r="A55">
        <v>97</v>
      </c>
      <c r="B55">
        <v>52331859</v>
      </c>
      <c r="C55" t="s">
        <v>28</v>
      </c>
      <c r="D55" t="s">
        <v>29</v>
      </c>
      <c r="E55" t="s">
        <v>20</v>
      </c>
      <c r="F55" t="s">
        <v>24</v>
      </c>
      <c r="G55" t="s">
        <v>14</v>
      </c>
      <c r="H55" t="s">
        <v>26</v>
      </c>
      <c r="I55" t="s">
        <v>22</v>
      </c>
      <c r="J55" t="s">
        <v>770</v>
      </c>
    </row>
    <row r="56" spans="1:10" x14ac:dyDescent="0.3">
      <c r="A56">
        <v>101</v>
      </c>
      <c r="B56">
        <v>80219363</v>
      </c>
      <c r="C56" t="s">
        <v>10</v>
      </c>
      <c r="D56" t="s">
        <v>56</v>
      </c>
      <c r="E56" t="s">
        <v>12</v>
      </c>
      <c r="F56" t="s">
        <v>13</v>
      </c>
      <c r="G56" t="s">
        <v>14</v>
      </c>
      <c r="H56" t="s">
        <v>15</v>
      </c>
      <c r="I56" t="s">
        <v>16</v>
      </c>
      <c r="J56" t="s">
        <v>771</v>
      </c>
    </row>
    <row r="57" spans="1:10" x14ac:dyDescent="0.3">
      <c r="A57">
        <v>103</v>
      </c>
      <c r="B57">
        <v>52916398</v>
      </c>
      <c r="C57" t="s">
        <v>10</v>
      </c>
      <c r="D57" t="s">
        <v>56</v>
      </c>
      <c r="E57" t="s">
        <v>12</v>
      </c>
      <c r="F57" t="s">
        <v>24</v>
      </c>
      <c r="G57" t="s">
        <v>25</v>
      </c>
      <c r="H57" t="s">
        <v>15</v>
      </c>
      <c r="I57" t="s">
        <v>16</v>
      </c>
      <c r="J57" t="s">
        <v>772</v>
      </c>
    </row>
    <row r="58" spans="1:10" x14ac:dyDescent="0.3">
      <c r="A58">
        <v>104</v>
      </c>
      <c r="B58">
        <v>52191913</v>
      </c>
      <c r="C58" t="s">
        <v>10</v>
      </c>
      <c r="D58" t="s">
        <v>11</v>
      </c>
      <c r="E58" t="s">
        <v>12</v>
      </c>
      <c r="F58" t="s">
        <v>13</v>
      </c>
      <c r="G58" t="s">
        <v>14</v>
      </c>
      <c r="H58" t="s">
        <v>15</v>
      </c>
      <c r="I58" t="s">
        <v>16</v>
      </c>
      <c r="J58" t="s">
        <v>773</v>
      </c>
    </row>
    <row r="59" spans="1:10" x14ac:dyDescent="0.3">
      <c r="A59">
        <v>105</v>
      </c>
      <c r="B59">
        <v>52213577</v>
      </c>
      <c r="C59" t="s">
        <v>18</v>
      </c>
      <c r="D59" t="s">
        <v>19</v>
      </c>
      <c r="E59" t="s">
        <v>20</v>
      </c>
      <c r="F59" t="s">
        <v>34</v>
      </c>
      <c r="G59" t="s">
        <v>14</v>
      </c>
      <c r="H59" t="s">
        <v>21</v>
      </c>
      <c r="I59" t="s">
        <v>22</v>
      </c>
      <c r="J59" t="s">
        <v>774</v>
      </c>
    </row>
    <row r="60" spans="1:10" x14ac:dyDescent="0.3">
      <c r="A60">
        <v>107</v>
      </c>
      <c r="B60">
        <v>1032426582</v>
      </c>
      <c r="C60" t="s">
        <v>10</v>
      </c>
      <c r="D60" t="s">
        <v>37</v>
      </c>
      <c r="E60" t="s">
        <v>12</v>
      </c>
      <c r="F60" t="s">
        <v>24</v>
      </c>
      <c r="G60" t="s">
        <v>25</v>
      </c>
      <c r="H60" t="s">
        <v>38</v>
      </c>
      <c r="I60" t="s">
        <v>39</v>
      </c>
      <c r="J60" t="s">
        <v>40</v>
      </c>
    </row>
    <row r="61" spans="1:10" x14ac:dyDescent="0.3">
      <c r="A61">
        <v>111</v>
      </c>
      <c r="B61">
        <v>52710033</v>
      </c>
      <c r="C61" t="s">
        <v>54</v>
      </c>
      <c r="D61" t="s">
        <v>54</v>
      </c>
      <c r="E61" t="s">
        <v>12</v>
      </c>
      <c r="F61" t="s">
        <v>13</v>
      </c>
      <c r="G61" t="s">
        <v>14</v>
      </c>
      <c r="H61" t="s">
        <v>15</v>
      </c>
      <c r="I61" t="s">
        <v>16</v>
      </c>
      <c r="J61" t="s">
        <v>775</v>
      </c>
    </row>
    <row r="62" spans="1:10" x14ac:dyDescent="0.3">
      <c r="A62">
        <v>116</v>
      </c>
      <c r="B62">
        <v>80073057</v>
      </c>
      <c r="C62" t="s">
        <v>10</v>
      </c>
      <c r="D62" t="s">
        <v>273</v>
      </c>
      <c r="E62" t="s">
        <v>12</v>
      </c>
      <c r="F62" t="s">
        <v>24</v>
      </c>
      <c r="G62" t="s">
        <v>25</v>
      </c>
      <c r="H62" t="s">
        <v>15</v>
      </c>
      <c r="I62" t="s">
        <v>57</v>
      </c>
      <c r="J62" t="s">
        <v>776</v>
      </c>
    </row>
    <row r="63" spans="1:10" x14ac:dyDescent="0.3">
      <c r="A63">
        <v>117</v>
      </c>
      <c r="B63">
        <v>52221547</v>
      </c>
      <c r="C63" t="s">
        <v>18</v>
      </c>
      <c r="D63" t="s">
        <v>19</v>
      </c>
      <c r="E63" t="s">
        <v>20</v>
      </c>
      <c r="F63" t="s">
        <v>24</v>
      </c>
      <c r="G63" t="s">
        <v>14</v>
      </c>
      <c r="H63" t="s">
        <v>21</v>
      </c>
      <c r="I63" t="s">
        <v>22</v>
      </c>
      <c r="J63" t="s">
        <v>777</v>
      </c>
    </row>
    <row r="64" spans="1:10" x14ac:dyDescent="0.3">
      <c r="A64">
        <v>118</v>
      </c>
      <c r="B64">
        <v>80371979</v>
      </c>
      <c r="C64" t="s">
        <v>41</v>
      </c>
      <c r="D64" t="s">
        <v>274</v>
      </c>
      <c r="E64" t="s">
        <v>12</v>
      </c>
      <c r="F64" t="s">
        <v>13</v>
      </c>
      <c r="G64" t="s">
        <v>14</v>
      </c>
      <c r="H64" t="s">
        <v>15</v>
      </c>
      <c r="I64" t="s">
        <v>16</v>
      </c>
      <c r="J64" t="s">
        <v>62</v>
      </c>
    </row>
    <row r="65" spans="1:10" x14ac:dyDescent="0.3">
      <c r="A65">
        <v>119</v>
      </c>
      <c r="B65">
        <v>3086478</v>
      </c>
      <c r="C65" t="s">
        <v>10</v>
      </c>
      <c r="D65" t="s">
        <v>273</v>
      </c>
      <c r="E65" t="s">
        <v>12</v>
      </c>
      <c r="F65" t="s">
        <v>34</v>
      </c>
      <c r="G65" t="s">
        <v>14</v>
      </c>
      <c r="H65" t="s">
        <v>15</v>
      </c>
      <c r="I65" t="s">
        <v>16</v>
      </c>
      <c r="J65" t="s">
        <v>778</v>
      </c>
    </row>
    <row r="66" spans="1:10" x14ac:dyDescent="0.3">
      <c r="A66">
        <v>121</v>
      </c>
      <c r="B66">
        <v>52325514</v>
      </c>
      <c r="C66" t="s">
        <v>54</v>
      </c>
      <c r="D66" t="s">
        <v>54</v>
      </c>
      <c r="E66" t="s">
        <v>12</v>
      </c>
      <c r="F66" t="s">
        <v>34</v>
      </c>
      <c r="G66" t="s">
        <v>14</v>
      </c>
      <c r="H66" t="s">
        <v>15</v>
      </c>
      <c r="I66" t="s">
        <v>16</v>
      </c>
      <c r="J66" t="s">
        <v>779</v>
      </c>
    </row>
    <row r="67" spans="1:10" x14ac:dyDescent="0.3">
      <c r="A67">
        <v>122</v>
      </c>
      <c r="B67">
        <v>80728217</v>
      </c>
      <c r="C67" t="s">
        <v>10</v>
      </c>
      <c r="D67" t="s">
        <v>273</v>
      </c>
      <c r="E67" t="s">
        <v>12</v>
      </c>
      <c r="F67" t="s">
        <v>13</v>
      </c>
      <c r="G67" t="s">
        <v>25</v>
      </c>
      <c r="H67" t="s">
        <v>15</v>
      </c>
      <c r="I67" t="s">
        <v>16</v>
      </c>
      <c r="J67" t="s">
        <v>780</v>
      </c>
    </row>
    <row r="68" spans="1:10" x14ac:dyDescent="0.3">
      <c r="A68">
        <v>123</v>
      </c>
      <c r="B68">
        <v>1019094677</v>
      </c>
      <c r="C68" t="s">
        <v>10</v>
      </c>
      <c r="D68" t="s">
        <v>273</v>
      </c>
      <c r="E68" t="s">
        <v>12</v>
      </c>
      <c r="F68" t="s">
        <v>13</v>
      </c>
      <c r="G68" t="s">
        <v>25</v>
      </c>
      <c r="H68" t="s">
        <v>15</v>
      </c>
      <c r="I68" t="s">
        <v>43</v>
      </c>
      <c r="J68" t="s">
        <v>781</v>
      </c>
    </row>
    <row r="69" spans="1:10" x14ac:dyDescent="0.3">
      <c r="A69">
        <v>124</v>
      </c>
      <c r="B69">
        <v>33336650</v>
      </c>
      <c r="C69" t="s">
        <v>18</v>
      </c>
      <c r="D69" t="s">
        <v>50</v>
      </c>
      <c r="E69" t="s">
        <v>20</v>
      </c>
      <c r="F69" t="s">
        <v>34</v>
      </c>
      <c r="G69" t="s">
        <v>14</v>
      </c>
      <c r="H69" t="s">
        <v>38</v>
      </c>
      <c r="I69" t="s">
        <v>782</v>
      </c>
      <c r="J69" t="s">
        <v>783</v>
      </c>
    </row>
    <row r="70" spans="1:10" x14ac:dyDescent="0.3">
      <c r="A70">
        <v>125</v>
      </c>
      <c r="B70">
        <v>46679720</v>
      </c>
      <c r="C70" t="s">
        <v>41</v>
      </c>
      <c r="D70" t="s">
        <v>274</v>
      </c>
      <c r="E70" t="s">
        <v>12</v>
      </c>
      <c r="F70" t="s">
        <v>34</v>
      </c>
      <c r="G70" t="s">
        <v>14</v>
      </c>
      <c r="H70" t="s">
        <v>15</v>
      </c>
      <c r="I70" t="s">
        <v>22</v>
      </c>
      <c r="J70" t="s">
        <v>784</v>
      </c>
    </row>
    <row r="71" spans="1:10" x14ac:dyDescent="0.3">
      <c r="A71">
        <v>126</v>
      </c>
      <c r="B71">
        <v>51945027</v>
      </c>
      <c r="C71" t="s">
        <v>18</v>
      </c>
      <c r="D71" t="s">
        <v>19</v>
      </c>
      <c r="E71" t="s">
        <v>20</v>
      </c>
      <c r="F71" t="s">
        <v>13</v>
      </c>
      <c r="G71" t="s">
        <v>14</v>
      </c>
      <c r="H71" t="s">
        <v>26</v>
      </c>
      <c r="I71" t="s">
        <v>782</v>
      </c>
      <c r="J71" t="s">
        <v>785</v>
      </c>
    </row>
    <row r="72" spans="1:10" x14ac:dyDescent="0.3">
      <c r="A72">
        <v>128</v>
      </c>
      <c r="B72">
        <v>52959637</v>
      </c>
      <c r="C72" t="s">
        <v>41</v>
      </c>
      <c r="D72" t="s">
        <v>47</v>
      </c>
      <c r="E72" t="s">
        <v>12</v>
      </c>
      <c r="F72" t="s">
        <v>13</v>
      </c>
      <c r="G72" t="s">
        <v>14</v>
      </c>
      <c r="H72" t="s">
        <v>15</v>
      </c>
      <c r="I72" t="s">
        <v>43</v>
      </c>
      <c r="J72" t="s">
        <v>786</v>
      </c>
    </row>
    <row r="73" spans="1:10" x14ac:dyDescent="0.3">
      <c r="A73">
        <v>129</v>
      </c>
      <c r="B73">
        <v>32681966</v>
      </c>
      <c r="C73" t="s">
        <v>28</v>
      </c>
      <c r="D73" t="s">
        <v>29</v>
      </c>
      <c r="E73" t="s">
        <v>20</v>
      </c>
      <c r="F73" t="s">
        <v>13</v>
      </c>
      <c r="G73" t="s">
        <v>77</v>
      </c>
      <c r="H73" t="s">
        <v>21</v>
      </c>
      <c r="I73" t="s">
        <v>782</v>
      </c>
      <c r="J73" t="s">
        <v>787</v>
      </c>
    </row>
    <row r="74" spans="1:10" x14ac:dyDescent="0.3">
      <c r="A74">
        <v>131</v>
      </c>
      <c r="B74">
        <v>60372915</v>
      </c>
      <c r="C74" t="s">
        <v>28</v>
      </c>
      <c r="D74" t="s">
        <v>29</v>
      </c>
      <c r="E74" t="s">
        <v>20</v>
      </c>
      <c r="F74" t="s">
        <v>13</v>
      </c>
      <c r="G74" t="s">
        <v>14</v>
      </c>
      <c r="H74" t="s">
        <v>48</v>
      </c>
      <c r="I74" t="s">
        <v>22</v>
      </c>
      <c r="J74" t="s">
        <v>267</v>
      </c>
    </row>
    <row r="75" spans="1:10" x14ac:dyDescent="0.3">
      <c r="A75">
        <v>132</v>
      </c>
      <c r="B75">
        <v>51883748</v>
      </c>
      <c r="C75" t="s">
        <v>18</v>
      </c>
      <c r="D75" t="s">
        <v>19</v>
      </c>
      <c r="E75" t="s">
        <v>20</v>
      </c>
      <c r="F75" t="s">
        <v>13</v>
      </c>
      <c r="G75" t="s">
        <v>14</v>
      </c>
      <c r="H75" t="s">
        <v>21</v>
      </c>
      <c r="I75" t="s">
        <v>22</v>
      </c>
      <c r="J75" t="s">
        <v>788</v>
      </c>
    </row>
    <row r="76" spans="1:10" x14ac:dyDescent="0.3">
      <c r="A76">
        <v>133</v>
      </c>
      <c r="B76">
        <v>52418523</v>
      </c>
      <c r="C76" t="s">
        <v>41</v>
      </c>
      <c r="D76" t="s">
        <v>47</v>
      </c>
      <c r="E76" t="s">
        <v>12</v>
      </c>
      <c r="F76" t="s">
        <v>34</v>
      </c>
      <c r="G76" t="s">
        <v>14</v>
      </c>
      <c r="H76" t="s">
        <v>38</v>
      </c>
      <c r="I76" t="s">
        <v>43</v>
      </c>
      <c r="J76" t="s">
        <v>737</v>
      </c>
    </row>
    <row r="77" spans="1:10" x14ac:dyDescent="0.3">
      <c r="A77">
        <v>134</v>
      </c>
      <c r="B77">
        <v>12201962</v>
      </c>
      <c r="C77" t="s">
        <v>10</v>
      </c>
      <c r="D77" t="s">
        <v>273</v>
      </c>
      <c r="E77" t="s">
        <v>12</v>
      </c>
      <c r="F77" t="s">
        <v>34</v>
      </c>
      <c r="G77" t="s">
        <v>25</v>
      </c>
      <c r="H77" t="s">
        <v>26</v>
      </c>
      <c r="I77" t="s">
        <v>43</v>
      </c>
      <c r="J77" t="s">
        <v>789</v>
      </c>
    </row>
    <row r="78" spans="1:10" x14ac:dyDescent="0.3">
      <c r="A78">
        <v>137</v>
      </c>
      <c r="B78">
        <v>1014198029</v>
      </c>
      <c r="C78" t="s">
        <v>10</v>
      </c>
      <c r="D78" t="s">
        <v>11</v>
      </c>
      <c r="E78" t="s">
        <v>12</v>
      </c>
      <c r="F78" t="s">
        <v>34</v>
      </c>
      <c r="G78" t="s">
        <v>25</v>
      </c>
      <c r="H78" t="s">
        <v>26</v>
      </c>
      <c r="I78" t="s">
        <v>22</v>
      </c>
      <c r="J78" t="s">
        <v>790</v>
      </c>
    </row>
    <row r="79" spans="1:10" x14ac:dyDescent="0.3">
      <c r="A79">
        <v>138</v>
      </c>
      <c r="B79">
        <v>1123514520</v>
      </c>
      <c r="C79" t="s">
        <v>41</v>
      </c>
      <c r="D79" t="s">
        <v>42</v>
      </c>
      <c r="E79" t="s">
        <v>12</v>
      </c>
      <c r="F79" t="s">
        <v>24</v>
      </c>
      <c r="G79" t="s">
        <v>35</v>
      </c>
      <c r="H79" t="s">
        <v>38</v>
      </c>
      <c r="I79" t="s">
        <v>43</v>
      </c>
      <c r="J79" t="s">
        <v>791</v>
      </c>
    </row>
    <row r="80" spans="1:10" x14ac:dyDescent="0.3">
      <c r="A80">
        <v>142</v>
      </c>
      <c r="B80">
        <v>1075677505</v>
      </c>
      <c r="C80" t="s">
        <v>41</v>
      </c>
      <c r="D80" t="s">
        <v>42</v>
      </c>
      <c r="E80" t="s">
        <v>12</v>
      </c>
      <c r="F80" t="s">
        <v>13</v>
      </c>
      <c r="G80" t="s">
        <v>35</v>
      </c>
      <c r="H80" t="s">
        <v>38</v>
      </c>
      <c r="I80" t="s">
        <v>43</v>
      </c>
      <c r="J80" t="s">
        <v>792</v>
      </c>
    </row>
    <row r="81" spans="1:10" x14ac:dyDescent="0.3">
      <c r="A81">
        <v>143</v>
      </c>
      <c r="B81">
        <v>52068073</v>
      </c>
      <c r="C81" t="s">
        <v>41</v>
      </c>
      <c r="D81" t="s">
        <v>42</v>
      </c>
      <c r="E81" t="s">
        <v>12</v>
      </c>
      <c r="F81" t="s">
        <v>34</v>
      </c>
      <c r="G81" t="s">
        <v>14</v>
      </c>
      <c r="H81" t="s">
        <v>15</v>
      </c>
      <c r="I81" t="s">
        <v>43</v>
      </c>
      <c r="J81" t="s">
        <v>793</v>
      </c>
    </row>
    <row r="82" spans="1:10" x14ac:dyDescent="0.3">
      <c r="A82">
        <v>144</v>
      </c>
      <c r="B82">
        <v>7180120</v>
      </c>
      <c r="C82" t="s">
        <v>18</v>
      </c>
      <c r="D82" t="s">
        <v>19</v>
      </c>
      <c r="E82" t="s">
        <v>20</v>
      </c>
      <c r="F82" t="s">
        <v>24</v>
      </c>
      <c r="G82" t="s">
        <v>14</v>
      </c>
      <c r="H82" t="s">
        <v>26</v>
      </c>
      <c r="I82" t="s">
        <v>22</v>
      </c>
      <c r="J82" t="s">
        <v>61</v>
      </c>
    </row>
    <row r="83" spans="1:10" x14ac:dyDescent="0.3">
      <c r="A83">
        <v>145</v>
      </c>
      <c r="B83">
        <v>52706007</v>
      </c>
      <c r="C83" t="s">
        <v>41</v>
      </c>
      <c r="D83" t="s">
        <v>42</v>
      </c>
      <c r="E83" t="s">
        <v>12</v>
      </c>
      <c r="F83" t="s">
        <v>34</v>
      </c>
      <c r="G83" t="s">
        <v>14</v>
      </c>
      <c r="H83" t="s">
        <v>38</v>
      </c>
      <c r="I83" t="s">
        <v>43</v>
      </c>
      <c r="J83" t="s">
        <v>794</v>
      </c>
    </row>
    <row r="84" spans="1:10" x14ac:dyDescent="0.3">
      <c r="A84">
        <v>146</v>
      </c>
      <c r="B84">
        <v>39799671</v>
      </c>
      <c r="C84" t="s">
        <v>28</v>
      </c>
      <c r="D84" t="s">
        <v>274</v>
      </c>
      <c r="E84" t="s">
        <v>12</v>
      </c>
      <c r="F84" t="s">
        <v>13</v>
      </c>
      <c r="G84" t="s">
        <v>14</v>
      </c>
      <c r="H84" t="s">
        <v>21</v>
      </c>
      <c r="I84" t="s">
        <v>16</v>
      </c>
      <c r="J84" t="s">
        <v>795</v>
      </c>
    </row>
    <row r="85" spans="1:10" x14ac:dyDescent="0.3">
      <c r="A85">
        <v>149</v>
      </c>
      <c r="B85">
        <v>1105679432</v>
      </c>
      <c r="C85" t="s">
        <v>41</v>
      </c>
      <c r="D85" t="s">
        <v>42</v>
      </c>
      <c r="E85" t="s">
        <v>12</v>
      </c>
      <c r="F85" t="s">
        <v>13</v>
      </c>
      <c r="G85" t="s">
        <v>25</v>
      </c>
      <c r="H85" t="s">
        <v>48</v>
      </c>
      <c r="I85" t="s">
        <v>43</v>
      </c>
      <c r="J85" t="s">
        <v>796</v>
      </c>
    </row>
    <row r="86" spans="1:10" x14ac:dyDescent="0.3">
      <c r="A86">
        <v>151</v>
      </c>
      <c r="B86">
        <v>52562017</v>
      </c>
      <c r="C86" t="s">
        <v>28</v>
      </c>
      <c r="D86" t="s">
        <v>29</v>
      </c>
      <c r="E86" t="s">
        <v>20</v>
      </c>
      <c r="F86" t="s">
        <v>13</v>
      </c>
      <c r="G86" t="s">
        <v>14</v>
      </c>
      <c r="H86" t="s">
        <v>48</v>
      </c>
      <c r="I86" t="s">
        <v>43</v>
      </c>
      <c r="J86" t="s">
        <v>797</v>
      </c>
    </row>
    <row r="87" spans="1:10" x14ac:dyDescent="0.3">
      <c r="A87">
        <v>155</v>
      </c>
      <c r="B87">
        <v>46376966</v>
      </c>
      <c r="C87" t="s">
        <v>54</v>
      </c>
      <c r="D87" t="s">
        <v>54</v>
      </c>
      <c r="E87" t="s">
        <v>12</v>
      </c>
      <c r="F87" t="s">
        <v>24</v>
      </c>
      <c r="G87" t="s">
        <v>14</v>
      </c>
      <c r="H87" t="s">
        <v>15</v>
      </c>
      <c r="I87" t="s">
        <v>16</v>
      </c>
      <c r="J87" t="s">
        <v>798</v>
      </c>
    </row>
    <row r="88" spans="1:10" x14ac:dyDescent="0.3">
      <c r="A88">
        <v>159</v>
      </c>
      <c r="B88">
        <v>80794781</v>
      </c>
      <c r="C88" t="s">
        <v>18</v>
      </c>
      <c r="D88" t="s">
        <v>50</v>
      </c>
      <c r="E88" t="s">
        <v>20</v>
      </c>
      <c r="F88" t="s">
        <v>34</v>
      </c>
      <c r="G88" t="s">
        <v>25</v>
      </c>
      <c r="H88" t="s">
        <v>48</v>
      </c>
      <c r="I88" t="s">
        <v>22</v>
      </c>
      <c r="J88" t="s">
        <v>267</v>
      </c>
    </row>
    <row r="89" spans="1:10" x14ac:dyDescent="0.3">
      <c r="A89">
        <v>162</v>
      </c>
      <c r="B89">
        <v>51696910</v>
      </c>
      <c r="C89" t="s">
        <v>41</v>
      </c>
      <c r="D89" t="s">
        <v>42</v>
      </c>
      <c r="E89" t="s">
        <v>12</v>
      </c>
      <c r="F89" t="s">
        <v>34</v>
      </c>
      <c r="G89" t="s">
        <v>77</v>
      </c>
      <c r="H89" t="s">
        <v>15</v>
      </c>
      <c r="I89" t="s">
        <v>22</v>
      </c>
      <c r="J89" t="s">
        <v>61</v>
      </c>
    </row>
    <row r="90" spans="1:10" x14ac:dyDescent="0.3">
      <c r="A90">
        <v>163</v>
      </c>
      <c r="B90">
        <v>52371465</v>
      </c>
      <c r="C90" t="s">
        <v>41</v>
      </c>
      <c r="D90" t="s">
        <v>42</v>
      </c>
      <c r="E90" t="s">
        <v>12</v>
      </c>
      <c r="F90" t="s">
        <v>13</v>
      </c>
      <c r="G90" t="s">
        <v>14</v>
      </c>
      <c r="H90" t="s">
        <v>15</v>
      </c>
      <c r="I90" t="s">
        <v>43</v>
      </c>
      <c r="J90" t="s">
        <v>44</v>
      </c>
    </row>
    <row r="91" spans="1:10" x14ac:dyDescent="0.3">
      <c r="A91">
        <v>165</v>
      </c>
      <c r="B91">
        <v>52016783</v>
      </c>
      <c r="C91" t="s">
        <v>54</v>
      </c>
      <c r="D91" t="s">
        <v>54</v>
      </c>
      <c r="E91" t="s">
        <v>12</v>
      </c>
      <c r="F91" t="s">
        <v>13</v>
      </c>
      <c r="G91" t="s">
        <v>14</v>
      </c>
      <c r="H91" t="s">
        <v>21</v>
      </c>
      <c r="I91" t="s">
        <v>16</v>
      </c>
      <c r="J91" t="s">
        <v>799</v>
      </c>
    </row>
    <row r="92" spans="1:10" x14ac:dyDescent="0.3">
      <c r="A92">
        <v>166</v>
      </c>
      <c r="B92">
        <v>11434695</v>
      </c>
      <c r="C92" t="s">
        <v>10</v>
      </c>
      <c r="D92" t="s">
        <v>273</v>
      </c>
      <c r="E92" t="s">
        <v>12</v>
      </c>
      <c r="F92" t="s">
        <v>34</v>
      </c>
      <c r="G92" t="s">
        <v>77</v>
      </c>
      <c r="H92" t="s">
        <v>26</v>
      </c>
      <c r="I92" t="s">
        <v>43</v>
      </c>
      <c r="J92" t="s">
        <v>800</v>
      </c>
    </row>
    <row r="93" spans="1:10" x14ac:dyDescent="0.3">
      <c r="A93">
        <v>168</v>
      </c>
      <c r="B93">
        <v>52357280</v>
      </c>
      <c r="C93" t="s">
        <v>41</v>
      </c>
      <c r="D93" t="s">
        <v>47</v>
      </c>
      <c r="E93" t="s">
        <v>12</v>
      </c>
      <c r="F93" t="s">
        <v>13</v>
      </c>
      <c r="G93" t="s">
        <v>14</v>
      </c>
      <c r="H93" t="s">
        <v>38</v>
      </c>
      <c r="I93" t="s">
        <v>22</v>
      </c>
      <c r="J93" t="s">
        <v>801</v>
      </c>
    </row>
    <row r="94" spans="1:10" x14ac:dyDescent="0.3">
      <c r="A94">
        <v>169</v>
      </c>
      <c r="B94">
        <v>19446333</v>
      </c>
      <c r="C94" t="s">
        <v>10</v>
      </c>
      <c r="D94" t="s">
        <v>273</v>
      </c>
      <c r="E94" t="s">
        <v>12</v>
      </c>
      <c r="F94" t="s">
        <v>34</v>
      </c>
      <c r="G94" t="s">
        <v>77</v>
      </c>
      <c r="H94" t="s">
        <v>15</v>
      </c>
      <c r="I94" t="s">
        <v>16</v>
      </c>
      <c r="J94" t="s">
        <v>802</v>
      </c>
    </row>
    <row r="95" spans="1:10" x14ac:dyDescent="0.3">
      <c r="A95">
        <v>170</v>
      </c>
      <c r="B95">
        <v>1021664392</v>
      </c>
      <c r="C95" t="s">
        <v>28</v>
      </c>
      <c r="D95" t="s">
        <v>45</v>
      </c>
      <c r="E95" t="s">
        <v>20</v>
      </c>
      <c r="F95" t="s">
        <v>13</v>
      </c>
      <c r="G95" t="s">
        <v>35</v>
      </c>
      <c r="H95" t="s">
        <v>15</v>
      </c>
      <c r="I95" t="s">
        <v>43</v>
      </c>
      <c r="J95" t="s">
        <v>62</v>
      </c>
    </row>
    <row r="96" spans="1:10" x14ac:dyDescent="0.3">
      <c r="A96">
        <v>171</v>
      </c>
      <c r="B96">
        <v>63541443</v>
      </c>
      <c r="C96" t="s">
        <v>28</v>
      </c>
      <c r="D96" t="s">
        <v>45</v>
      </c>
      <c r="E96" t="s">
        <v>12</v>
      </c>
      <c r="F96" t="s">
        <v>34</v>
      </c>
      <c r="G96" t="s">
        <v>25</v>
      </c>
      <c r="H96" t="s">
        <v>48</v>
      </c>
      <c r="I96" t="s">
        <v>22</v>
      </c>
      <c r="J96" t="s">
        <v>61</v>
      </c>
    </row>
    <row r="97" spans="1:10" x14ac:dyDescent="0.3">
      <c r="A97">
        <v>172</v>
      </c>
      <c r="B97">
        <v>52829476</v>
      </c>
      <c r="C97" t="s">
        <v>28</v>
      </c>
      <c r="D97" t="s">
        <v>45</v>
      </c>
      <c r="E97" t="s">
        <v>12</v>
      </c>
      <c r="F97" t="s">
        <v>13</v>
      </c>
      <c r="G97" t="s">
        <v>14</v>
      </c>
      <c r="H97" t="s">
        <v>15</v>
      </c>
      <c r="I97" t="s">
        <v>22</v>
      </c>
      <c r="J97" t="s">
        <v>46</v>
      </c>
    </row>
    <row r="98" spans="1:10" x14ac:dyDescent="0.3">
      <c r="A98">
        <v>174</v>
      </c>
      <c r="B98">
        <v>39651868</v>
      </c>
      <c r="C98" t="s">
        <v>41</v>
      </c>
      <c r="D98" t="s">
        <v>47</v>
      </c>
      <c r="E98" t="s">
        <v>12</v>
      </c>
      <c r="F98" t="s">
        <v>13</v>
      </c>
      <c r="G98" t="s">
        <v>14</v>
      </c>
      <c r="H98" t="s">
        <v>15</v>
      </c>
      <c r="I98" t="s">
        <v>43</v>
      </c>
      <c r="J98" t="s">
        <v>803</v>
      </c>
    </row>
    <row r="99" spans="1:10" x14ac:dyDescent="0.3">
      <c r="A99">
        <v>176</v>
      </c>
      <c r="B99">
        <v>52277954</v>
      </c>
      <c r="C99" t="s">
        <v>41</v>
      </c>
      <c r="D99" t="s">
        <v>47</v>
      </c>
      <c r="E99" t="s">
        <v>12</v>
      </c>
      <c r="F99" t="s">
        <v>34</v>
      </c>
      <c r="G99" t="s">
        <v>14</v>
      </c>
      <c r="H99" t="s">
        <v>48</v>
      </c>
      <c r="I99" t="s">
        <v>43</v>
      </c>
      <c r="J99" t="s">
        <v>49</v>
      </c>
    </row>
    <row r="100" spans="1:10" x14ac:dyDescent="0.3">
      <c r="A100">
        <v>177</v>
      </c>
      <c r="B100">
        <v>320481</v>
      </c>
      <c r="C100" t="s">
        <v>41</v>
      </c>
      <c r="D100" t="s">
        <v>47</v>
      </c>
      <c r="E100" t="s">
        <v>12</v>
      </c>
      <c r="F100" t="s">
        <v>34</v>
      </c>
      <c r="G100" t="s">
        <v>14</v>
      </c>
      <c r="H100" t="s">
        <v>26</v>
      </c>
      <c r="I100" t="s">
        <v>43</v>
      </c>
      <c r="J100" t="s">
        <v>804</v>
      </c>
    </row>
    <row r="101" spans="1:10" x14ac:dyDescent="0.3">
      <c r="A101">
        <v>178</v>
      </c>
      <c r="B101">
        <v>1032506861</v>
      </c>
      <c r="C101" t="s">
        <v>18</v>
      </c>
      <c r="D101" t="s">
        <v>50</v>
      </c>
      <c r="E101" t="s">
        <v>12</v>
      </c>
      <c r="F101" t="s">
        <v>34</v>
      </c>
      <c r="G101" t="s">
        <v>25</v>
      </c>
      <c r="H101" t="s">
        <v>15</v>
      </c>
      <c r="I101" t="s">
        <v>16</v>
      </c>
      <c r="J101" t="s">
        <v>805</v>
      </c>
    </row>
    <row r="102" spans="1:10" x14ac:dyDescent="0.3">
      <c r="A102">
        <v>179</v>
      </c>
      <c r="B102">
        <v>52144410</v>
      </c>
      <c r="C102" t="s">
        <v>28</v>
      </c>
      <c r="D102" t="s">
        <v>29</v>
      </c>
      <c r="E102" t="s">
        <v>20</v>
      </c>
      <c r="F102" t="s">
        <v>34</v>
      </c>
      <c r="G102" t="s">
        <v>14</v>
      </c>
      <c r="H102" t="s">
        <v>21</v>
      </c>
      <c r="I102" t="s">
        <v>22</v>
      </c>
      <c r="J102" t="s">
        <v>806</v>
      </c>
    </row>
    <row r="103" spans="1:10" x14ac:dyDescent="0.3">
      <c r="A103">
        <v>180</v>
      </c>
      <c r="B103">
        <v>32859412</v>
      </c>
      <c r="C103" t="s">
        <v>41</v>
      </c>
      <c r="D103" t="s">
        <v>47</v>
      </c>
      <c r="E103" t="s">
        <v>12</v>
      </c>
      <c r="F103" t="s">
        <v>34</v>
      </c>
      <c r="G103" t="s">
        <v>14</v>
      </c>
      <c r="H103" t="s">
        <v>38</v>
      </c>
      <c r="I103" t="s">
        <v>22</v>
      </c>
      <c r="J103" t="s">
        <v>807</v>
      </c>
    </row>
    <row r="104" spans="1:10" x14ac:dyDescent="0.3">
      <c r="A104">
        <v>184</v>
      </c>
      <c r="B104">
        <v>1022381861</v>
      </c>
      <c r="C104" t="s">
        <v>18</v>
      </c>
      <c r="D104" t="s">
        <v>50</v>
      </c>
      <c r="E104" t="s">
        <v>20</v>
      </c>
      <c r="F104" t="s">
        <v>34</v>
      </c>
      <c r="G104" t="s">
        <v>25</v>
      </c>
      <c r="H104" t="s">
        <v>15</v>
      </c>
      <c r="I104" t="s">
        <v>22</v>
      </c>
      <c r="J104" t="s">
        <v>51</v>
      </c>
    </row>
    <row r="105" spans="1:10" x14ac:dyDescent="0.3">
      <c r="A105">
        <v>185</v>
      </c>
      <c r="B105">
        <v>60338547</v>
      </c>
      <c r="C105" t="s">
        <v>54</v>
      </c>
      <c r="D105" t="s">
        <v>54</v>
      </c>
      <c r="E105" t="s">
        <v>20</v>
      </c>
      <c r="F105" t="s">
        <v>34</v>
      </c>
      <c r="G105" t="s">
        <v>14</v>
      </c>
      <c r="H105" t="s">
        <v>38</v>
      </c>
      <c r="I105" t="s">
        <v>22</v>
      </c>
      <c r="J105" t="s">
        <v>808</v>
      </c>
    </row>
    <row r="106" spans="1:10" x14ac:dyDescent="0.3">
      <c r="A106">
        <v>186</v>
      </c>
      <c r="B106">
        <v>79895673</v>
      </c>
      <c r="C106" t="s">
        <v>41</v>
      </c>
      <c r="D106" t="s">
        <v>42</v>
      </c>
      <c r="E106" t="s">
        <v>12</v>
      </c>
      <c r="F106" t="s">
        <v>13</v>
      </c>
      <c r="G106" t="s">
        <v>14</v>
      </c>
      <c r="H106" t="s">
        <v>15</v>
      </c>
      <c r="I106" t="s">
        <v>43</v>
      </c>
      <c r="J106" t="s">
        <v>809</v>
      </c>
    </row>
    <row r="107" spans="1:10" x14ac:dyDescent="0.3">
      <c r="A107">
        <v>191</v>
      </c>
      <c r="B107">
        <v>1022963160</v>
      </c>
      <c r="C107" t="s">
        <v>18</v>
      </c>
      <c r="D107" t="s">
        <v>19</v>
      </c>
      <c r="E107" t="s">
        <v>20</v>
      </c>
      <c r="F107" t="s">
        <v>34</v>
      </c>
      <c r="G107" t="s">
        <v>25</v>
      </c>
      <c r="H107" t="s">
        <v>15</v>
      </c>
      <c r="I107" t="s">
        <v>22</v>
      </c>
      <c r="J107" t="s">
        <v>52</v>
      </c>
    </row>
    <row r="108" spans="1:10" x14ac:dyDescent="0.3">
      <c r="A108">
        <v>192</v>
      </c>
      <c r="B108">
        <v>53140411</v>
      </c>
      <c r="C108" t="s">
        <v>18</v>
      </c>
      <c r="D108" t="s">
        <v>50</v>
      </c>
      <c r="E108" t="s">
        <v>20</v>
      </c>
      <c r="F108" t="s">
        <v>34</v>
      </c>
      <c r="G108" t="s">
        <v>25</v>
      </c>
      <c r="H108" t="s">
        <v>15</v>
      </c>
      <c r="I108" t="s">
        <v>782</v>
      </c>
      <c r="J108" t="s">
        <v>61</v>
      </c>
    </row>
    <row r="109" spans="1:10" x14ac:dyDescent="0.3">
      <c r="A109">
        <v>193</v>
      </c>
      <c r="B109">
        <v>79131486</v>
      </c>
      <c r="C109" t="s">
        <v>18</v>
      </c>
      <c r="D109" t="s">
        <v>66</v>
      </c>
      <c r="E109" t="s">
        <v>20</v>
      </c>
      <c r="F109" t="s">
        <v>13</v>
      </c>
      <c r="G109" t="s">
        <v>14</v>
      </c>
      <c r="H109" t="s">
        <v>15</v>
      </c>
      <c r="I109" t="s">
        <v>43</v>
      </c>
      <c r="J109" t="s">
        <v>75</v>
      </c>
    </row>
    <row r="110" spans="1:10" x14ac:dyDescent="0.3">
      <c r="A110">
        <v>195</v>
      </c>
      <c r="B110">
        <v>52900994</v>
      </c>
      <c r="C110" t="s">
        <v>10</v>
      </c>
      <c r="D110" t="s">
        <v>37</v>
      </c>
      <c r="E110" t="s">
        <v>12</v>
      </c>
      <c r="F110" t="s">
        <v>13</v>
      </c>
      <c r="G110" t="s">
        <v>14</v>
      </c>
      <c r="H110" t="s">
        <v>15</v>
      </c>
      <c r="I110" t="s">
        <v>39</v>
      </c>
      <c r="J110" t="s">
        <v>810</v>
      </c>
    </row>
    <row r="111" spans="1:10" x14ac:dyDescent="0.3">
      <c r="A111">
        <v>196</v>
      </c>
      <c r="B111">
        <v>1030662957</v>
      </c>
      <c r="C111" t="s">
        <v>18</v>
      </c>
      <c r="D111" t="s">
        <v>50</v>
      </c>
      <c r="E111" t="s">
        <v>20</v>
      </c>
      <c r="F111" t="s">
        <v>34</v>
      </c>
      <c r="G111" t="s">
        <v>35</v>
      </c>
      <c r="H111" t="s">
        <v>38</v>
      </c>
      <c r="I111" t="s">
        <v>782</v>
      </c>
      <c r="J111" t="s">
        <v>61</v>
      </c>
    </row>
    <row r="112" spans="1:10" x14ac:dyDescent="0.3">
      <c r="A112">
        <v>197</v>
      </c>
      <c r="B112">
        <v>80278299</v>
      </c>
      <c r="C112" t="s">
        <v>10</v>
      </c>
      <c r="D112" t="s">
        <v>56</v>
      </c>
      <c r="E112" t="s">
        <v>12</v>
      </c>
      <c r="F112" t="s">
        <v>13</v>
      </c>
      <c r="G112" t="s">
        <v>14</v>
      </c>
      <c r="H112" t="s">
        <v>15</v>
      </c>
      <c r="I112" t="s">
        <v>16</v>
      </c>
      <c r="J112" t="s">
        <v>811</v>
      </c>
    </row>
    <row r="113" spans="1:10" x14ac:dyDescent="0.3">
      <c r="A113">
        <v>199</v>
      </c>
      <c r="B113">
        <v>51890209</v>
      </c>
      <c r="C113" t="s">
        <v>18</v>
      </c>
      <c r="D113" t="s">
        <v>50</v>
      </c>
      <c r="E113" t="s">
        <v>20</v>
      </c>
      <c r="F113" t="s">
        <v>34</v>
      </c>
      <c r="G113" t="s">
        <v>25</v>
      </c>
      <c r="H113" t="s">
        <v>15</v>
      </c>
      <c r="I113" t="s">
        <v>782</v>
      </c>
      <c r="J113" t="s">
        <v>812</v>
      </c>
    </row>
    <row r="114" spans="1:10" x14ac:dyDescent="0.3">
      <c r="A114">
        <v>201</v>
      </c>
      <c r="B114">
        <v>1045226581</v>
      </c>
      <c r="C114" t="s">
        <v>10</v>
      </c>
      <c r="D114" t="s">
        <v>11</v>
      </c>
      <c r="E114" t="s">
        <v>12</v>
      </c>
      <c r="F114" t="s">
        <v>34</v>
      </c>
      <c r="G114" t="s">
        <v>25</v>
      </c>
      <c r="H114" t="s">
        <v>15</v>
      </c>
      <c r="I114" t="s">
        <v>57</v>
      </c>
      <c r="J114" t="s">
        <v>68</v>
      </c>
    </row>
    <row r="115" spans="1:10" x14ac:dyDescent="0.3">
      <c r="A115">
        <v>202</v>
      </c>
      <c r="B115">
        <v>79857767</v>
      </c>
      <c r="C115" t="s">
        <v>10</v>
      </c>
      <c r="D115" t="s">
        <v>37</v>
      </c>
      <c r="E115" t="s">
        <v>12</v>
      </c>
      <c r="F115" t="s">
        <v>34</v>
      </c>
      <c r="G115" t="s">
        <v>14</v>
      </c>
      <c r="H115" t="s">
        <v>15</v>
      </c>
      <c r="I115" t="s">
        <v>16</v>
      </c>
      <c r="J115" t="s">
        <v>813</v>
      </c>
    </row>
    <row r="116" spans="1:10" x14ac:dyDescent="0.3">
      <c r="A116">
        <v>203</v>
      </c>
      <c r="B116">
        <v>1015993358</v>
      </c>
      <c r="C116" t="s">
        <v>10</v>
      </c>
      <c r="D116" t="s">
        <v>37</v>
      </c>
      <c r="E116" t="s">
        <v>12</v>
      </c>
      <c r="F116" t="s">
        <v>34</v>
      </c>
      <c r="G116" t="s">
        <v>25</v>
      </c>
      <c r="H116" t="s">
        <v>38</v>
      </c>
      <c r="I116" t="s">
        <v>39</v>
      </c>
      <c r="J116" t="s">
        <v>61</v>
      </c>
    </row>
    <row r="117" spans="1:10" x14ac:dyDescent="0.3">
      <c r="A117">
        <v>205</v>
      </c>
      <c r="B117">
        <v>52019693</v>
      </c>
      <c r="C117" t="s">
        <v>10</v>
      </c>
      <c r="D117" t="s">
        <v>37</v>
      </c>
      <c r="E117" t="s">
        <v>12</v>
      </c>
      <c r="F117" t="s">
        <v>34</v>
      </c>
      <c r="G117" t="s">
        <v>14</v>
      </c>
      <c r="H117" t="s">
        <v>15</v>
      </c>
      <c r="I117" t="s">
        <v>16</v>
      </c>
      <c r="J117" t="s">
        <v>46</v>
      </c>
    </row>
    <row r="118" spans="1:10" x14ac:dyDescent="0.3">
      <c r="A118">
        <v>208</v>
      </c>
      <c r="B118">
        <v>1077851042</v>
      </c>
      <c r="C118" t="s">
        <v>18</v>
      </c>
      <c r="D118" t="s">
        <v>50</v>
      </c>
      <c r="E118" t="s">
        <v>12</v>
      </c>
      <c r="F118" t="s">
        <v>34</v>
      </c>
      <c r="G118" t="s">
        <v>25</v>
      </c>
      <c r="H118" t="s">
        <v>38</v>
      </c>
      <c r="I118" t="s">
        <v>57</v>
      </c>
      <c r="J118" t="s">
        <v>814</v>
      </c>
    </row>
    <row r="119" spans="1:10" x14ac:dyDescent="0.3">
      <c r="A119">
        <v>209</v>
      </c>
      <c r="B119">
        <v>52810153</v>
      </c>
      <c r="C119" t="s">
        <v>18</v>
      </c>
      <c r="D119" t="s">
        <v>50</v>
      </c>
      <c r="E119" t="s">
        <v>20</v>
      </c>
      <c r="F119" t="s">
        <v>34</v>
      </c>
      <c r="G119" t="s">
        <v>14</v>
      </c>
      <c r="H119" t="s">
        <v>15</v>
      </c>
      <c r="I119" t="s">
        <v>782</v>
      </c>
      <c r="J119" t="s">
        <v>61</v>
      </c>
    </row>
    <row r="120" spans="1:10" x14ac:dyDescent="0.3">
      <c r="A120">
        <v>211</v>
      </c>
      <c r="B120">
        <v>52858751</v>
      </c>
      <c r="C120" t="s">
        <v>28</v>
      </c>
      <c r="D120" t="s">
        <v>63</v>
      </c>
      <c r="E120" t="s">
        <v>12</v>
      </c>
      <c r="F120" t="s">
        <v>13</v>
      </c>
      <c r="G120" t="s">
        <v>25</v>
      </c>
      <c r="H120" t="s">
        <v>15</v>
      </c>
      <c r="I120" t="s">
        <v>16</v>
      </c>
      <c r="J120" t="s">
        <v>815</v>
      </c>
    </row>
    <row r="121" spans="1:10" x14ac:dyDescent="0.3">
      <c r="A121">
        <v>219</v>
      </c>
      <c r="B121">
        <v>51971505</v>
      </c>
      <c r="C121" t="s">
        <v>28</v>
      </c>
      <c r="D121" t="s">
        <v>29</v>
      </c>
      <c r="E121" t="s">
        <v>20</v>
      </c>
      <c r="F121" t="s">
        <v>34</v>
      </c>
      <c r="G121" t="s">
        <v>14</v>
      </c>
      <c r="H121" t="s">
        <v>21</v>
      </c>
      <c r="I121" t="s">
        <v>22</v>
      </c>
      <c r="J121" t="s">
        <v>816</v>
      </c>
    </row>
    <row r="122" spans="1:10" x14ac:dyDescent="0.3">
      <c r="A122">
        <v>220</v>
      </c>
      <c r="B122">
        <v>1117820638</v>
      </c>
      <c r="C122" t="s">
        <v>31</v>
      </c>
      <c r="D122" t="s">
        <v>78</v>
      </c>
      <c r="E122" t="s">
        <v>12</v>
      </c>
      <c r="F122" t="s">
        <v>34</v>
      </c>
      <c r="G122" t="s">
        <v>25</v>
      </c>
      <c r="H122" t="s">
        <v>15</v>
      </c>
      <c r="I122" t="s">
        <v>43</v>
      </c>
      <c r="J122" t="s">
        <v>817</v>
      </c>
    </row>
    <row r="123" spans="1:10" x14ac:dyDescent="0.3">
      <c r="A123">
        <v>221</v>
      </c>
      <c r="B123">
        <v>52465174</v>
      </c>
      <c r="C123" t="s">
        <v>31</v>
      </c>
      <c r="D123" t="s">
        <v>78</v>
      </c>
      <c r="E123" t="s">
        <v>12</v>
      </c>
      <c r="F123" t="s">
        <v>34</v>
      </c>
      <c r="G123" t="s">
        <v>14</v>
      </c>
      <c r="H123" t="s">
        <v>15</v>
      </c>
      <c r="I123" t="s">
        <v>16</v>
      </c>
      <c r="J123" t="s">
        <v>765</v>
      </c>
    </row>
    <row r="124" spans="1:10" x14ac:dyDescent="0.3">
      <c r="A124">
        <v>222</v>
      </c>
      <c r="B124">
        <v>85464849</v>
      </c>
      <c r="C124" t="s">
        <v>18</v>
      </c>
      <c r="D124" t="s">
        <v>50</v>
      </c>
      <c r="E124" t="s">
        <v>20</v>
      </c>
      <c r="F124" t="s">
        <v>24</v>
      </c>
      <c r="G124" t="s">
        <v>14</v>
      </c>
      <c r="H124" t="s">
        <v>26</v>
      </c>
      <c r="I124" t="s">
        <v>782</v>
      </c>
      <c r="J124" t="s">
        <v>818</v>
      </c>
    </row>
    <row r="125" spans="1:10" x14ac:dyDescent="0.3">
      <c r="A125">
        <v>224</v>
      </c>
      <c r="B125">
        <v>1047227508</v>
      </c>
      <c r="C125" t="s">
        <v>18</v>
      </c>
      <c r="D125" t="s">
        <v>66</v>
      </c>
      <c r="E125" t="s">
        <v>20</v>
      </c>
      <c r="F125" t="s">
        <v>34</v>
      </c>
      <c r="G125" t="s">
        <v>25</v>
      </c>
      <c r="H125" t="s">
        <v>15</v>
      </c>
      <c r="I125" t="s">
        <v>782</v>
      </c>
      <c r="J125" t="s">
        <v>819</v>
      </c>
    </row>
    <row r="126" spans="1:10" x14ac:dyDescent="0.3">
      <c r="A126">
        <v>226</v>
      </c>
      <c r="B126">
        <v>52888007</v>
      </c>
      <c r="C126" t="s">
        <v>18</v>
      </c>
      <c r="D126" t="s">
        <v>50</v>
      </c>
      <c r="E126" t="s">
        <v>12</v>
      </c>
      <c r="F126" t="s">
        <v>13</v>
      </c>
      <c r="G126" t="s">
        <v>25</v>
      </c>
      <c r="H126" t="s">
        <v>15</v>
      </c>
      <c r="I126" t="s">
        <v>16</v>
      </c>
      <c r="J126" t="s">
        <v>820</v>
      </c>
    </row>
    <row r="127" spans="1:10" x14ac:dyDescent="0.3">
      <c r="A127">
        <v>228</v>
      </c>
      <c r="B127">
        <v>63434914</v>
      </c>
      <c r="C127" t="s">
        <v>28</v>
      </c>
      <c r="D127" t="s">
        <v>29</v>
      </c>
      <c r="E127" t="s">
        <v>20</v>
      </c>
      <c r="F127" t="s">
        <v>34</v>
      </c>
      <c r="G127" t="s">
        <v>14</v>
      </c>
      <c r="H127" t="s">
        <v>48</v>
      </c>
      <c r="I127" t="s">
        <v>22</v>
      </c>
      <c r="J127" t="s">
        <v>53</v>
      </c>
    </row>
    <row r="128" spans="1:10" x14ac:dyDescent="0.3">
      <c r="A128">
        <v>229</v>
      </c>
      <c r="B128">
        <v>1032469220</v>
      </c>
      <c r="C128" t="s">
        <v>28</v>
      </c>
      <c r="D128" t="s">
        <v>29</v>
      </c>
      <c r="E128" t="s">
        <v>20</v>
      </c>
      <c r="F128" t="s">
        <v>13</v>
      </c>
      <c r="G128" t="s">
        <v>25</v>
      </c>
      <c r="H128" t="s">
        <v>15</v>
      </c>
      <c r="I128" t="s">
        <v>43</v>
      </c>
      <c r="J128" t="s">
        <v>821</v>
      </c>
    </row>
    <row r="129" spans="1:10" x14ac:dyDescent="0.3">
      <c r="A129">
        <v>231</v>
      </c>
      <c r="B129">
        <v>41688394</v>
      </c>
      <c r="C129" t="s">
        <v>28</v>
      </c>
      <c r="D129" t="s">
        <v>29</v>
      </c>
      <c r="E129" t="s">
        <v>12</v>
      </c>
      <c r="F129" t="s">
        <v>34</v>
      </c>
      <c r="G129" t="s">
        <v>77</v>
      </c>
      <c r="H129" t="s">
        <v>21</v>
      </c>
      <c r="I129" t="s">
        <v>16</v>
      </c>
      <c r="J129" t="s">
        <v>822</v>
      </c>
    </row>
    <row r="130" spans="1:10" x14ac:dyDescent="0.3">
      <c r="A130">
        <v>232</v>
      </c>
      <c r="B130">
        <v>51796968</v>
      </c>
      <c r="C130" t="s">
        <v>18</v>
      </c>
      <c r="D130" t="s">
        <v>50</v>
      </c>
      <c r="E130" t="s">
        <v>12</v>
      </c>
      <c r="F130" t="s">
        <v>13</v>
      </c>
      <c r="G130" t="s">
        <v>77</v>
      </c>
      <c r="H130" t="s">
        <v>21</v>
      </c>
      <c r="I130" t="s">
        <v>16</v>
      </c>
      <c r="J130" t="s">
        <v>267</v>
      </c>
    </row>
    <row r="131" spans="1:10" x14ac:dyDescent="0.3">
      <c r="A131">
        <v>233</v>
      </c>
      <c r="B131">
        <v>1030671318</v>
      </c>
      <c r="C131" t="s">
        <v>54</v>
      </c>
      <c r="D131" t="s">
        <v>54</v>
      </c>
      <c r="E131" t="s">
        <v>20</v>
      </c>
      <c r="F131" t="s">
        <v>34</v>
      </c>
      <c r="G131" t="s">
        <v>35</v>
      </c>
      <c r="H131" t="s">
        <v>15</v>
      </c>
      <c r="I131" t="s">
        <v>43</v>
      </c>
      <c r="J131" t="s">
        <v>55</v>
      </c>
    </row>
    <row r="132" spans="1:10" x14ac:dyDescent="0.3">
      <c r="A132">
        <v>234</v>
      </c>
      <c r="B132">
        <v>11222843</v>
      </c>
      <c r="C132" t="s">
        <v>28</v>
      </c>
      <c r="D132" t="s">
        <v>45</v>
      </c>
      <c r="E132" t="s">
        <v>20</v>
      </c>
      <c r="F132" t="s">
        <v>34</v>
      </c>
      <c r="G132" t="s">
        <v>14</v>
      </c>
      <c r="H132" t="s">
        <v>48</v>
      </c>
      <c r="I132" t="s">
        <v>782</v>
      </c>
      <c r="J132" t="s">
        <v>823</v>
      </c>
    </row>
    <row r="133" spans="1:10" x14ac:dyDescent="0.3">
      <c r="A133">
        <v>235</v>
      </c>
      <c r="B133">
        <v>13279965</v>
      </c>
      <c r="C133" t="s">
        <v>18</v>
      </c>
      <c r="D133" t="s">
        <v>66</v>
      </c>
      <c r="E133" t="s">
        <v>20</v>
      </c>
      <c r="F133" t="s">
        <v>34</v>
      </c>
      <c r="G133" t="s">
        <v>25</v>
      </c>
      <c r="H133" t="s">
        <v>15</v>
      </c>
      <c r="I133" t="s">
        <v>782</v>
      </c>
      <c r="J133" t="s">
        <v>824</v>
      </c>
    </row>
    <row r="134" spans="1:10" x14ac:dyDescent="0.3">
      <c r="A134">
        <v>236</v>
      </c>
      <c r="B134">
        <v>59313028</v>
      </c>
      <c r="C134" t="s">
        <v>28</v>
      </c>
      <c r="D134" t="s">
        <v>63</v>
      </c>
      <c r="E134" t="s">
        <v>20</v>
      </c>
      <c r="F134" t="s">
        <v>34</v>
      </c>
      <c r="G134" t="s">
        <v>25</v>
      </c>
      <c r="H134" t="s">
        <v>15</v>
      </c>
      <c r="I134" t="s">
        <v>43</v>
      </c>
      <c r="J134" t="s">
        <v>825</v>
      </c>
    </row>
    <row r="135" spans="1:10" x14ac:dyDescent="0.3">
      <c r="A135">
        <v>238</v>
      </c>
      <c r="B135">
        <v>39795444</v>
      </c>
      <c r="C135" t="s">
        <v>10</v>
      </c>
      <c r="D135" t="s">
        <v>56</v>
      </c>
      <c r="E135" t="s">
        <v>12</v>
      </c>
      <c r="F135" t="s">
        <v>13</v>
      </c>
      <c r="G135" t="s">
        <v>14</v>
      </c>
      <c r="H135" t="s">
        <v>21</v>
      </c>
      <c r="I135" t="s">
        <v>22</v>
      </c>
      <c r="J135" t="s">
        <v>826</v>
      </c>
    </row>
    <row r="136" spans="1:10" x14ac:dyDescent="0.3">
      <c r="A136">
        <v>239</v>
      </c>
      <c r="B136">
        <v>80872313</v>
      </c>
      <c r="C136" t="s">
        <v>28</v>
      </c>
      <c r="D136" t="s">
        <v>45</v>
      </c>
      <c r="E136" t="s">
        <v>20</v>
      </c>
      <c r="F136" t="s">
        <v>13</v>
      </c>
      <c r="G136" t="s">
        <v>25</v>
      </c>
      <c r="H136" t="s">
        <v>38</v>
      </c>
      <c r="I136" t="s">
        <v>782</v>
      </c>
      <c r="J136" t="s">
        <v>61</v>
      </c>
    </row>
    <row r="137" spans="1:10" x14ac:dyDescent="0.3">
      <c r="A137">
        <v>240</v>
      </c>
      <c r="B137">
        <v>52539269</v>
      </c>
      <c r="C137" t="s">
        <v>10</v>
      </c>
      <c r="D137" t="s">
        <v>11</v>
      </c>
      <c r="E137" t="s">
        <v>12</v>
      </c>
      <c r="F137" t="s">
        <v>13</v>
      </c>
      <c r="G137" t="s">
        <v>14</v>
      </c>
      <c r="H137" t="s">
        <v>15</v>
      </c>
      <c r="I137" t="s">
        <v>16</v>
      </c>
      <c r="J137" t="s">
        <v>827</v>
      </c>
    </row>
    <row r="138" spans="1:10" x14ac:dyDescent="0.3">
      <c r="A138">
        <v>244</v>
      </c>
      <c r="B138">
        <v>6760669</v>
      </c>
      <c r="C138" t="s">
        <v>18</v>
      </c>
      <c r="D138" t="s">
        <v>66</v>
      </c>
      <c r="E138" t="s">
        <v>20</v>
      </c>
      <c r="F138" t="s">
        <v>34</v>
      </c>
      <c r="G138" t="s">
        <v>77</v>
      </c>
      <c r="H138" t="s">
        <v>21</v>
      </c>
      <c r="I138" t="s">
        <v>782</v>
      </c>
      <c r="J138" t="s">
        <v>828</v>
      </c>
    </row>
    <row r="139" spans="1:10" x14ac:dyDescent="0.3">
      <c r="A139">
        <v>247</v>
      </c>
      <c r="B139">
        <v>53154367</v>
      </c>
      <c r="C139" t="s">
        <v>10</v>
      </c>
      <c r="D139" t="s">
        <v>56</v>
      </c>
      <c r="E139" t="s">
        <v>12</v>
      </c>
      <c r="F139" t="s">
        <v>34</v>
      </c>
      <c r="G139" t="s">
        <v>25</v>
      </c>
      <c r="H139" t="s">
        <v>48</v>
      </c>
      <c r="I139" t="s">
        <v>73</v>
      </c>
      <c r="J139" t="s">
        <v>829</v>
      </c>
    </row>
    <row r="140" spans="1:10" x14ac:dyDescent="0.3">
      <c r="A140">
        <v>249</v>
      </c>
      <c r="B140">
        <v>20922947</v>
      </c>
      <c r="C140" t="s">
        <v>28</v>
      </c>
      <c r="D140" t="s">
        <v>63</v>
      </c>
      <c r="E140" t="s">
        <v>12</v>
      </c>
      <c r="F140" t="s">
        <v>34</v>
      </c>
      <c r="G140" t="s">
        <v>14</v>
      </c>
      <c r="H140" t="s">
        <v>21</v>
      </c>
      <c r="I140" t="s">
        <v>16</v>
      </c>
      <c r="J140" t="s">
        <v>830</v>
      </c>
    </row>
    <row r="141" spans="1:10" x14ac:dyDescent="0.3">
      <c r="A141">
        <v>250</v>
      </c>
      <c r="B141">
        <v>1019074280</v>
      </c>
      <c r="C141" t="s">
        <v>10</v>
      </c>
      <c r="D141" t="s">
        <v>56</v>
      </c>
      <c r="E141" t="s">
        <v>12</v>
      </c>
      <c r="F141" t="s">
        <v>13</v>
      </c>
      <c r="G141" t="s">
        <v>25</v>
      </c>
      <c r="H141" t="s">
        <v>48</v>
      </c>
      <c r="I141" t="s">
        <v>16</v>
      </c>
      <c r="J141" t="s">
        <v>831</v>
      </c>
    </row>
    <row r="142" spans="1:10" x14ac:dyDescent="0.3">
      <c r="A142">
        <v>255</v>
      </c>
      <c r="B142">
        <v>13884140</v>
      </c>
      <c r="C142" t="s">
        <v>18</v>
      </c>
      <c r="D142" t="s">
        <v>50</v>
      </c>
      <c r="E142" t="s">
        <v>20</v>
      </c>
      <c r="F142" t="s">
        <v>34</v>
      </c>
      <c r="G142" t="s">
        <v>77</v>
      </c>
      <c r="H142" t="s">
        <v>15</v>
      </c>
      <c r="I142" t="s">
        <v>782</v>
      </c>
      <c r="J142" t="s">
        <v>832</v>
      </c>
    </row>
    <row r="143" spans="1:10" x14ac:dyDescent="0.3">
      <c r="A143">
        <v>257</v>
      </c>
      <c r="B143">
        <v>55068617</v>
      </c>
      <c r="C143" t="s">
        <v>10</v>
      </c>
      <c r="D143" t="s">
        <v>37</v>
      </c>
      <c r="E143" t="s">
        <v>12</v>
      </c>
      <c r="F143" t="s">
        <v>34</v>
      </c>
      <c r="G143" t="s">
        <v>25</v>
      </c>
      <c r="H143" t="s">
        <v>15</v>
      </c>
      <c r="I143" t="s">
        <v>16</v>
      </c>
      <c r="J143" t="s">
        <v>833</v>
      </c>
    </row>
    <row r="144" spans="1:10" x14ac:dyDescent="0.3">
      <c r="A144">
        <v>260</v>
      </c>
      <c r="B144">
        <v>1018433115</v>
      </c>
      <c r="C144" t="s">
        <v>18</v>
      </c>
      <c r="D144" t="s">
        <v>50</v>
      </c>
      <c r="E144" t="s">
        <v>20</v>
      </c>
      <c r="F144" t="s">
        <v>34</v>
      </c>
      <c r="G144" t="s">
        <v>25</v>
      </c>
      <c r="H144" t="s">
        <v>15</v>
      </c>
      <c r="I144" t="s">
        <v>782</v>
      </c>
      <c r="J144" t="s">
        <v>834</v>
      </c>
    </row>
    <row r="145" spans="1:10" x14ac:dyDescent="0.3">
      <c r="A145">
        <v>263</v>
      </c>
      <c r="B145">
        <v>1012347123</v>
      </c>
      <c r="C145" t="s">
        <v>18</v>
      </c>
      <c r="D145" t="s">
        <v>66</v>
      </c>
      <c r="E145" t="s">
        <v>20</v>
      </c>
      <c r="F145" t="s">
        <v>24</v>
      </c>
      <c r="G145" t="s">
        <v>25</v>
      </c>
      <c r="H145" t="s">
        <v>15</v>
      </c>
      <c r="I145" t="s">
        <v>782</v>
      </c>
      <c r="J145" t="s">
        <v>835</v>
      </c>
    </row>
    <row r="146" spans="1:10" x14ac:dyDescent="0.3">
      <c r="A146">
        <v>268</v>
      </c>
      <c r="B146">
        <v>39556307</v>
      </c>
      <c r="C146" t="s">
        <v>18</v>
      </c>
      <c r="D146" t="s">
        <v>19</v>
      </c>
      <c r="E146" t="s">
        <v>20</v>
      </c>
      <c r="F146" t="s">
        <v>13</v>
      </c>
      <c r="G146" t="s">
        <v>77</v>
      </c>
      <c r="H146" t="s">
        <v>21</v>
      </c>
      <c r="I146" t="s">
        <v>22</v>
      </c>
      <c r="J146" t="s">
        <v>836</v>
      </c>
    </row>
    <row r="147" spans="1:10" x14ac:dyDescent="0.3">
      <c r="A147">
        <v>269</v>
      </c>
      <c r="B147">
        <v>52736765</v>
      </c>
      <c r="C147" t="s">
        <v>28</v>
      </c>
      <c r="D147" t="s">
        <v>45</v>
      </c>
      <c r="E147" t="s">
        <v>20</v>
      </c>
      <c r="F147" t="s">
        <v>34</v>
      </c>
      <c r="G147" t="s">
        <v>14</v>
      </c>
      <c r="H147" t="s">
        <v>26</v>
      </c>
      <c r="I147" t="s">
        <v>22</v>
      </c>
      <c r="J147" t="s">
        <v>830</v>
      </c>
    </row>
    <row r="148" spans="1:10" x14ac:dyDescent="0.3">
      <c r="A148">
        <v>270</v>
      </c>
      <c r="B148">
        <v>51981430</v>
      </c>
      <c r="C148" t="s">
        <v>18</v>
      </c>
      <c r="D148" t="s">
        <v>19</v>
      </c>
      <c r="E148" t="s">
        <v>20</v>
      </c>
      <c r="F148" t="s">
        <v>13</v>
      </c>
      <c r="G148" t="s">
        <v>14</v>
      </c>
      <c r="H148" t="s">
        <v>21</v>
      </c>
      <c r="I148" t="s">
        <v>22</v>
      </c>
      <c r="J148" t="s">
        <v>837</v>
      </c>
    </row>
    <row r="149" spans="1:10" x14ac:dyDescent="0.3">
      <c r="A149">
        <v>273</v>
      </c>
      <c r="B149">
        <v>1018437647</v>
      </c>
      <c r="C149" t="s">
        <v>10</v>
      </c>
      <c r="D149" t="s">
        <v>37</v>
      </c>
      <c r="E149" t="s">
        <v>12</v>
      </c>
      <c r="F149" t="s">
        <v>24</v>
      </c>
      <c r="G149" t="s">
        <v>25</v>
      </c>
      <c r="H149" t="s">
        <v>38</v>
      </c>
      <c r="I149" t="s">
        <v>43</v>
      </c>
      <c r="J149" t="s">
        <v>267</v>
      </c>
    </row>
    <row r="150" spans="1:10" x14ac:dyDescent="0.3">
      <c r="A150">
        <v>274</v>
      </c>
      <c r="B150">
        <v>1070599865</v>
      </c>
      <c r="C150" t="s">
        <v>28</v>
      </c>
      <c r="D150" t="s">
        <v>29</v>
      </c>
      <c r="E150" t="s">
        <v>12</v>
      </c>
      <c r="F150" t="s">
        <v>34</v>
      </c>
      <c r="G150" t="s">
        <v>25</v>
      </c>
      <c r="H150" t="s">
        <v>15</v>
      </c>
      <c r="I150" t="s">
        <v>57</v>
      </c>
      <c r="J150" t="s">
        <v>737</v>
      </c>
    </row>
    <row r="151" spans="1:10" x14ac:dyDescent="0.3">
      <c r="A151">
        <v>275</v>
      </c>
      <c r="B151">
        <v>79973178</v>
      </c>
      <c r="C151" t="s">
        <v>10</v>
      </c>
      <c r="D151" t="s">
        <v>56</v>
      </c>
      <c r="E151" t="s">
        <v>12</v>
      </c>
      <c r="F151" t="s">
        <v>34</v>
      </c>
      <c r="G151" t="s">
        <v>14</v>
      </c>
      <c r="H151" t="s">
        <v>15</v>
      </c>
      <c r="I151" t="s">
        <v>16</v>
      </c>
      <c r="J151" t="s">
        <v>838</v>
      </c>
    </row>
    <row r="152" spans="1:10" x14ac:dyDescent="0.3">
      <c r="A152">
        <v>277</v>
      </c>
      <c r="B152">
        <v>80873373</v>
      </c>
      <c r="C152" t="s">
        <v>28</v>
      </c>
      <c r="D152" t="s">
        <v>45</v>
      </c>
      <c r="E152" t="s">
        <v>20</v>
      </c>
      <c r="F152" t="s">
        <v>34</v>
      </c>
      <c r="G152" t="s">
        <v>25</v>
      </c>
      <c r="H152" t="s">
        <v>38</v>
      </c>
      <c r="I152" t="s">
        <v>782</v>
      </c>
      <c r="J152" t="s">
        <v>74</v>
      </c>
    </row>
    <row r="153" spans="1:10" x14ac:dyDescent="0.3">
      <c r="A153">
        <v>279</v>
      </c>
      <c r="B153">
        <v>1010176932</v>
      </c>
      <c r="C153" t="s">
        <v>28</v>
      </c>
      <c r="D153" t="s">
        <v>29</v>
      </c>
      <c r="E153" t="s">
        <v>20</v>
      </c>
      <c r="F153" t="s">
        <v>34</v>
      </c>
      <c r="G153" t="s">
        <v>25</v>
      </c>
      <c r="H153" t="s">
        <v>15</v>
      </c>
      <c r="I153" t="s">
        <v>43</v>
      </c>
      <c r="J153" t="s">
        <v>839</v>
      </c>
    </row>
    <row r="154" spans="1:10" x14ac:dyDescent="0.3">
      <c r="A154">
        <v>280</v>
      </c>
      <c r="B154">
        <v>1030652464</v>
      </c>
      <c r="C154" t="s">
        <v>10</v>
      </c>
      <c r="D154" t="s">
        <v>11</v>
      </c>
      <c r="E154" t="s">
        <v>12</v>
      </c>
      <c r="F154" t="s">
        <v>34</v>
      </c>
      <c r="G154" t="s">
        <v>35</v>
      </c>
      <c r="H154" t="s">
        <v>15</v>
      </c>
      <c r="I154" t="s">
        <v>43</v>
      </c>
      <c r="J154" t="s">
        <v>840</v>
      </c>
    </row>
    <row r="155" spans="1:10" x14ac:dyDescent="0.3">
      <c r="A155">
        <v>283</v>
      </c>
      <c r="B155">
        <v>79430512</v>
      </c>
      <c r="C155" t="s">
        <v>18</v>
      </c>
      <c r="D155" t="s">
        <v>66</v>
      </c>
      <c r="E155" t="s">
        <v>20</v>
      </c>
      <c r="F155" t="s">
        <v>34</v>
      </c>
      <c r="G155" t="s">
        <v>14</v>
      </c>
      <c r="H155" t="s">
        <v>21</v>
      </c>
      <c r="I155" t="s">
        <v>782</v>
      </c>
      <c r="J155" t="s">
        <v>74</v>
      </c>
    </row>
    <row r="156" spans="1:10" x14ac:dyDescent="0.3">
      <c r="A156">
        <v>288</v>
      </c>
      <c r="B156">
        <v>1080183086</v>
      </c>
      <c r="C156" t="s">
        <v>10</v>
      </c>
      <c r="D156" t="s">
        <v>37</v>
      </c>
      <c r="E156" t="s">
        <v>12</v>
      </c>
      <c r="F156" t="s">
        <v>34</v>
      </c>
      <c r="G156" t="s">
        <v>25</v>
      </c>
      <c r="H156" t="s">
        <v>15</v>
      </c>
      <c r="I156" t="s">
        <v>57</v>
      </c>
      <c r="J156" t="s">
        <v>841</v>
      </c>
    </row>
    <row r="157" spans="1:10" x14ac:dyDescent="0.3">
      <c r="A157">
        <v>289</v>
      </c>
      <c r="B157">
        <v>86080613</v>
      </c>
      <c r="C157" t="s">
        <v>10</v>
      </c>
      <c r="D157" t="s">
        <v>56</v>
      </c>
      <c r="E157" t="s">
        <v>12</v>
      </c>
      <c r="F157" t="s">
        <v>34</v>
      </c>
      <c r="G157" t="s">
        <v>25</v>
      </c>
      <c r="H157" t="s">
        <v>38</v>
      </c>
      <c r="I157" t="s">
        <v>57</v>
      </c>
      <c r="J157" t="s">
        <v>58</v>
      </c>
    </row>
    <row r="158" spans="1:10" x14ac:dyDescent="0.3">
      <c r="A158">
        <v>295</v>
      </c>
      <c r="B158">
        <v>1117484920</v>
      </c>
      <c r="C158" t="s">
        <v>10</v>
      </c>
      <c r="D158" t="s">
        <v>56</v>
      </c>
      <c r="E158" t="s">
        <v>12</v>
      </c>
      <c r="F158" t="s">
        <v>13</v>
      </c>
      <c r="G158" t="s">
        <v>25</v>
      </c>
      <c r="H158" t="s">
        <v>38</v>
      </c>
      <c r="I158" t="s">
        <v>57</v>
      </c>
      <c r="J158" t="s">
        <v>101</v>
      </c>
    </row>
    <row r="159" spans="1:10" x14ac:dyDescent="0.3">
      <c r="A159">
        <v>296</v>
      </c>
      <c r="B159">
        <v>1071629606</v>
      </c>
      <c r="C159" t="s">
        <v>10</v>
      </c>
      <c r="D159" t="s">
        <v>11</v>
      </c>
      <c r="E159" t="s">
        <v>12</v>
      </c>
      <c r="F159" t="s">
        <v>34</v>
      </c>
      <c r="G159" t="s">
        <v>25</v>
      </c>
      <c r="H159" t="s">
        <v>38</v>
      </c>
      <c r="I159" t="s">
        <v>57</v>
      </c>
      <c r="J159" t="s">
        <v>62</v>
      </c>
    </row>
    <row r="160" spans="1:10" x14ac:dyDescent="0.3">
      <c r="A160">
        <v>297</v>
      </c>
      <c r="B160">
        <v>43625724</v>
      </c>
      <c r="C160" t="s">
        <v>18</v>
      </c>
      <c r="D160" t="s">
        <v>19</v>
      </c>
      <c r="E160" t="s">
        <v>12</v>
      </c>
      <c r="F160" t="s">
        <v>34</v>
      </c>
      <c r="G160" t="s">
        <v>14</v>
      </c>
      <c r="H160" t="s">
        <v>38</v>
      </c>
      <c r="I160" t="s">
        <v>57</v>
      </c>
      <c r="J160" t="s">
        <v>842</v>
      </c>
    </row>
    <row r="161" spans="1:10" x14ac:dyDescent="0.3">
      <c r="A161">
        <v>299</v>
      </c>
      <c r="B161">
        <v>52760023</v>
      </c>
      <c r="C161" t="s">
        <v>28</v>
      </c>
      <c r="D161" t="s">
        <v>63</v>
      </c>
      <c r="E161" t="s">
        <v>20</v>
      </c>
      <c r="F161" t="s">
        <v>13</v>
      </c>
      <c r="G161" t="s">
        <v>25</v>
      </c>
      <c r="H161" t="s">
        <v>15</v>
      </c>
      <c r="I161" t="s">
        <v>43</v>
      </c>
      <c r="J161" t="s">
        <v>843</v>
      </c>
    </row>
    <row r="162" spans="1:10" x14ac:dyDescent="0.3">
      <c r="A162">
        <v>304</v>
      </c>
      <c r="B162">
        <v>1105781357</v>
      </c>
      <c r="C162" t="s">
        <v>54</v>
      </c>
      <c r="D162" t="s">
        <v>54</v>
      </c>
      <c r="E162" t="s">
        <v>12</v>
      </c>
      <c r="F162" t="s">
        <v>34</v>
      </c>
      <c r="G162" t="s">
        <v>25</v>
      </c>
      <c r="H162" t="s">
        <v>15</v>
      </c>
      <c r="I162" t="s">
        <v>57</v>
      </c>
      <c r="J162" t="s">
        <v>59</v>
      </c>
    </row>
    <row r="163" spans="1:10" x14ac:dyDescent="0.3">
      <c r="A163">
        <v>306</v>
      </c>
      <c r="B163">
        <v>1069723486</v>
      </c>
      <c r="C163" t="s">
        <v>10</v>
      </c>
      <c r="D163" t="s">
        <v>274</v>
      </c>
      <c r="E163" t="s">
        <v>12</v>
      </c>
      <c r="F163" t="s">
        <v>13</v>
      </c>
      <c r="G163" t="s">
        <v>25</v>
      </c>
      <c r="H163" t="s">
        <v>38</v>
      </c>
      <c r="I163" t="s">
        <v>57</v>
      </c>
      <c r="J163" t="s">
        <v>101</v>
      </c>
    </row>
    <row r="164" spans="1:10" x14ac:dyDescent="0.3">
      <c r="A164">
        <v>308</v>
      </c>
      <c r="B164">
        <v>1126446042</v>
      </c>
      <c r="C164" t="s">
        <v>10</v>
      </c>
      <c r="D164" t="s">
        <v>274</v>
      </c>
      <c r="E164" t="s">
        <v>12</v>
      </c>
      <c r="F164" t="s">
        <v>34</v>
      </c>
      <c r="G164" t="s">
        <v>25</v>
      </c>
      <c r="H164" t="s">
        <v>15</v>
      </c>
      <c r="I164" t="s">
        <v>57</v>
      </c>
      <c r="J164" t="s">
        <v>844</v>
      </c>
    </row>
    <row r="165" spans="1:10" x14ac:dyDescent="0.3">
      <c r="A165">
        <v>310</v>
      </c>
      <c r="B165">
        <v>51944021</v>
      </c>
      <c r="C165" t="s">
        <v>28</v>
      </c>
      <c r="D165" t="s">
        <v>29</v>
      </c>
      <c r="E165" t="s">
        <v>20</v>
      </c>
      <c r="F165" t="s">
        <v>34</v>
      </c>
      <c r="G165" t="s">
        <v>14</v>
      </c>
      <c r="H165" t="s">
        <v>21</v>
      </c>
      <c r="I165" t="s">
        <v>22</v>
      </c>
      <c r="J165" t="s">
        <v>845</v>
      </c>
    </row>
    <row r="166" spans="1:10" x14ac:dyDescent="0.3">
      <c r="A166">
        <v>311</v>
      </c>
      <c r="B166">
        <v>1110468637</v>
      </c>
      <c r="C166" t="s">
        <v>28</v>
      </c>
      <c r="D166" t="s">
        <v>45</v>
      </c>
      <c r="E166" t="s">
        <v>12</v>
      </c>
      <c r="F166" t="s">
        <v>13</v>
      </c>
      <c r="G166" t="s">
        <v>25</v>
      </c>
      <c r="H166" t="s">
        <v>15</v>
      </c>
      <c r="I166" t="s">
        <v>57</v>
      </c>
      <c r="J166" t="s">
        <v>62</v>
      </c>
    </row>
    <row r="167" spans="1:10" x14ac:dyDescent="0.3">
      <c r="A167">
        <v>315</v>
      </c>
      <c r="B167">
        <v>52252482</v>
      </c>
      <c r="C167" t="s">
        <v>18</v>
      </c>
      <c r="D167" t="s">
        <v>66</v>
      </c>
      <c r="E167" t="s">
        <v>20</v>
      </c>
      <c r="F167" t="s">
        <v>13</v>
      </c>
      <c r="G167" t="s">
        <v>14</v>
      </c>
      <c r="H167" t="s">
        <v>48</v>
      </c>
      <c r="I167" t="s">
        <v>22</v>
      </c>
      <c r="J167" t="s">
        <v>846</v>
      </c>
    </row>
    <row r="168" spans="1:10" x14ac:dyDescent="0.3">
      <c r="A168">
        <v>316</v>
      </c>
      <c r="B168">
        <v>9397307</v>
      </c>
      <c r="C168" t="s">
        <v>18</v>
      </c>
      <c r="D168" t="s">
        <v>66</v>
      </c>
      <c r="E168" t="s">
        <v>20</v>
      </c>
      <c r="F168" t="s">
        <v>34</v>
      </c>
      <c r="G168" t="s">
        <v>14</v>
      </c>
      <c r="H168" t="s">
        <v>15</v>
      </c>
      <c r="I168" t="s">
        <v>782</v>
      </c>
      <c r="J168" t="s">
        <v>847</v>
      </c>
    </row>
    <row r="169" spans="1:10" x14ac:dyDescent="0.3">
      <c r="A169">
        <v>318</v>
      </c>
      <c r="B169">
        <v>37750650</v>
      </c>
      <c r="C169" t="s">
        <v>18</v>
      </c>
      <c r="D169" t="s">
        <v>50</v>
      </c>
      <c r="E169" t="s">
        <v>20</v>
      </c>
      <c r="F169" t="s">
        <v>34</v>
      </c>
      <c r="G169" t="s">
        <v>14</v>
      </c>
      <c r="H169" t="s">
        <v>48</v>
      </c>
      <c r="I169" t="s">
        <v>782</v>
      </c>
      <c r="J169" t="s">
        <v>61</v>
      </c>
    </row>
    <row r="170" spans="1:10" x14ac:dyDescent="0.3">
      <c r="A170">
        <v>319</v>
      </c>
      <c r="B170">
        <v>1010168365</v>
      </c>
      <c r="C170" t="s">
        <v>18</v>
      </c>
      <c r="D170" t="s">
        <v>50</v>
      </c>
      <c r="E170" t="s">
        <v>20</v>
      </c>
      <c r="F170" t="s">
        <v>13</v>
      </c>
      <c r="G170" t="s">
        <v>25</v>
      </c>
      <c r="H170" t="s">
        <v>38</v>
      </c>
      <c r="I170" t="s">
        <v>782</v>
      </c>
      <c r="J170" t="s">
        <v>848</v>
      </c>
    </row>
    <row r="171" spans="1:10" x14ac:dyDescent="0.3">
      <c r="A171">
        <v>322</v>
      </c>
      <c r="B171">
        <v>52535119</v>
      </c>
      <c r="C171" t="s">
        <v>10</v>
      </c>
      <c r="D171" t="s">
        <v>37</v>
      </c>
      <c r="E171" t="s">
        <v>12</v>
      </c>
      <c r="F171" t="s">
        <v>13</v>
      </c>
      <c r="G171" t="s">
        <v>14</v>
      </c>
      <c r="H171" t="s">
        <v>15</v>
      </c>
      <c r="I171" t="s">
        <v>43</v>
      </c>
      <c r="J171" t="s">
        <v>60</v>
      </c>
    </row>
    <row r="172" spans="1:10" x14ac:dyDescent="0.3">
      <c r="A172">
        <v>325</v>
      </c>
      <c r="B172">
        <v>52717479</v>
      </c>
      <c r="C172" t="s">
        <v>10</v>
      </c>
      <c r="D172" t="s">
        <v>37</v>
      </c>
      <c r="E172" t="s">
        <v>12</v>
      </c>
      <c r="F172" t="s">
        <v>34</v>
      </c>
      <c r="G172" t="s">
        <v>14</v>
      </c>
      <c r="H172" t="s">
        <v>26</v>
      </c>
      <c r="I172" t="s">
        <v>22</v>
      </c>
      <c r="J172" t="s">
        <v>849</v>
      </c>
    </row>
    <row r="173" spans="1:10" x14ac:dyDescent="0.3">
      <c r="A173">
        <v>326</v>
      </c>
      <c r="B173">
        <v>52907469</v>
      </c>
      <c r="C173" t="s">
        <v>18</v>
      </c>
      <c r="D173" t="s">
        <v>19</v>
      </c>
      <c r="E173" t="s">
        <v>20</v>
      </c>
      <c r="F173" t="s">
        <v>13</v>
      </c>
      <c r="G173" t="s">
        <v>25</v>
      </c>
      <c r="H173" t="s">
        <v>15</v>
      </c>
      <c r="I173" t="s">
        <v>22</v>
      </c>
      <c r="J173" t="s">
        <v>61</v>
      </c>
    </row>
    <row r="174" spans="1:10" x14ac:dyDescent="0.3">
      <c r="A174">
        <v>327</v>
      </c>
      <c r="B174">
        <v>79442422</v>
      </c>
      <c r="C174" t="s">
        <v>28</v>
      </c>
      <c r="D174" t="s">
        <v>45</v>
      </c>
      <c r="E174" t="s">
        <v>12</v>
      </c>
      <c r="F174" t="s">
        <v>24</v>
      </c>
      <c r="G174" t="s">
        <v>14</v>
      </c>
      <c r="H174" t="s">
        <v>21</v>
      </c>
      <c r="I174" t="s">
        <v>16</v>
      </c>
      <c r="J174" t="s">
        <v>850</v>
      </c>
    </row>
    <row r="175" spans="1:10" x14ac:dyDescent="0.3">
      <c r="A175">
        <v>328</v>
      </c>
      <c r="B175">
        <v>79617413</v>
      </c>
      <c r="C175" t="s">
        <v>18</v>
      </c>
      <c r="D175" t="s">
        <v>19</v>
      </c>
      <c r="E175" t="s">
        <v>20</v>
      </c>
      <c r="F175" t="s">
        <v>34</v>
      </c>
      <c r="G175" t="s">
        <v>14</v>
      </c>
      <c r="H175" t="s">
        <v>15</v>
      </c>
      <c r="I175" t="s">
        <v>22</v>
      </c>
      <c r="J175" t="s">
        <v>62</v>
      </c>
    </row>
    <row r="176" spans="1:10" x14ac:dyDescent="0.3">
      <c r="A176">
        <v>330</v>
      </c>
      <c r="B176">
        <v>80734610</v>
      </c>
      <c r="C176" t="s">
        <v>28</v>
      </c>
      <c r="D176" t="s">
        <v>29</v>
      </c>
      <c r="E176" t="s">
        <v>12</v>
      </c>
      <c r="F176" t="s">
        <v>24</v>
      </c>
      <c r="G176" t="s">
        <v>25</v>
      </c>
      <c r="H176" t="s">
        <v>38</v>
      </c>
      <c r="I176" t="s">
        <v>57</v>
      </c>
      <c r="J176" t="s">
        <v>851</v>
      </c>
    </row>
    <row r="177" spans="1:10" x14ac:dyDescent="0.3">
      <c r="A177">
        <v>331</v>
      </c>
      <c r="B177">
        <v>46362916</v>
      </c>
      <c r="C177" t="s">
        <v>18</v>
      </c>
      <c r="D177" t="s">
        <v>66</v>
      </c>
      <c r="E177" t="s">
        <v>20</v>
      </c>
      <c r="F177" t="s">
        <v>24</v>
      </c>
      <c r="G177" t="s">
        <v>14</v>
      </c>
      <c r="H177" t="s">
        <v>26</v>
      </c>
      <c r="I177" t="s">
        <v>782</v>
      </c>
      <c r="J177" t="s">
        <v>852</v>
      </c>
    </row>
    <row r="178" spans="1:10" x14ac:dyDescent="0.3">
      <c r="A178">
        <v>334</v>
      </c>
      <c r="B178">
        <v>79685560</v>
      </c>
      <c r="C178" t="s">
        <v>18</v>
      </c>
      <c r="D178" t="s">
        <v>66</v>
      </c>
      <c r="E178" t="s">
        <v>20</v>
      </c>
      <c r="F178" t="s">
        <v>13</v>
      </c>
      <c r="G178" t="s">
        <v>14</v>
      </c>
      <c r="H178" t="s">
        <v>26</v>
      </c>
      <c r="I178" t="s">
        <v>782</v>
      </c>
      <c r="J178" t="s">
        <v>853</v>
      </c>
    </row>
    <row r="179" spans="1:10" x14ac:dyDescent="0.3">
      <c r="A179">
        <v>337</v>
      </c>
      <c r="B179">
        <v>34539571</v>
      </c>
      <c r="C179" t="s">
        <v>28</v>
      </c>
      <c r="D179" t="s">
        <v>29</v>
      </c>
      <c r="E179" t="s">
        <v>20</v>
      </c>
      <c r="F179" t="s">
        <v>13</v>
      </c>
      <c r="G179" t="s">
        <v>77</v>
      </c>
      <c r="H179" t="s">
        <v>21</v>
      </c>
      <c r="I179" t="s">
        <v>22</v>
      </c>
      <c r="J179" t="s">
        <v>854</v>
      </c>
    </row>
    <row r="180" spans="1:10" x14ac:dyDescent="0.3">
      <c r="A180">
        <v>338</v>
      </c>
      <c r="B180">
        <v>52189299</v>
      </c>
      <c r="C180" t="s">
        <v>18</v>
      </c>
      <c r="D180" t="s">
        <v>19</v>
      </c>
      <c r="E180" t="s">
        <v>20</v>
      </c>
      <c r="F180" t="s">
        <v>34</v>
      </c>
      <c r="G180" t="s">
        <v>14</v>
      </c>
      <c r="H180" t="s">
        <v>15</v>
      </c>
      <c r="I180" t="s">
        <v>43</v>
      </c>
      <c r="J180" t="s">
        <v>62</v>
      </c>
    </row>
    <row r="181" spans="1:10" x14ac:dyDescent="0.3">
      <c r="A181">
        <v>343</v>
      </c>
      <c r="B181">
        <v>1070602738</v>
      </c>
      <c r="C181" t="s">
        <v>28</v>
      </c>
      <c r="D181" t="s">
        <v>29</v>
      </c>
      <c r="E181" t="s">
        <v>20</v>
      </c>
      <c r="F181" t="s">
        <v>13</v>
      </c>
      <c r="G181" t="s">
        <v>25</v>
      </c>
      <c r="H181" t="s">
        <v>38</v>
      </c>
      <c r="I181" t="s">
        <v>22</v>
      </c>
      <c r="J181" t="s">
        <v>855</v>
      </c>
    </row>
    <row r="182" spans="1:10" x14ac:dyDescent="0.3">
      <c r="A182">
        <v>344</v>
      </c>
      <c r="B182">
        <v>1072714422</v>
      </c>
      <c r="C182" t="s">
        <v>28</v>
      </c>
      <c r="D182" t="s">
        <v>29</v>
      </c>
      <c r="E182" t="s">
        <v>20</v>
      </c>
      <c r="F182" t="s">
        <v>13</v>
      </c>
      <c r="G182" t="s">
        <v>35</v>
      </c>
      <c r="H182" t="s">
        <v>15</v>
      </c>
      <c r="I182" t="s">
        <v>43</v>
      </c>
      <c r="J182" t="s">
        <v>856</v>
      </c>
    </row>
    <row r="183" spans="1:10" x14ac:dyDescent="0.3">
      <c r="A183">
        <v>345</v>
      </c>
      <c r="B183">
        <v>51879856</v>
      </c>
      <c r="C183" t="s">
        <v>10</v>
      </c>
      <c r="D183" t="s">
        <v>11</v>
      </c>
      <c r="E183" t="s">
        <v>12</v>
      </c>
      <c r="F183" t="s">
        <v>34</v>
      </c>
      <c r="G183" t="s">
        <v>14</v>
      </c>
      <c r="H183" t="s">
        <v>15</v>
      </c>
      <c r="I183" t="s">
        <v>16</v>
      </c>
      <c r="J183" t="s">
        <v>857</v>
      </c>
    </row>
    <row r="184" spans="1:10" x14ac:dyDescent="0.3">
      <c r="A184">
        <v>347</v>
      </c>
      <c r="B184">
        <v>39753905</v>
      </c>
      <c r="C184" t="s">
        <v>18</v>
      </c>
      <c r="D184" t="s">
        <v>50</v>
      </c>
      <c r="E184" t="s">
        <v>20</v>
      </c>
      <c r="F184" t="s">
        <v>13</v>
      </c>
      <c r="G184" t="s">
        <v>14</v>
      </c>
      <c r="H184" t="s">
        <v>21</v>
      </c>
      <c r="I184" t="s">
        <v>782</v>
      </c>
      <c r="J184" t="s">
        <v>858</v>
      </c>
    </row>
    <row r="185" spans="1:10" x14ac:dyDescent="0.3">
      <c r="A185">
        <v>351</v>
      </c>
      <c r="B185">
        <v>79135335</v>
      </c>
      <c r="C185" t="s">
        <v>28</v>
      </c>
      <c r="D185" t="s">
        <v>63</v>
      </c>
      <c r="E185" t="s">
        <v>12</v>
      </c>
      <c r="F185" t="s">
        <v>34</v>
      </c>
      <c r="G185" t="s">
        <v>14</v>
      </c>
      <c r="H185" t="s">
        <v>15</v>
      </c>
      <c r="I185" t="s">
        <v>16</v>
      </c>
      <c r="J185" t="s">
        <v>64</v>
      </c>
    </row>
    <row r="186" spans="1:10" x14ac:dyDescent="0.3">
      <c r="A186">
        <v>352</v>
      </c>
      <c r="B186">
        <v>52075362</v>
      </c>
      <c r="C186" t="s">
        <v>28</v>
      </c>
      <c r="D186" t="s">
        <v>29</v>
      </c>
      <c r="E186" t="s">
        <v>12</v>
      </c>
      <c r="F186" t="s">
        <v>13</v>
      </c>
      <c r="G186" t="s">
        <v>14</v>
      </c>
      <c r="H186" t="s">
        <v>21</v>
      </c>
      <c r="I186" t="s">
        <v>16</v>
      </c>
      <c r="J186" t="s">
        <v>859</v>
      </c>
    </row>
    <row r="187" spans="1:10" x14ac:dyDescent="0.3">
      <c r="A187">
        <v>353</v>
      </c>
      <c r="B187">
        <v>53116197</v>
      </c>
      <c r="C187" t="s">
        <v>28</v>
      </c>
      <c r="D187" t="s">
        <v>29</v>
      </c>
      <c r="E187" t="s">
        <v>20</v>
      </c>
      <c r="F187" t="s">
        <v>13</v>
      </c>
      <c r="G187" t="s">
        <v>25</v>
      </c>
      <c r="H187" t="s">
        <v>15</v>
      </c>
      <c r="I187" t="s">
        <v>22</v>
      </c>
      <c r="J187" t="s">
        <v>860</v>
      </c>
    </row>
    <row r="188" spans="1:10" x14ac:dyDescent="0.3">
      <c r="A188">
        <v>355</v>
      </c>
      <c r="B188">
        <v>52100873</v>
      </c>
      <c r="C188" t="s">
        <v>10</v>
      </c>
      <c r="D188" t="s">
        <v>56</v>
      </c>
      <c r="E188" t="s">
        <v>12</v>
      </c>
      <c r="F188" t="s">
        <v>24</v>
      </c>
      <c r="G188" t="s">
        <v>14</v>
      </c>
      <c r="H188" t="s">
        <v>15</v>
      </c>
      <c r="I188" t="s">
        <v>16</v>
      </c>
      <c r="J188" t="s">
        <v>68</v>
      </c>
    </row>
    <row r="189" spans="1:10" x14ac:dyDescent="0.3">
      <c r="A189">
        <v>357</v>
      </c>
      <c r="B189">
        <v>1026559678</v>
      </c>
      <c r="C189" t="s">
        <v>28</v>
      </c>
      <c r="D189" t="s">
        <v>45</v>
      </c>
      <c r="E189" t="s">
        <v>20</v>
      </c>
      <c r="F189" t="s">
        <v>13</v>
      </c>
      <c r="G189" t="s">
        <v>25</v>
      </c>
      <c r="H189" t="s">
        <v>15</v>
      </c>
      <c r="I189" t="s">
        <v>43</v>
      </c>
      <c r="J189" t="s">
        <v>65</v>
      </c>
    </row>
    <row r="190" spans="1:10" x14ac:dyDescent="0.3">
      <c r="A190">
        <v>358</v>
      </c>
      <c r="B190">
        <v>52131352</v>
      </c>
      <c r="C190" t="s">
        <v>18</v>
      </c>
      <c r="D190" t="s">
        <v>19</v>
      </c>
      <c r="E190" t="s">
        <v>20</v>
      </c>
      <c r="F190" t="s">
        <v>13</v>
      </c>
      <c r="G190" t="s">
        <v>14</v>
      </c>
      <c r="H190" t="s">
        <v>15</v>
      </c>
      <c r="I190" t="s">
        <v>22</v>
      </c>
      <c r="J190" t="s">
        <v>861</v>
      </c>
    </row>
    <row r="191" spans="1:10" x14ac:dyDescent="0.3">
      <c r="A191">
        <v>359</v>
      </c>
      <c r="B191">
        <v>52397895</v>
      </c>
      <c r="C191" t="s">
        <v>54</v>
      </c>
      <c r="D191" t="s">
        <v>54</v>
      </c>
      <c r="E191" t="s">
        <v>12</v>
      </c>
      <c r="F191" t="s">
        <v>13</v>
      </c>
      <c r="G191" t="s">
        <v>14</v>
      </c>
      <c r="H191" t="s">
        <v>38</v>
      </c>
      <c r="I191" t="s">
        <v>43</v>
      </c>
      <c r="J191" t="s">
        <v>862</v>
      </c>
    </row>
    <row r="192" spans="1:10" x14ac:dyDescent="0.3">
      <c r="A192">
        <v>360</v>
      </c>
      <c r="B192">
        <v>52807068</v>
      </c>
      <c r="C192" t="s">
        <v>18</v>
      </c>
      <c r="D192" t="s">
        <v>50</v>
      </c>
      <c r="E192" t="s">
        <v>20</v>
      </c>
      <c r="F192" t="s">
        <v>13</v>
      </c>
      <c r="G192" t="s">
        <v>14</v>
      </c>
      <c r="H192" t="s">
        <v>48</v>
      </c>
      <c r="I192" t="s">
        <v>43</v>
      </c>
      <c r="J192" t="s">
        <v>863</v>
      </c>
    </row>
    <row r="193" spans="1:10" x14ac:dyDescent="0.3">
      <c r="A193">
        <v>361</v>
      </c>
      <c r="B193">
        <v>52421257</v>
      </c>
      <c r="C193" t="s">
        <v>18</v>
      </c>
      <c r="D193" t="s">
        <v>66</v>
      </c>
      <c r="E193" t="s">
        <v>20</v>
      </c>
      <c r="F193" t="s">
        <v>34</v>
      </c>
      <c r="G193" t="s">
        <v>14</v>
      </c>
      <c r="H193" t="s">
        <v>48</v>
      </c>
      <c r="I193" t="s">
        <v>22</v>
      </c>
      <c r="J193" t="s">
        <v>864</v>
      </c>
    </row>
    <row r="194" spans="1:10" x14ac:dyDescent="0.3">
      <c r="A194">
        <v>362</v>
      </c>
      <c r="B194">
        <v>1020790709</v>
      </c>
      <c r="C194" t="s">
        <v>18</v>
      </c>
      <c r="D194" t="s">
        <v>50</v>
      </c>
      <c r="E194" t="s">
        <v>20</v>
      </c>
      <c r="F194" t="s">
        <v>24</v>
      </c>
      <c r="G194" t="s">
        <v>25</v>
      </c>
      <c r="H194" t="s">
        <v>15</v>
      </c>
      <c r="I194" t="s">
        <v>782</v>
      </c>
      <c r="J194" t="s">
        <v>865</v>
      </c>
    </row>
    <row r="195" spans="1:10" x14ac:dyDescent="0.3">
      <c r="A195">
        <v>363</v>
      </c>
      <c r="B195">
        <v>53061113</v>
      </c>
      <c r="C195" t="s">
        <v>18</v>
      </c>
      <c r="D195" t="s">
        <v>50</v>
      </c>
      <c r="E195" t="s">
        <v>20</v>
      </c>
      <c r="F195" t="s">
        <v>24</v>
      </c>
      <c r="G195" t="s">
        <v>25</v>
      </c>
      <c r="H195" t="s">
        <v>26</v>
      </c>
      <c r="I195" t="s">
        <v>782</v>
      </c>
      <c r="J195" t="s">
        <v>866</v>
      </c>
    </row>
    <row r="196" spans="1:10" x14ac:dyDescent="0.3">
      <c r="A196">
        <v>365</v>
      </c>
      <c r="B196">
        <v>1010191343</v>
      </c>
      <c r="C196" t="s">
        <v>18</v>
      </c>
      <c r="D196" t="s">
        <v>50</v>
      </c>
      <c r="E196" t="s">
        <v>20</v>
      </c>
      <c r="F196" t="s">
        <v>24</v>
      </c>
      <c r="G196" t="s">
        <v>25</v>
      </c>
      <c r="H196" t="s">
        <v>15</v>
      </c>
      <c r="I196" t="s">
        <v>782</v>
      </c>
      <c r="J196" t="s">
        <v>867</v>
      </c>
    </row>
    <row r="197" spans="1:10" x14ac:dyDescent="0.3">
      <c r="A197">
        <v>367</v>
      </c>
      <c r="B197">
        <v>52479765</v>
      </c>
      <c r="C197" t="s">
        <v>18</v>
      </c>
      <c r="D197" t="s">
        <v>66</v>
      </c>
      <c r="E197" t="s">
        <v>20</v>
      </c>
      <c r="F197" t="s">
        <v>24</v>
      </c>
      <c r="G197" t="s">
        <v>14</v>
      </c>
      <c r="H197" t="s">
        <v>15</v>
      </c>
      <c r="I197" t="s">
        <v>22</v>
      </c>
      <c r="J197" t="s">
        <v>61</v>
      </c>
    </row>
    <row r="198" spans="1:10" x14ac:dyDescent="0.3">
      <c r="A198">
        <v>368</v>
      </c>
      <c r="B198">
        <v>52277745</v>
      </c>
      <c r="C198" t="s">
        <v>18</v>
      </c>
      <c r="D198" t="s">
        <v>19</v>
      </c>
      <c r="E198" t="s">
        <v>20</v>
      </c>
      <c r="F198" t="s">
        <v>34</v>
      </c>
      <c r="G198" t="s">
        <v>14</v>
      </c>
      <c r="H198" t="s">
        <v>21</v>
      </c>
      <c r="I198" t="s">
        <v>22</v>
      </c>
      <c r="J198" t="s">
        <v>46</v>
      </c>
    </row>
    <row r="199" spans="1:10" x14ac:dyDescent="0.3">
      <c r="A199">
        <v>370</v>
      </c>
      <c r="B199">
        <v>36756781</v>
      </c>
      <c r="C199" t="s">
        <v>18</v>
      </c>
      <c r="D199" t="s">
        <v>50</v>
      </c>
      <c r="E199" t="s">
        <v>20</v>
      </c>
      <c r="F199" t="s">
        <v>13</v>
      </c>
      <c r="G199" t="s">
        <v>25</v>
      </c>
      <c r="H199" t="s">
        <v>38</v>
      </c>
      <c r="I199" t="s">
        <v>782</v>
      </c>
      <c r="J199" t="s">
        <v>868</v>
      </c>
    </row>
    <row r="200" spans="1:10" x14ac:dyDescent="0.3">
      <c r="A200">
        <v>371</v>
      </c>
      <c r="B200">
        <v>1016083754</v>
      </c>
      <c r="C200" t="s">
        <v>18</v>
      </c>
      <c r="D200" t="s">
        <v>19</v>
      </c>
      <c r="E200" t="s">
        <v>20</v>
      </c>
      <c r="F200" t="s">
        <v>13</v>
      </c>
      <c r="G200" t="s">
        <v>35</v>
      </c>
      <c r="H200" t="s">
        <v>48</v>
      </c>
      <c r="I200" t="s">
        <v>43</v>
      </c>
      <c r="J200" t="s">
        <v>61</v>
      </c>
    </row>
    <row r="201" spans="1:10" x14ac:dyDescent="0.3">
      <c r="A201">
        <v>372</v>
      </c>
      <c r="B201">
        <v>80809733</v>
      </c>
      <c r="C201" t="s">
        <v>18</v>
      </c>
      <c r="D201" t="s">
        <v>19</v>
      </c>
      <c r="E201" t="s">
        <v>20</v>
      </c>
      <c r="F201" t="s">
        <v>24</v>
      </c>
      <c r="G201" t="s">
        <v>25</v>
      </c>
      <c r="H201" t="s">
        <v>26</v>
      </c>
      <c r="I201" t="s">
        <v>22</v>
      </c>
      <c r="J201" t="s">
        <v>869</v>
      </c>
    </row>
    <row r="202" spans="1:10" x14ac:dyDescent="0.3">
      <c r="A202">
        <v>373</v>
      </c>
      <c r="B202">
        <v>1097037434</v>
      </c>
      <c r="C202" t="s">
        <v>18</v>
      </c>
      <c r="D202" t="s">
        <v>19</v>
      </c>
      <c r="E202" t="s">
        <v>20</v>
      </c>
      <c r="F202" t="s">
        <v>13</v>
      </c>
      <c r="G202" t="s">
        <v>25</v>
      </c>
      <c r="H202" t="s">
        <v>38</v>
      </c>
      <c r="I202" t="s">
        <v>22</v>
      </c>
      <c r="J202" t="s">
        <v>870</v>
      </c>
    </row>
    <row r="203" spans="1:10" x14ac:dyDescent="0.3">
      <c r="A203">
        <v>376</v>
      </c>
      <c r="B203">
        <v>1001090460</v>
      </c>
      <c r="C203" t="s">
        <v>18</v>
      </c>
      <c r="D203" t="s">
        <v>19</v>
      </c>
      <c r="E203" t="s">
        <v>20</v>
      </c>
      <c r="F203" t="s">
        <v>24</v>
      </c>
      <c r="G203" t="s">
        <v>35</v>
      </c>
      <c r="H203" t="s">
        <v>15</v>
      </c>
      <c r="I203" t="s">
        <v>43</v>
      </c>
      <c r="J203" t="s">
        <v>871</v>
      </c>
    </row>
    <row r="204" spans="1:10" x14ac:dyDescent="0.3">
      <c r="A204">
        <v>377</v>
      </c>
      <c r="B204">
        <v>1088296669</v>
      </c>
      <c r="C204" t="s">
        <v>18</v>
      </c>
      <c r="D204" t="s">
        <v>50</v>
      </c>
      <c r="E204" t="s">
        <v>20</v>
      </c>
      <c r="F204" t="s">
        <v>24</v>
      </c>
      <c r="G204" t="s">
        <v>25</v>
      </c>
      <c r="H204" t="s">
        <v>15</v>
      </c>
      <c r="I204" t="s">
        <v>782</v>
      </c>
      <c r="J204" t="s">
        <v>872</v>
      </c>
    </row>
    <row r="205" spans="1:10" x14ac:dyDescent="0.3">
      <c r="A205">
        <v>380</v>
      </c>
      <c r="B205">
        <v>35535332</v>
      </c>
      <c r="C205" t="s">
        <v>18</v>
      </c>
      <c r="D205" t="s">
        <v>19</v>
      </c>
      <c r="E205" t="s">
        <v>20</v>
      </c>
      <c r="F205" t="s">
        <v>34</v>
      </c>
      <c r="G205" t="s">
        <v>25</v>
      </c>
      <c r="H205" t="s">
        <v>15</v>
      </c>
      <c r="I205" t="s">
        <v>43</v>
      </c>
      <c r="J205" t="s">
        <v>62</v>
      </c>
    </row>
    <row r="206" spans="1:10" x14ac:dyDescent="0.3">
      <c r="A206">
        <v>381</v>
      </c>
      <c r="B206">
        <v>1044921091</v>
      </c>
      <c r="C206" t="s">
        <v>18</v>
      </c>
      <c r="D206" t="s">
        <v>50</v>
      </c>
      <c r="E206" t="s">
        <v>20</v>
      </c>
      <c r="F206" t="s">
        <v>24</v>
      </c>
      <c r="G206" t="s">
        <v>25</v>
      </c>
      <c r="H206" t="s">
        <v>48</v>
      </c>
      <c r="I206" t="s">
        <v>782</v>
      </c>
      <c r="J206" t="s">
        <v>873</v>
      </c>
    </row>
    <row r="207" spans="1:10" x14ac:dyDescent="0.3">
      <c r="A207">
        <v>383</v>
      </c>
      <c r="B207">
        <v>1025532813</v>
      </c>
      <c r="C207" t="s">
        <v>18</v>
      </c>
      <c r="D207" t="s">
        <v>19</v>
      </c>
      <c r="E207" t="s">
        <v>20</v>
      </c>
      <c r="F207" t="s">
        <v>13</v>
      </c>
      <c r="G207" t="s">
        <v>35</v>
      </c>
      <c r="H207" t="s">
        <v>15</v>
      </c>
      <c r="I207" t="s">
        <v>22</v>
      </c>
      <c r="J207" t="s">
        <v>62</v>
      </c>
    </row>
    <row r="208" spans="1:10" x14ac:dyDescent="0.3">
      <c r="A208">
        <v>385</v>
      </c>
      <c r="B208">
        <v>1014236757</v>
      </c>
      <c r="C208" t="s">
        <v>28</v>
      </c>
      <c r="D208" t="s">
        <v>29</v>
      </c>
      <c r="E208" t="s">
        <v>20</v>
      </c>
      <c r="F208" t="s">
        <v>24</v>
      </c>
      <c r="G208" t="s">
        <v>25</v>
      </c>
      <c r="H208" t="s">
        <v>48</v>
      </c>
      <c r="I208" t="s">
        <v>43</v>
      </c>
      <c r="J208" t="s">
        <v>874</v>
      </c>
    </row>
    <row r="209" spans="1:10" x14ac:dyDescent="0.3">
      <c r="A209">
        <v>389</v>
      </c>
      <c r="B209">
        <v>79690002</v>
      </c>
      <c r="C209" t="s">
        <v>10</v>
      </c>
      <c r="D209" t="s">
        <v>273</v>
      </c>
      <c r="E209" t="s">
        <v>12</v>
      </c>
      <c r="F209" t="s">
        <v>34</v>
      </c>
      <c r="G209" t="s">
        <v>14</v>
      </c>
      <c r="H209" t="s">
        <v>15</v>
      </c>
      <c r="I209" t="s">
        <v>43</v>
      </c>
      <c r="J209" t="s">
        <v>61</v>
      </c>
    </row>
    <row r="210" spans="1:10" x14ac:dyDescent="0.3">
      <c r="A210">
        <v>390</v>
      </c>
      <c r="B210">
        <v>1033781415</v>
      </c>
      <c r="C210" t="s">
        <v>28</v>
      </c>
      <c r="D210" t="s">
        <v>29</v>
      </c>
      <c r="E210" t="s">
        <v>20</v>
      </c>
      <c r="F210" t="s">
        <v>24</v>
      </c>
      <c r="G210" t="s">
        <v>35</v>
      </c>
      <c r="H210" t="s">
        <v>15</v>
      </c>
      <c r="I210" t="s">
        <v>43</v>
      </c>
      <c r="J210" t="s">
        <v>67</v>
      </c>
    </row>
    <row r="211" spans="1:10" x14ac:dyDescent="0.3">
      <c r="A211">
        <v>391</v>
      </c>
      <c r="B211">
        <v>72275433</v>
      </c>
      <c r="C211" t="s">
        <v>10</v>
      </c>
      <c r="D211" t="s">
        <v>273</v>
      </c>
      <c r="E211" t="s">
        <v>12</v>
      </c>
      <c r="F211" t="s">
        <v>13</v>
      </c>
      <c r="G211" t="s">
        <v>25</v>
      </c>
      <c r="H211" t="s">
        <v>48</v>
      </c>
      <c r="I211" t="s">
        <v>43</v>
      </c>
      <c r="J211" t="s">
        <v>875</v>
      </c>
    </row>
    <row r="212" spans="1:10" x14ac:dyDescent="0.3">
      <c r="A212">
        <v>392</v>
      </c>
      <c r="B212">
        <v>1022367579</v>
      </c>
      <c r="C212" t="s">
        <v>18</v>
      </c>
      <c r="D212" t="s">
        <v>19</v>
      </c>
      <c r="E212" t="s">
        <v>20</v>
      </c>
      <c r="F212" t="s">
        <v>13</v>
      </c>
      <c r="G212" t="s">
        <v>25</v>
      </c>
      <c r="H212" t="s">
        <v>48</v>
      </c>
      <c r="I212" t="s">
        <v>22</v>
      </c>
      <c r="J212" t="s">
        <v>876</v>
      </c>
    </row>
    <row r="213" spans="1:10" x14ac:dyDescent="0.3">
      <c r="A213">
        <v>393</v>
      </c>
      <c r="B213">
        <v>1026304776</v>
      </c>
      <c r="C213" t="s">
        <v>10</v>
      </c>
      <c r="D213" t="s">
        <v>273</v>
      </c>
      <c r="E213" t="s">
        <v>12</v>
      </c>
      <c r="F213" t="s">
        <v>34</v>
      </c>
      <c r="G213" t="s">
        <v>35</v>
      </c>
      <c r="H213" t="s">
        <v>15</v>
      </c>
      <c r="I213" t="s">
        <v>43</v>
      </c>
      <c r="J213" t="s">
        <v>267</v>
      </c>
    </row>
    <row r="214" spans="1:10" x14ac:dyDescent="0.3">
      <c r="A214">
        <v>395</v>
      </c>
      <c r="B214">
        <v>1012455467</v>
      </c>
      <c r="C214" t="s">
        <v>18</v>
      </c>
      <c r="D214" t="s">
        <v>19</v>
      </c>
      <c r="E214" t="s">
        <v>20</v>
      </c>
      <c r="F214" t="s">
        <v>34</v>
      </c>
      <c r="G214" t="s">
        <v>35</v>
      </c>
      <c r="H214" t="s">
        <v>38</v>
      </c>
      <c r="I214" t="s">
        <v>43</v>
      </c>
      <c r="J214" t="s">
        <v>61</v>
      </c>
    </row>
    <row r="215" spans="1:10" x14ac:dyDescent="0.3">
      <c r="A215">
        <v>397</v>
      </c>
      <c r="B215">
        <v>1014214909</v>
      </c>
      <c r="C215" t="s">
        <v>18</v>
      </c>
      <c r="D215" t="s">
        <v>50</v>
      </c>
      <c r="E215" t="s">
        <v>20</v>
      </c>
      <c r="F215" t="s">
        <v>13</v>
      </c>
      <c r="G215" t="s">
        <v>25</v>
      </c>
      <c r="H215" t="s">
        <v>38</v>
      </c>
      <c r="I215" t="s">
        <v>782</v>
      </c>
      <c r="J215" t="s">
        <v>55</v>
      </c>
    </row>
    <row r="216" spans="1:10" x14ac:dyDescent="0.3">
      <c r="A216">
        <v>401</v>
      </c>
      <c r="B216">
        <v>51807929</v>
      </c>
      <c r="C216" t="s">
        <v>18</v>
      </c>
      <c r="D216" t="s">
        <v>19</v>
      </c>
      <c r="E216" t="s">
        <v>20</v>
      </c>
      <c r="F216" t="s">
        <v>24</v>
      </c>
      <c r="G216" t="s">
        <v>14</v>
      </c>
      <c r="H216" t="s">
        <v>21</v>
      </c>
      <c r="I216" t="s">
        <v>22</v>
      </c>
      <c r="J216" t="s">
        <v>877</v>
      </c>
    </row>
    <row r="217" spans="1:10" x14ac:dyDescent="0.3">
      <c r="A217">
        <v>402</v>
      </c>
      <c r="B217">
        <v>40439142</v>
      </c>
      <c r="C217" t="s">
        <v>28</v>
      </c>
      <c r="D217" t="s">
        <v>29</v>
      </c>
      <c r="E217" t="s">
        <v>20</v>
      </c>
      <c r="F217" t="s">
        <v>24</v>
      </c>
      <c r="G217" t="s">
        <v>14</v>
      </c>
      <c r="H217" t="s">
        <v>26</v>
      </c>
      <c r="I217" t="s">
        <v>22</v>
      </c>
      <c r="J217" t="s">
        <v>878</v>
      </c>
    </row>
    <row r="218" spans="1:10" x14ac:dyDescent="0.3">
      <c r="A218">
        <v>403</v>
      </c>
      <c r="B218">
        <v>1016024989</v>
      </c>
      <c r="C218" t="s">
        <v>18</v>
      </c>
      <c r="D218" t="s">
        <v>50</v>
      </c>
      <c r="E218" t="s">
        <v>20</v>
      </c>
      <c r="F218" t="s">
        <v>34</v>
      </c>
      <c r="G218" t="s">
        <v>25</v>
      </c>
      <c r="H218" t="s">
        <v>15</v>
      </c>
      <c r="I218" t="s">
        <v>782</v>
      </c>
      <c r="J218" t="s">
        <v>61</v>
      </c>
    </row>
    <row r="219" spans="1:10" x14ac:dyDescent="0.3">
      <c r="A219">
        <v>404</v>
      </c>
      <c r="B219">
        <v>39583213</v>
      </c>
      <c r="C219" t="s">
        <v>18</v>
      </c>
      <c r="D219" t="s">
        <v>19</v>
      </c>
      <c r="E219" t="s">
        <v>20</v>
      </c>
      <c r="F219" t="s">
        <v>34</v>
      </c>
      <c r="G219" t="s">
        <v>25</v>
      </c>
      <c r="H219" t="s">
        <v>48</v>
      </c>
      <c r="I219" t="s">
        <v>22</v>
      </c>
      <c r="J219" t="s">
        <v>879</v>
      </c>
    </row>
    <row r="220" spans="1:10" x14ac:dyDescent="0.3">
      <c r="A220">
        <v>405</v>
      </c>
      <c r="B220">
        <v>52507734</v>
      </c>
      <c r="C220" t="s">
        <v>18</v>
      </c>
      <c r="D220" t="s">
        <v>19</v>
      </c>
      <c r="E220" t="s">
        <v>20</v>
      </c>
      <c r="F220" t="s">
        <v>24</v>
      </c>
      <c r="G220" t="s">
        <v>14</v>
      </c>
      <c r="H220" t="s">
        <v>26</v>
      </c>
      <c r="I220" t="s">
        <v>22</v>
      </c>
      <c r="J220" t="s">
        <v>880</v>
      </c>
    </row>
    <row r="221" spans="1:10" x14ac:dyDescent="0.3">
      <c r="A221">
        <v>407</v>
      </c>
      <c r="B221">
        <v>1067863293</v>
      </c>
      <c r="C221" t="s">
        <v>28</v>
      </c>
      <c r="D221" t="s">
        <v>29</v>
      </c>
      <c r="E221" t="s">
        <v>20</v>
      </c>
      <c r="F221" t="s">
        <v>13</v>
      </c>
      <c r="G221" t="s">
        <v>25</v>
      </c>
      <c r="H221" t="s">
        <v>15</v>
      </c>
      <c r="I221" t="s">
        <v>22</v>
      </c>
      <c r="J221" t="s">
        <v>68</v>
      </c>
    </row>
    <row r="222" spans="1:10" x14ac:dyDescent="0.3">
      <c r="A222">
        <v>408</v>
      </c>
      <c r="B222">
        <v>10488989</v>
      </c>
      <c r="C222" t="s">
        <v>18</v>
      </c>
      <c r="D222" t="s">
        <v>50</v>
      </c>
      <c r="E222" t="s">
        <v>20</v>
      </c>
      <c r="F222" t="s">
        <v>13</v>
      </c>
      <c r="G222" t="s">
        <v>14</v>
      </c>
      <c r="H222" t="s">
        <v>48</v>
      </c>
      <c r="I222" t="s">
        <v>782</v>
      </c>
      <c r="J222" t="s">
        <v>55</v>
      </c>
    </row>
    <row r="223" spans="1:10" x14ac:dyDescent="0.3">
      <c r="A223">
        <v>409</v>
      </c>
      <c r="B223">
        <v>1053770627</v>
      </c>
      <c r="C223" t="s">
        <v>18</v>
      </c>
      <c r="D223" t="s">
        <v>45</v>
      </c>
      <c r="E223" t="s">
        <v>20</v>
      </c>
      <c r="F223" t="s">
        <v>34</v>
      </c>
      <c r="G223" t="s">
        <v>25</v>
      </c>
      <c r="H223" t="s">
        <v>15</v>
      </c>
      <c r="I223" t="s">
        <v>782</v>
      </c>
      <c r="J223" t="s">
        <v>881</v>
      </c>
    </row>
    <row r="224" spans="1:10" x14ac:dyDescent="0.3">
      <c r="A224">
        <v>410</v>
      </c>
      <c r="B224">
        <v>1014224434</v>
      </c>
      <c r="C224" t="s">
        <v>18</v>
      </c>
      <c r="D224" t="s">
        <v>19</v>
      </c>
      <c r="E224" t="s">
        <v>20</v>
      </c>
      <c r="F224" t="s">
        <v>24</v>
      </c>
      <c r="G224" t="s">
        <v>25</v>
      </c>
      <c r="H224" t="s">
        <v>48</v>
      </c>
      <c r="I224" t="s">
        <v>43</v>
      </c>
      <c r="J224" t="s">
        <v>62</v>
      </c>
    </row>
    <row r="225" spans="1:10" x14ac:dyDescent="0.3">
      <c r="A225">
        <v>411</v>
      </c>
      <c r="B225">
        <v>1033788000</v>
      </c>
      <c r="C225" t="s">
        <v>18</v>
      </c>
      <c r="D225" t="s">
        <v>19</v>
      </c>
      <c r="E225" t="s">
        <v>20</v>
      </c>
      <c r="F225" t="s">
        <v>24</v>
      </c>
      <c r="G225" t="s">
        <v>35</v>
      </c>
      <c r="H225" t="s">
        <v>15</v>
      </c>
      <c r="I225" t="s">
        <v>22</v>
      </c>
      <c r="J225" t="s">
        <v>267</v>
      </c>
    </row>
    <row r="226" spans="1:10" x14ac:dyDescent="0.3">
      <c r="A226">
        <v>414</v>
      </c>
      <c r="B226">
        <v>1110535161</v>
      </c>
      <c r="C226" t="s">
        <v>18</v>
      </c>
      <c r="D226" t="s">
        <v>50</v>
      </c>
      <c r="E226" t="s">
        <v>20</v>
      </c>
      <c r="F226" t="s">
        <v>13</v>
      </c>
      <c r="G226" t="s">
        <v>25</v>
      </c>
      <c r="H226" t="s">
        <v>38</v>
      </c>
      <c r="I226" t="s">
        <v>782</v>
      </c>
      <c r="J226" t="s">
        <v>61</v>
      </c>
    </row>
    <row r="227" spans="1:10" x14ac:dyDescent="0.3">
      <c r="A227">
        <v>416</v>
      </c>
      <c r="B227">
        <v>6465700</v>
      </c>
      <c r="C227" t="s">
        <v>18</v>
      </c>
      <c r="D227" t="s">
        <v>19</v>
      </c>
      <c r="E227" t="s">
        <v>20</v>
      </c>
      <c r="F227" t="s">
        <v>24</v>
      </c>
      <c r="G227" t="s">
        <v>14</v>
      </c>
      <c r="H227" t="s">
        <v>21</v>
      </c>
      <c r="I227" t="s">
        <v>22</v>
      </c>
      <c r="J227" t="s">
        <v>882</v>
      </c>
    </row>
    <row r="228" spans="1:10" x14ac:dyDescent="0.3">
      <c r="A228">
        <v>417</v>
      </c>
      <c r="B228">
        <v>1016091797</v>
      </c>
      <c r="C228" t="s">
        <v>18</v>
      </c>
      <c r="D228" t="s">
        <v>50</v>
      </c>
      <c r="E228" t="s">
        <v>20</v>
      </c>
      <c r="F228" t="s">
        <v>34</v>
      </c>
      <c r="G228" t="s">
        <v>35</v>
      </c>
      <c r="H228" t="s">
        <v>38</v>
      </c>
      <c r="I228" t="s">
        <v>782</v>
      </c>
      <c r="J228" t="s">
        <v>883</v>
      </c>
    </row>
    <row r="229" spans="1:10" x14ac:dyDescent="0.3">
      <c r="A229">
        <v>420</v>
      </c>
      <c r="B229">
        <v>1140915187</v>
      </c>
      <c r="C229" t="s">
        <v>18</v>
      </c>
      <c r="D229" t="s">
        <v>19</v>
      </c>
      <c r="E229" t="s">
        <v>20</v>
      </c>
      <c r="F229" t="s">
        <v>24</v>
      </c>
      <c r="G229" t="s">
        <v>35</v>
      </c>
      <c r="H229" t="s">
        <v>38</v>
      </c>
      <c r="I229" t="s">
        <v>43</v>
      </c>
      <c r="J229" t="s">
        <v>68</v>
      </c>
    </row>
    <row r="230" spans="1:10" x14ac:dyDescent="0.3">
      <c r="A230">
        <v>421</v>
      </c>
      <c r="B230">
        <v>79134871</v>
      </c>
      <c r="C230" t="s">
        <v>18</v>
      </c>
      <c r="D230" t="s">
        <v>19</v>
      </c>
      <c r="E230" t="s">
        <v>20</v>
      </c>
      <c r="F230" t="s">
        <v>34</v>
      </c>
      <c r="G230" t="s">
        <v>14</v>
      </c>
      <c r="H230" t="s">
        <v>21</v>
      </c>
      <c r="I230" t="s">
        <v>22</v>
      </c>
      <c r="J230" t="s">
        <v>55</v>
      </c>
    </row>
    <row r="231" spans="1:10" x14ac:dyDescent="0.3">
      <c r="A231">
        <v>427</v>
      </c>
      <c r="B231">
        <v>1013601453</v>
      </c>
      <c r="C231" t="s">
        <v>18</v>
      </c>
      <c r="D231" t="s">
        <v>19</v>
      </c>
      <c r="E231" t="s">
        <v>20</v>
      </c>
      <c r="F231" t="s">
        <v>34</v>
      </c>
      <c r="G231" t="s">
        <v>25</v>
      </c>
      <c r="H231" t="s">
        <v>15</v>
      </c>
      <c r="I231" t="s">
        <v>22</v>
      </c>
      <c r="J231" t="s">
        <v>884</v>
      </c>
    </row>
    <row r="232" spans="1:10" x14ac:dyDescent="0.3">
      <c r="A232">
        <v>428</v>
      </c>
      <c r="B232">
        <v>91391033</v>
      </c>
      <c r="C232" t="s">
        <v>18</v>
      </c>
      <c r="D232" t="s">
        <v>50</v>
      </c>
      <c r="E232" t="s">
        <v>20</v>
      </c>
      <c r="F232" t="s">
        <v>13</v>
      </c>
      <c r="G232" t="s">
        <v>14</v>
      </c>
      <c r="H232" t="s">
        <v>48</v>
      </c>
      <c r="I232" t="s">
        <v>782</v>
      </c>
      <c r="J232" t="s">
        <v>885</v>
      </c>
    </row>
    <row r="233" spans="1:10" x14ac:dyDescent="0.3">
      <c r="A233">
        <v>429</v>
      </c>
      <c r="B233">
        <v>57301215</v>
      </c>
      <c r="C233" t="s">
        <v>18</v>
      </c>
      <c r="D233" t="s">
        <v>19</v>
      </c>
      <c r="E233" t="s">
        <v>20</v>
      </c>
      <c r="F233" t="s">
        <v>24</v>
      </c>
      <c r="G233" t="s">
        <v>77</v>
      </c>
      <c r="H233" t="s">
        <v>48</v>
      </c>
      <c r="I233" t="s">
        <v>22</v>
      </c>
      <c r="J233" t="s">
        <v>886</v>
      </c>
    </row>
    <row r="234" spans="1:10" x14ac:dyDescent="0.3">
      <c r="A234">
        <v>430</v>
      </c>
      <c r="B234">
        <v>80442438</v>
      </c>
      <c r="C234" t="s">
        <v>18</v>
      </c>
      <c r="D234" t="s">
        <v>19</v>
      </c>
      <c r="E234" t="s">
        <v>20</v>
      </c>
      <c r="F234" t="s">
        <v>24</v>
      </c>
      <c r="G234" t="s">
        <v>14</v>
      </c>
      <c r="H234" t="s">
        <v>21</v>
      </c>
      <c r="I234" t="s">
        <v>22</v>
      </c>
      <c r="J234" t="s">
        <v>55</v>
      </c>
    </row>
    <row r="235" spans="1:10" x14ac:dyDescent="0.3">
      <c r="A235">
        <v>431</v>
      </c>
      <c r="B235">
        <v>52363769</v>
      </c>
      <c r="C235" t="s">
        <v>18</v>
      </c>
      <c r="D235" t="s">
        <v>19</v>
      </c>
      <c r="E235" t="s">
        <v>20</v>
      </c>
      <c r="F235" t="s">
        <v>24</v>
      </c>
      <c r="G235" t="s">
        <v>14</v>
      </c>
      <c r="H235" t="s">
        <v>21</v>
      </c>
      <c r="I235" t="s">
        <v>22</v>
      </c>
      <c r="J235" t="s">
        <v>887</v>
      </c>
    </row>
    <row r="236" spans="1:10" x14ac:dyDescent="0.3">
      <c r="A236">
        <v>432</v>
      </c>
      <c r="B236">
        <v>52782493</v>
      </c>
      <c r="C236" t="s">
        <v>31</v>
      </c>
      <c r="D236" t="s">
        <v>78</v>
      </c>
      <c r="E236" t="s">
        <v>12</v>
      </c>
      <c r="F236" t="s">
        <v>13</v>
      </c>
      <c r="G236" t="s">
        <v>14</v>
      </c>
      <c r="H236" t="s">
        <v>26</v>
      </c>
      <c r="I236" t="s">
        <v>43</v>
      </c>
      <c r="J236" t="s">
        <v>888</v>
      </c>
    </row>
    <row r="237" spans="1:10" x14ac:dyDescent="0.3">
      <c r="A237">
        <v>435</v>
      </c>
      <c r="B237">
        <v>1020754019</v>
      </c>
      <c r="C237" t="s">
        <v>18</v>
      </c>
      <c r="D237" t="s">
        <v>66</v>
      </c>
      <c r="E237" t="s">
        <v>20</v>
      </c>
      <c r="F237" t="s">
        <v>13</v>
      </c>
      <c r="G237" t="s">
        <v>25</v>
      </c>
      <c r="H237" t="s">
        <v>15</v>
      </c>
      <c r="I237" t="s">
        <v>782</v>
      </c>
      <c r="J237" t="s">
        <v>889</v>
      </c>
    </row>
    <row r="238" spans="1:10" x14ac:dyDescent="0.3">
      <c r="A238">
        <v>438</v>
      </c>
      <c r="B238">
        <v>79663926</v>
      </c>
      <c r="C238" t="s">
        <v>31</v>
      </c>
      <c r="D238" t="s">
        <v>78</v>
      </c>
      <c r="E238" t="s">
        <v>12</v>
      </c>
      <c r="F238" t="s">
        <v>24</v>
      </c>
      <c r="G238" t="s">
        <v>14</v>
      </c>
      <c r="H238" t="s">
        <v>26</v>
      </c>
      <c r="I238" t="s">
        <v>43</v>
      </c>
      <c r="J238" t="s">
        <v>890</v>
      </c>
    </row>
    <row r="239" spans="1:10" x14ac:dyDescent="0.3">
      <c r="A239">
        <v>441</v>
      </c>
      <c r="B239">
        <v>1032437094</v>
      </c>
      <c r="C239" t="s">
        <v>28</v>
      </c>
      <c r="D239" t="s">
        <v>45</v>
      </c>
      <c r="E239" t="s">
        <v>12</v>
      </c>
      <c r="F239" t="s">
        <v>34</v>
      </c>
      <c r="G239" t="s">
        <v>25</v>
      </c>
      <c r="H239" t="s">
        <v>15</v>
      </c>
      <c r="I239" t="s">
        <v>16</v>
      </c>
      <c r="J239" t="s">
        <v>46</v>
      </c>
    </row>
    <row r="240" spans="1:10" x14ac:dyDescent="0.3">
      <c r="A240">
        <v>444</v>
      </c>
      <c r="B240">
        <v>79624376</v>
      </c>
      <c r="C240" t="s">
        <v>18</v>
      </c>
      <c r="D240" t="s">
        <v>66</v>
      </c>
      <c r="E240" t="s">
        <v>20</v>
      </c>
      <c r="F240" t="s">
        <v>13</v>
      </c>
      <c r="G240" t="s">
        <v>14</v>
      </c>
      <c r="H240" t="s">
        <v>38</v>
      </c>
      <c r="I240" t="s">
        <v>782</v>
      </c>
      <c r="J240" t="s">
        <v>74</v>
      </c>
    </row>
    <row r="241" spans="1:10" x14ac:dyDescent="0.3">
      <c r="A241">
        <v>445</v>
      </c>
      <c r="B241">
        <v>1022330679</v>
      </c>
      <c r="C241" t="s">
        <v>18</v>
      </c>
      <c r="D241" t="s">
        <v>19</v>
      </c>
      <c r="E241" t="s">
        <v>20</v>
      </c>
      <c r="F241" t="s">
        <v>34</v>
      </c>
      <c r="G241" t="s">
        <v>35</v>
      </c>
      <c r="H241" t="s">
        <v>15</v>
      </c>
      <c r="I241" t="s">
        <v>43</v>
      </c>
      <c r="J241" t="s">
        <v>891</v>
      </c>
    </row>
    <row r="242" spans="1:10" x14ac:dyDescent="0.3">
      <c r="A242">
        <v>446</v>
      </c>
      <c r="B242">
        <v>1023880482</v>
      </c>
      <c r="C242" t="s">
        <v>18</v>
      </c>
      <c r="D242" t="s">
        <v>19</v>
      </c>
      <c r="E242" t="s">
        <v>20</v>
      </c>
      <c r="F242" t="s">
        <v>34</v>
      </c>
      <c r="G242" t="s">
        <v>25</v>
      </c>
      <c r="H242" t="s">
        <v>38</v>
      </c>
      <c r="I242" t="s">
        <v>43</v>
      </c>
      <c r="J242" t="s">
        <v>892</v>
      </c>
    </row>
    <row r="243" spans="1:10" x14ac:dyDescent="0.3">
      <c r="A243">
        <v>447</v>
      </c>
      <c r="B243">
        <v>39546704</v>
      </c>
      <c r="C243" t="s">
        <v>18</v>
      </c>
      <c r="D243" t="s">
        <v>19</v>
      </c>
      <c r="E243" t="s">
        <v>20</v>
      </c>
      <c r="F243" t="s">
        <v>13</v>
      </c>
      <c r="G243" t="s">
        <v>14</v>
      </c>
      <c r="H243" t="s">
        <v>21</v>
      </c>
      <c r="I243" t="s">
        <v>22</v>
      </c>
      <c r="J243" t="s">
        <v>69</v>
      </c>
    </row>
    <row r="244" spans="1:10" x14ac:dyDescent="0.3">
      <c r="A244">
        <v>448</v>
      </c>
      <c r="B244">
        <v>80748218</v>
      </c>
      <c r="C244" t="s">
        <v>18</v>
      </c>
      <c r="D244" t="s">
        <v>19</v>
      </c>
      <c r="E244" t="s">
        <v>20</v>
      </c>
      <c r="F244" t="s">
        <v>34</v>
      </c>
      <c r="G244" t="s">
        <v>25</v>
      </c>
      <c r="H244" t="s">
        <v>38</v>
      </c>
      <c r="I244" t="s">
        <v>43</v>
      </c>
      <c r="J244" t="s">
        <v>61</v>
      </c>
    </row>
    <row r="245" spans="1:10" x14ac:dyDescent="0.3">
      <c r="A245">
        <v>449</v>
      </c>
      <c r="B245">
        <v>45691254</v>
      </c>
      <c r="C245" t="s">
        <v>41</v>
      </c>
      <c r="D245" t="s">
        <v>47</v>
      </c>
      <c r="E245" t="s">
        <v>12</v>
      </c>
      <c r="F245" t="s">
        <v>34</v>
      </c>
      <c r="G245" t="s">
        <v>14</v>
      </c>
      <c r="H245" t="s">
        <v>15</v>
      </c>
      <c r="I245" t="s">
        <v>43</v>
      </c>
      <c r="J245" t="s">
        <v>893</v>
      </c>
    </row>
    <row r="246" spans="1:10" x14ac:dyDescent="0.3">
      <c r="A246">
        <v>450</v>
      </c>
      <c r="B246">
        <v>65699649</v>
      </c>
      <c r="C246" t="s">
        <v>28</v>
      </c>
      <c r="D246" t="s">
        <v>29</v>
      </c>
      <c r="E246" t="s">
        <v>20</v>
      </c>
      <c r="F246" t="s">
        <v>34</v>
      </c>
      <c r="G246" t="s">
        <v>14</v>
      </c>
      <c r="H246" t="s">
        <v>48</v>
      </c>
      <c r="I246" t="s">
        <v>22</v>
      </c>
      <c r="J246" t="s">
        <v>894</v>
      </c>
    </row>
    <row r="247" spans="1:10" x14ac:dyDescent="0.3">
      <c r="A247">
        <v>451</v>
      </c>
      <c r="B247">
        <v>40187746</v>
      </c>
      <c r="C247" t="s">
        <v>18</v>
      </c>
      <c r="D247" t="s">
        <v>19</v>
      </c>
      <c r="E247" t="s">
        <v>20</v>
      </c>
      <c r="F247" t="s">
        <v>24</v>
      </c>
      <c r="G247" t="s">
        <v>14</v>
      </c>
      <c r="H247" t="s">
        <v>48</v>
      </c>
      <c r="I247" t="s">
        <v>43</v>
      </c>
      <c r="J247" t="s">
        <v>895</v>
      </c>
    </row>
    <row r="248" spans="1:10" x14ac:dyDescent="0.3">
      <c r="A248">
        <v>452</v>
      </c>
      <c r="B248">
        <v>1001089858</v>
      </c>
      <c r="C248" t="s">
        <v>18</v>
      </c>
      <c r="D248" t="s">
        <v>19</v>
      </c>
      <c r="E248" t="s">
        <v>20</v>
      </c>
      <c r="F248" t="s">
        <v>13</v>
      </c>
      <c r="G248" t="s">
        <v>35</v>
      </c>
      <c r="H248" t="s">
        <v>15</v>
      </c>
      <c r="I248" t="s">
        <v>22</v>
      </c>
      <c r="J248" t="s">
        <v>61</v>
      </c>
    </row>
    <row r="249" spans="1:10" x14ac:dyDescent="0.3">
      <c r="A249">
        <v>454</v>
      </c>
      <c r="B249">
        <v>37006802</v>
      </c>
      <c r="C249" t="s">
        <v>28</v>
      </c>
      <c r="D249" t="s">
        <v>274</v>
      </c>
      <c r="E249" t="s">
        <v>12</v>
      </c>
      <c r="F249" t="s">
        <v>34</v>
      </c>
      <c r="G249" t="s">
        <v>14</v>
      </c>
      <c r="H249" t="s">
        <v>15</v>
      </c>
      <c r="I249" t="s">
        <v>22</v>
      </c>
      <c r="J249" t="s">
        <v>896</v>
      </c>
    </row>
    <row r="250" spans="1:10" x14ac:dyDescent="0.3">
      <c r="A250">
        <v>458</v>
      </c>
      <c r="B250">
        <v>1033712648</v>
      </c>
      <c r="C250" t="s">
        <v>18</v>
      </c>
      <c r="D250" t="s">
        <v>19</v>
      </c>
      <c r="E250" t="s">
        <v>20</v>
      </c>
      <c r="F250" t="s">
        <v>34</v>
      </c>
      <c r="G250" t="s">
        <v>25</v>
      </c>
      <c r="H250" t="s">
        <v>15</v>
      </c>
      <c r="I250" t="s">
        <v>43</v>
      </c>
      <c r="J250" t="s">
        <v>61</v>
      </c>
    </row>
    <row r="251" spans="1:10" x14ac:dyDescent="0.3">
      <c r="A251">
        <v>459</v>
      </c>
      <c r="B251">
        <v>52993458</v>
      </c>
      <c r="C251" t="s">
        <v>18</v>
      </c>
      <c r="D251" t="s">
        <v>19</v>
      </c>
      <c r="E251" t="s">
        <v>20</v>
      </c>
      <c r="F251" t="s">
        <v>34</v>
      </c>
      <c r="G251" t="s">
        <v>25</v>
      </c>
      <c r="H251" t="s">
        <v>26</v>
      </c>
      <c r="I251" t="s">
        <v>22</v>
      </c>
      <c r="J251" t="s">
        <v>55</v>
      </c>
    </row>
    <row r="252" spans="1:10" x14ac:dyDescent="0.3">
      <c r="A252">
        <v>463</v>
      </c>
      <c r="B252">
        <v>52858183</v>
      </c>
      <c r="C252" t="s">
        <v>28</v>
      </c>
      <c r="D252" t="s">
        <v>29</v>
      </c>
      <c r="E252" t="s">
        <v>20</v>
      </c>
      <c r="F252" t="s">
        <v>34</v>
      </c>
      <c r="G252" t="s">
        <v>25</v>
      </c>
      <c r="H252" t="s">
        <v>26</v>
      </c>
      <c r="I252" t="s">
        <v>22</v>
      </c>
      <c r="J252" t="s">
        <v>897</v>
      </c>
    </row>
    <row r="253" spans="1:10" x14ac:dyDescent="0.3">
      <c r="A253">
        <v>464</v>
      </c>
      <c r="B253">
        <v>1032495897</v>
      </c>
      <c r="C253" t="s">
        <v>28</v>
      </c>
      <c r="D253" t="s">
        <v>29</v>
      </c>
      <c r="E253" t="s">
        <v>20</v>
      </c>
      <c r="F253" t="s">
        <v>13</v>
      </c>
      <c r="G253" t="s">
        <v>35</v>
      </c>
      <c r="H253" t="s">
        <v>38</v>
      </c>
      <c r="I253" t="s">
        <v>782</v>
      </c>
      <c r="J253" t="s">
        <v>898</v>
      </c>
    </row>
    <row r="254" spans="1:10" x14ac:dyDescent="0.3">
      <c r="A254">
        <v>467</v>
      </c>
      <c r="B254">
        <v>35528386</v>
      </c>
      <c r="C254" t="s">
        <v>18</v>
      </c>
      <c r="D254" t="s">
        <v>19</v>
      </c>
      <c r="E254" t="s">
        <v>20</v>
      </c>
      <c r="F254" t="s">
        <v>34</v>
      </c>
      <c r="G254" t="s">
        <v>14</v>
      </c>
      <c r="H254" t="s">
        <v>48</v>
      </c>
      <c r="I254" t="s">
        <v>22</v>
      </c>
      <c r="J254" t="s">
        <v>899</v>
      </c>
    </row>
    <row r="255" spans="1:10" x14ac:dyDescent="0.3">
      <c r="A255">
        <v>468</v>
      </c>
      <c r="B255">
        <v>40421091</v>
      </c>
      <c r="C255" t="s">
        <v>18</v>
      </c>
      <c r="D255" t="s">
        <v>19</v>
      </c>
      <c r="E255" t="s">
        <v>20</v>
      </c>
      <c r="F255" t="s">
        <v>34</v>
      </c>
      <c r="G255" t="s">
        <v>14</v>
      </c>
      <c r="H255" t="s">
        <v>48</v>
      </c>
      <c r="I255" t="s">
        <v>22</v>
      </c>
      <c r="J255" t="s">
        <v>900</v>
      </c>
    </row>
    <row r="256" spans="1:10" x14ac:dyDescent="0.3">
      <c r="A256">
        <v>471</v>
      </c>
      <c r="B256">
        <v>80883128</v>
      </c>
      <c r="C256" t="s">
        <v>10</v>
      </c>
      <c r="D256" t="s">
        <v>56</v>
      </c>
      <c r="E256" t="s">
        <v>12</v>
      </c>
      <c r="F256" t="s">
        <v>13</v>
      </c>
      <c r="G256" t="s">
        <v>25</v>
      </c>
      <c r="H256" t="s">
        <v>15</v>
      </c>
      <c r="I256" t="s">
        <v>16</v>
      </c>
      <c r="J256" t="s">
        <v>61</v>
      </c>
    </row>
    <row r="257" spans="1:10" x14ac:dyDescent="0.3">
      <c r="A257">
        <v>475</v>
      </c>
      <c r="B257">
        <v>1033807089</v>
      </c>
      <c r="C257" t="s">
        <v>18</v>
      </c>
      <c r="D257" t="s">
        <v>19</v>
      </c>
      <c r="E257" t="s">
        <v>20</v>
      </c>
      <c r="F257" t="s">
        <v>34</v>
      </c>
      <c r="G257" t="s">
        <v>35</v>
      </c>
      <c r="H257" t="s">
        <v>15</v>
      </c>
      <c r="I257" t="s">
        <v>22</v>
      </c>
      <c r="J257" t="s">
        <v>62</v>
      </c>
    </row>
    <row r="258" spans="1:10" x14ac:dyDescent="0.3">
      <c r="A258">
        <v>476</v>
      </c>
      <c r="B258">
        <v>52161398</v>
      </c>
      <c r="C258" t="s">
        <v>18</v>
      </c>
      <c r="D258" t="s">
        <v>19</v>
      </c>
      <c r="E258" t="s">
        <v>20</v>
      </c>
      <c r="F258" t="s">
        <v>24</v>
      </c>
      <c r="G258" t="s">
        <v>14</v>
      </c>
      <c r="H258" t="s">
        <v>21</v>
      </c>
      <c r="I258" t="s">
        <v>22</v>
      </c>
      <c r="J258" t="s">
        <v>70</v>
      </c>
    </row>
    <row r="259" spans="1:10" x14ac:dyDescent="0.3">
      <c r="A259">
        <v>477</v>
      </c>
      <c r="B259">
        <v>52439182</v>
      </c>
      <c r="C259" t="s">
        <v>18</v>
      </c>
      <c r="D259" t="s">
        <v>19</v>
      </c>
      <c r="E259" t="s">
        <v>20</v>
      </c>
      <c r="F259" t="s">
        <v>24</v>
      </c>
      <c r="G259" t="s">
        <v>14</v>
      </c>
      <c r="H259" t="s">
        <v>15</v>
      </c>
      <c r="I259" t="s">
        <v>22</v>
      </c>
      <c r="J259" t="s">
        <v>71</v>
      </c>
    </row>
    <row r="260" spans="1:10" x14ac:dyDescent="0.3">
      <c r="A260">
        <v>479</v>
      </c>
      <c r="B260">
        <v>79526411</v>
      </c>
      <c r="C260" t="s">
        <v>10</v>
      </c>
      <c r="D260" t="s">
        <v>56</v>
      </c>
      <c r="E260" t="s">
        <v>12</v>
      </c>
      <c r="F260" t="s">
        <v>24</v>
      </c>
      <c r="G260" t="s">
        <v>14</v>
      </c>
      <c r="H260" t="s">
        <v>21</v>
      </c>
      <c r="I260" t="s">
        <v>16</v>
      </c>
      <c r="J260" t="s">
        <v>901</v>
      </c>
    </row>
    <row r="261" spans="1:10" x14ac:dyDescent="0.3">
      <c r="A261">
        <v>480</v>
      </c>
      <c r="B261">
        <v>52546377</v>
      </c>
      <c r="C261" t="s">
        <v>28</v>
      </c>
      <c r="D261" t="s">
        <v>29</v>
      </c>
      <c r="E261" t="s">
        <v>20</v>
      </c>
      <c r="F261" t="s">
        <v>34</v>
      </c>
      <c r="G261" t="s">
        <v>14</v>
      </c>
      <c r="H261" t="s">
        <v>26</v>
      </c>
      <c r="I261" t="s">
        <v>22</v>
      </c>
      <c r="J261" t="s">
        <v>61</v>
      </c>
    </row>
    <row r="262" spans="1:10" x14ac:dyDescent="0.3">
      <c r="A262">
        <v>481</v>
      </c>
      <c r="B262">
        <v>1117526226</v>
      </c>
      <c r="C262" t="s">
        <v>18</v>
      </c>
      <c r="D262" t="s">
        <v>19</v>
      </c>
      <c r="E262" t="s">
        <v>20</v>
      </c>
      <c r="F262" t="s">
        <v>24</v>
      </c>
      <c r="G262" t="s">
        <v>25</v>
      </c>
      <c r="H262" t="s">
        <v>15</v>
      </c>
      <c r="I262" t="s">
        <v>22</v>
      </c>
      <c r="J262" t="s">
        <v>902</v>
      </c>
    </row>
    <row r="263" spans="1:10" x14ac:dyDescent="0.3">
      <c r="A263">
        <v>482</v>
      </c>
      <c r="B263">
        <v>52540573</v>
      </c>
      <c r="C263" t="s">
        <v>18</v>
      </c>
      <c r="D263" t="s">
        <v>19</v>
      </c>
      <c r="E263" t="s">
        <v>20</v>
      </c>
      <c r="F263" t="s">
        <v>24</v>
      </c>
      <c r="G263" t="s">
        <v>14</v>
      </c>
      <c r="H263" t="s">
        <v>15</v>
      </c>
      <c r="I263" t="s">
        <v>43</v>
      </c>
      <c r="J263" t="s">
        <v>72</v>
      </c>
    </row>
    <row r="264" spans="1:10" x14ac:dyDescent="0.3">
      <c r="A264">
        <v>484</v>
      </c>
      <c r="B264">
        <v>1003922542</v>
      </c>
      <c r="C264" t="s">
        <v>18</v>
      </c>
      <c r="D264" t="s">
        <v>19</v>
      </c>
      <c r="E264" t="s">
        <v>20</v>
      </c>
      <c r="F264" t="s">
        <v>13</v>
      </c>
      <c r="G264" t="s">
        <v>35</v>
      </c>
      <c r="H264" t="s">
        <v>15</v>
      </c>
      <c r="I264" t="s">
        <v>43</v>
      </c>
      <c r="J264" t="s">
        <v>61</v>
      </c>
    </row>
    <row r="265" spans="1:10" x14ac:dyDescent="0.3">
      <c r="A265">
        <v>485</v>
      </c>
      <c r="B265">
        <v>51856179</v>
      </c>
      <c r="C265" t="s">
        <v>28</v>
      </c>
      <c r="D265" t="s">
        <v>29</v>
      </c>
      <c r="E265" t="s">
        <v>20</v>
      </c>
      <c r="F265" t="s">
        <v>34</v>
      </c>
      <c r="G265" t="s">
        <v>14</v>
      </c>
      <c r="H265" t="s">
        <v>15</v>
      </c>
      <c r="I265" t="s">
        <v>43</v>
      </c>
      <c r="J265" t="s">
        <v>903</v>
      </c>
    </row>
    <row r="266" spans="1:10" x14ac:dyDescent="0.3">
      <c r="A266">
        <v>486</v>
      </c>
      <c r="B266">
        <v>52809747</v>
      </c>
      <c r="C266" t="s">
        <v>18</v>
      </c>
      <c r="D266" t="s">
        <v>19</v>
      </c>
      <c r="E266" t="s">
        <v>20</v>
      </c>
      <c r="F266" t="s">
        <v>24</v>
      </c>
      <c r="G266" t="s">
        <v>14</v>
      </c>
      <c r="H266" t="s">
        <v>38</v>
      </c>
      <c r="I266" t="s">
        <v>43</v>
      </c>
      <c r="J266" t="s">
        <v>904</v>
      </c>
    </row>
    <row r="267" spans="1:10" x14ac:dyDescent="0.3">
      <c r="A267">
        <v>487</v>
      </c>
      <c r="B267">
        <v>79632585</v>
      </c>
      <c r="C267" t="s">
        <v>18</v>
      </c>
      <c r="D267" t="s">
        <v>19</v>
      </c>
      <c r="E267" t="s">
        <v>20</v>
      </c>
      <c r="F267" t="s">
        <v>34</v>
      </c>
      <c r="G267" t="s">
        <v>14</v>
      </c>
      <c r="H267" t="s">
        <v>21</v>
      </c>
      <c r="I267" t="s">
        <v>43</v>
      </c>
      <c r="J267" t="s">
        <v>905</v>
      </c>
    </row>
    <row r="268" spans="1:10" x14ac:dyDescent="0.3">
      <c r="A268">
        <v>488</v>
      </c>
      <c r="B268">
        <v>15619874</v>
      </c>
      <c r="C268" t="s">
        <v>18</v>
      </c>
      <c r="D268" t="s">
        <v>19</v>
      </c>
      <c r="E268" t="s">
        <v>20</v>
      </c>
      <c r="F268" t="s">
        <v>34</v>
      </c>
      <c r="G268" t="s">
        <v>14</v>
      </c>
      <c r="H268" t="s">
        <v>15</v>
      </c>
      <c r="I268" t="s">
        <v>43</v>
      </c>
      <c r="J268" t="s">
        <v>906</v>
      </c>
    </row>
    <row r="269" spans="1:10" x14ac:dyDescent="0.3">
      <c r="A269">
        <v>489</v>
      </c>
      <c r="B269">
        <v>1015472952</v>
      </c>
      <c r="C269" t="s">
        <v>10</v>
      </c>
      <c r="D269" t="s">
        <v>56</v>
      </c>
      <c r="E269" t="s">
        <v>12</v>
      </c>
      <c r="F269" t="s">
        <v>13</v>
      </c>
      <c r="G269" t="s">
        <v>35</v>
      </c>
      <c r="H269" t="s">
        <v>15</v>
      </c>
      <c r="I269" t="s">
        <v>73</v>
      </c>
      <c r="J269" t="s">
        <v>74</v>
      </c>
    </row>
    <row r="270" spans="1:10" x14ac:dyDescent="0.3">
      <c r="A270">
        <v>490</v>
      </c>
      <c r="B270">
        <v>79572446</v>
      </c>
      <c r="C270" t="s">
        <v>10</v>
      </c>
      <c r="D270" t="s">
        <v>56</v>
      </c>
      <c r="E270" t="s">
        <v>12</v>
      </c>
      <c r="F270" t="s">
        <v>34</v>
      </c>
      <c r="G270" t="s">
        <v>14</v>
      </c>
      <c r="H270" t="s">
        <v>21</v>
      </c>
      <c r="I270" t="s">
        <v>22</v>
      </c>
      <c r="J270" t="s">
        <v>841</v>
      </c>
    </row>
    <row r="271" spans="1:10" x14ac:dyDescent="0.3">
      <c r="A271">
        <v>491</v>
      </c>
      <c r="B271">
        <v>52115146</v>
      </c>
      <c r="C271" t="s">
        <v>18</v>
      </c>
      <c r="D271" t="s">
        <v>19</v>
      </c>
      <c r="E271" t="s">
        <v>20</v>
      </c>
      <c r="F271" t="s">
        <v>13</v>
      </c>
      <c r="G271" t="s">
        <v>14</v>
      </c>
      <c r="H271" t="s">
        <v>21</v>
      </c>
      <c r="I271" t="s">
        <v>22</v>
      </c>
      <c r="J271" t="s">
        <v>61</v>
      </c>
    </row>
    <row r="272" spans="1:10" x14ac:dyDescent="0.3">
      <c r="A272">
        <v>494</v>
      </c>
      <c r="B272">
        <v>1014282532</v>
      </c>
      <c r="C272" t="s">
        <v>18</v>
      </c>
      <c r="D272" t="s">
        <v>19</v>
      </c>
      <c r="E272" t="s">
        <v>20</v>
      </c>
      <c r="F272" t="s">
        <v>24</v>
      </c>
      <c r="G272" t="s">
        <v>35</v>
      </c>
      <c r="H272" t="s">
        <v>15</v>
      </c>
      <c r="I272" t="s">
        <v>43</v>
      </c>
      <c r="J272" t="s">
        <v>61</v>
      </c>
    </row>
    <row r="273" spans="1:10" x14ac:dyDescent="0.3">
      <c r="A273">
        <v>496</v>
      </c>
      <c r="B273">
        <v>1010035022</v>
      </c>
      <c r="C273" t="s">
        <v>18</v>
      </c>
      <c r="D273" t="s">
        <v>19</v>
      </c>
      <c r="E273" t="s">
        <v>20</v>
      </c>
      <c r="F273" t="s">
        <v>34</v>
      </c>
      <c r="G273" t="s">
        <v>35</v>
      </c>
      <c r="H273" t="s">
        <v>38</v>
      </c>
      <c r="I273" t="s">
        <v>43</v>
      </c>
      <c r="J273" t="s">
        <v>907</v>
      </c>
    </row>
    <row r="274" spans="1:10" x14ac:dyDescent="0.3">
      <c r="A274">
        <v>497</v>
      </c>
      <c r="B274">
        <v>1024487765</v>
      </c>
      <c r="C274" t="s">
        <v>18</v>
      </c>
      <c r="D274" t="s">
        <v>19</v>
      </c>
      <c r="E274" t="s">
        <v>20</v>
      </c>
      <c r="F274" t="s">
        <v>34</v>
      </c>
      <c r="G274" t="s">
        <v>25</v>
      </c>
      <c r="H274" t="s">
        <v>26</v>
      </c>
      <c r="I274" t="s">
        <v>43</v>
      </c>
      <c r="J274" t="s">
        <v>62</v>
      </c>
    </row>
    <row r="275" spans="1:10" x14ac:dyDescent="0.3">
      <c r="A275">
        <v>498</v>
      </c>
      <c r="B275">
        <v>1111262709</v>
      </c>
      <c r="C275" t="s">
        <v>18</v>
      </c>
      <c r="D275" t="s">
        <v>19</v>
      </c>
      <c r="E275" t="s">
        <v>20</v>
      </c>
      <c r="F275" t="s">
        <v>34</v>
      </c>
      <c r="G275" t="s">
        <v>35</v>
      </c>
      <c r="H275" t="s">
        <v>38</v>
      </c>
      <c r="I275" t="s">
        <v>43</v>
      </c>
      <c r="J275" t="s">
        <v>908</v>
      </c>
    </row>
    <row r="276" spans="1:10" x14ac:dyDescent="0.3">
      <c r="A276">
        <v>499</v>
      </c>
      <c r="B276">
        <v>1049636412</v>
      </c>
      <c r="C276" t="s">
        <v>18</v>
      </c>
      <c r="D276" t="s">
        <v>19</v>
      </c>
      <c r="E276" t="s">
        <v>20</v>
      </c>
      <c r="F276" t="s">
        <v>34</v>
      </c>
      <c r="G276" t="s">
        <v>25</v>
      </c>
      <c r="H276" t="s">
        <v>15</v>
      </c>
      <c r="I276" t="s">
        <v>43</v>
      </c>
      <c r="J276" t="s">
        <v>61</v>
      </c>
    </row>
    <row r="277" spans="1:10" x14ac:dyDescent="0.3">
      <c r="A277">
        <v>501</v>
      </c>
      <c r="B277">
        <v>46358884</v>
      </c>
      <c r="C277" t="s">
        <v>18</v>
      </c>
      <c r="D277" t="s">
        <v>19</v>
      </c>
      <c r="E277" t="s">
        <v>20</v>
      </c>
      <c r="F277" t="s">
        <v>24</v>
      </c>
      <c r="G277" t="s">
        <v>14</v>
      </c>
      <c r="H277" t="s">
        <v>15</v>
      </c>
      <c r="I277" t="s">
        <v>22</v>
      </c>
      <c r="J277" t="s">
        <v>909</v>
      </c>
    </row>
    <row r="278" spans="1:10" x14ac:dyDescent="0.3">
      <c r="A278">
        <v>502</v>
      </c>
      <c r="B278">
        <v>1012393046</v>
      </c>
      <c r="C278" t="s">
        <v>18</v>
      </c>
      <c r="D278" t="s">
        <v>19</v>
      </c>
      <c r="E278" t="s">
        <v>20</v>
      </c>
      <c r="F278" t="s">
        <v>24</v>
      </c>
      <c r="G278" t="s">
        <v>25</v>
      </c>
      <c r="H278" t="s">
        <v>15</v>
      </c>
      <c r="I278" t="s">
        <v>43</v>
      </c>
      <c r="J278" t="s">
        <v>75</v>
      </c>
    </row>
    <row r="279" spans="1:10" x14ac:dyDescent="0.3">
      <c r="A279">
        <v>504</v>
      </c>
      <c r="B279">
        <v>51922383</v>
      </c>
      <c r="C279" t="s">
        <v>18</v>
      </c>
      <c r="D279" t="s">
        <v>19</v>
      </c>
      <c r="E279" t="s">
        <v>20</v>
      </c>
      <c r="F279" t="s">
        <v>24</v>
      </c>
      <c r="G279" t="s">
        <v>14</v>
      </c>
      <c r="H279" t="s">
        <v>21</v>
      </c>
      <c r="I279" t="s">
        <v>22</v>
      </c>
      <c r="J279" t="s">
        <v>62</v>
      </c>
    </row>
    <row r="280" spans="1:10" x14ac:dyDescent="0.3">
      <c r="A280">
        <v>507</v>
      </c>
      <c r="B280">
        <v>1024563723</v>
      </c>
      <c r="C280" t="s">
        <v>18</v>
      </c>
      <c r="D280" t="s">
        <v>19</v>
      </c>
      <c r="E280" t="s">
        <v>20</v>
      </c>
      <c r="F280" t="s">
        <v>34</v>
      </c>
      <c r="G280" t="s">
        <v>35</v>
      </c>
      <c r="H280" t="s">
        <v>38</v>
      </c>
      <c r="I280" t="s">
        <v>43</v>
      </c>
      <c r="J280" t="s">
        <v>910</v>
      </c>
    </row>
    <row r="281" spans="1:10" x14ac:dyDescent="0.3">
      <c r="A281">
        <v>513</v>
      </c>
      <c r="B281">
        <v>1006509615</v>
      </c>
      <c r="C281" t="s">
        <v>18</v>
      </c>
      <c r="D281" t="s">
        <v>19</v>
      </c>
      <c r="E281" t="s">
        <v>20</v>
      </c>
      <c r="F281" t="s">
        <v>34</v>
      </c>
      <c r="G281" t="s">
        <v>35</v>
      </c>
      <c r="H281" t="s">
        <v>15</v>
      </c>
      <c r="I281" t="s">
        <v>43</v>
      </c>
      <c r="J281" t="s">
        <v>55</v>
      </c>
    </row>
    <row r="282" spans="1:10" x14ac:dyDescent="0.3">
      <c r="A282">
        <v>515</v>
      </c>
      <c r="B282">
        <v>1010214275</v>
      </c>
      <c r="C282" t="s">
        <v>18</v>
      </c>
      <c r="D282" t="s">
        <v>19</v>
      </c>
      <c r="E282" t="s">
        <v>20</v>
      </c>
      <c r="F282" t="s">
        <v>34</v>
      </c>
      <c r="G282" t="s">
        <v>25</v>
      </c>
      <c r="H282" t="s">
        <v>15</v>
      </c>
      <c r="I282" t="s">
        <v>43</v>
      </c>
      <c r="J282" t="s">
        <v>75</v>
      </c>
    </row>
    <row r="283" spans="1:10" x14ac:dyDescent="0.3">
      <c r="A283">
        <v>516</v>
      </c>
      <c r="B283">
        <v>45535988</v>
      </c>
      <c r="C283" t="s">
        <v>18</v>
      </c>
      <c r="D283" t="s">
        <v>19</v>
      </c>
      <c r="E283" t="s">
        <v>20</v>
      </c>
      <c r="F283" t="s">
        <v>34</v>
      </c>
      <c r="G283" t="s">
        <v>14</v>
      </c>
      <c r="H283" t="s">
        <v>15</v>
      </c>
      <c r="I283" t="s">
        <v>43</v>
      </c>
      <c r="J283" t="s">
        <v>75</v>
      </c>
    </row>
    <row r="284" spans="1:10" x14ac:dyDescent="0.3">
      <c r="A284">
        <v>518</v>
      </c>
      <c r="B284">
        <v>1023954208</v>
      </c>
      <c r="C284" t="s">
        <v>18</v>
      </c>
      <c r="D284" t="s">
        <v>19</v>
      </c>
      <c r="E284" t="s">
        <v>20</v>
      </c>
      <c r="F284" t="s">
        <v>34</v>
      </c>
      <c r="G284" t="s">
        <v>35</v>
      </c>
      <c r="H284" t="s">
        <v>15</v>
      </c>
      <c r="I284" t="s">
        <v>43</v>
      </c>
      <c r="J284" t="s">
        <v>55</v>
      </c>
    </row>
    <row r="285" spans="1:10" x14ac:dyDescent="0.3">
      <c r="A285">
        <v>519</v>
      </c>
      <c r="B285">
        <v>52500583</v>
      </c>
      <c r="C285" t="s">
        <v>18</v>
      </c>
      <c r="D285" t="s">
        <v>19</v>
      </c>
      <c r="E285" t="s">
        <v>20</v>
      </c>
      <c r="F285" t="s">
        <v>34</v>
      </c>
      <c r="G285" t="s">
        <v>14</v>
      </c>
      <c r="H285" t="s">
        <v>15</v>
      </c>
      <c r="I285" t="s">
        <v>43</v>
      </c>
      <c r="J285" t="s">
        <v>61</v>
      </c>
    </row>
    <row r="286" spans="1:10" x14ac:dyDescent="0.3">
      <c r="A286">
        <v>520</v>
      </c>
      <c r="B286">
        <v>79484416</v>
      </c>
      <c r="C286" t="s">
        <v>18</v>
      </c>
      <c r="D286" t="s">
        <v>19</v>
      </c>
      <c r="E286" t="s">
        <v>20</v>
      </c>
      <c r="F286" t="s">
        <v>13</v>
      </c>
      <c r="G286" t="s">
        <v>14</v>
      </c>
      <c r="H286" t="s">
        <v>21</v>
      </c>
      <c r="I286" t="s">
        <v>22</v>
      </c>
      <c r="J286" t="s">
        <v>911</v>
      </c>
    </row>
    <row r="287" spans="1:10" x14ac:dyDescent="0.3">
      <c r="A287">
        <v>521</v>
      </c>
      <c r="B287">
        <v>1010052259</v>
      </c>
      <c r="C287" t="s">
        <v>10</v>
      </c>
      <c r="D287" t="s">
        <v>273</v>
      </c>
      <c r="E287" t="s">
        <v>12</v>
      </c>
      <c r="F287" t="s">
        <v>24</v>
      </c>
      <c r="G287" t="s">
        <v>35</v>
      </c>
      <c r="H287" t="s">
        <v>15</v>
      </c>
      <c r="I287" t="s">
        <v>43</v>
      </c>
      <c r="J287" t="s">
        <v>61</v>
      </c>
    </row>
    <row r="288" spans="1:10" x14ac:dyDescent="0.3">
      <c r="A288">
        <v>522</v>
      </c>
      <c r="B288">
        <v>1019081420</v>
      </c>
      <c r="C288" t="s">
        <v>18</v>
      </c>
      <c r="D288" t="s">
        <v>19</v>
      </c>
      <c r="E288" t="s">
        <v>20</v>
      </c>
      <c r="F288" t="s">
        <v>24</v>
      </c>
      <c r="G288" t="s">
        <v>25</v>
      </c>
      <c r="H288" t="s">
        <v>48</v>
      </c>
      <c r="I288" t="s">
        <v>43</v>
      </c>
      <c r="J288" t="s">
        <v>912</v>
      </c>
    </row>
    <row r="289" spans="1:10" x14ac:dyDescent="0.3">
      <c r="A289">
        <v>524</v>
      </c>
      <c r="B289">
        <v>25395344</v>
      </c>
      <c r="C289" t="s">
        <v>18</v>
      </c>
      <c r="D289" t="s">
        <v>19</v>
      </c>
      <c r="E289" t="s">
        <v>20</v>
      </c>
      <c r="F289" t="s">
        <v>34</v>
      </c>
      <c r="G289" t="s">
        <v>14</v>
      </c>
      <c r="H289" t="s">
        <v>15</v>
      </c>
      <c r="I289" t="s">
        <v>43</v>
      </c>
      <c r="J289" t="s">
        <v>61</v>
      </c>
    </row>
    <row r="290" spans="1:10" x14ac:dyDescent="0.3">
      <c r="A290">
        <v>525</v>
      </c>
      <c r="B290">
        <v>1033687948</v>
      </c>
      <c r="C290" t="s">
        <v>18</v>
      </c>
      <c r="D290" t="s">
        <v>19</v>
      </c>
      <c r="E290" t="s">
        <v>20</v>
      </c>
      <c r="F290" t="s">
        <v>34</v>
      </c>
      <c r="G290" t="s">
        <v>25</v>
      </c>
      <c r="H290" t="s">
        <v>48</v>
      </c>
      <c r="I290" t="s">
        <v>43</v>
      </c>
      <c r="J290" t="s">
        <v>913</v>
      </c>
    </row>
    <row r="291" spans="1:10" x14ac:dyDescent="0.3">
      <c r="A291">
        <v>526</v>
      </c>
      <c r="B291">
        <v>1012389575</v>
      </c>
      <c r="C291" t="s">
        <v>18</v>
      </c>
      <c r="D291" t="s">
        <v>19</v>
      </c>
      <c r="E291" t="s">
        <v>20</v>
      </c>
      <c r="F291" t="s">
        <v>34</v>
      </c>
      <c r="G291" t="s">
        <v>25</v>
      </c>
      <c r="H291" t="s">
        <v>26</v>
      </c>
      <c r="I291" t="s">
        <v>43</v>
      </c>
      <c r="J291" t="s">
        <v>914</v>
      </c>
    </row>
    <row r="292" spans="1:10" x14ac:dyDescent="0.3">
      <c r="A292">
        <v>529</v>
      </c>
      <c r="B292">
        <v>1001856647</v>
      </c>
      <c r="C292" t="s">
        <v>18</v>
      </c>
      <c r="D292" t="s">
        <v>19</v>
      </c>
      <c r="E292" t="s">
        <v>20</v>
      </c>
      <c r="F292" t="s">
        <v>13</v>
      </c>
      <c r="G292" t="s">
        <v>35</v>
      </c>
      <c r="H292" t="s">
        <v>38</v>
      </c>
      <c r="I292" t="s">
        <v>43</v>
      </c>
      <c r="J292" t="s">
        <v>61</v>
      </c>
    </row>
    <row r="293" spans="1:10" x14ac:dyDescent="0.3">
      <c r="A293">
        <v>530</v>
      </c>
      <c r="B293">
        <v>51912570</v>
      </c>
      <c r="C293" t="s">
        <v>18</v>
      </c>
      <c r="D293" t="s">
        <v>19</v>
      </c>
      <c r="E293" t="s">
        <v>20</v>
      </c>
      <c r="F293" t="s">
        <v>24</v>
      </c>
      <c r="G293" t="s">
        <v>14</v>
      </c>
      <c r="H293" t="s">
        <v>21</v>
      </c>
      <c r="I293" t="s">
        <v>22</v>
      </c>
      <c r="J293" t="s">
        <v>915</v>
      </c>
    </row>
    <row r="294" spans="1:10" x14ac:dyDescent="0.3">
      <c r="A294">
        <v>531</v>
      </c>
      <c r="B294">
        <v>74371218</v>
      </c>
      <c r="C294" t="s">
        <v>18</v>
      </c>
      <c r="D294" t="s">
        <v>19</v>
      </c>
      <c r="E294" t="s">
        <v>20</v>
      </c>
      <c r="F294" t="s">
        <v>24</v>
      </c>
      <c r="G294" t="s">
        <v>14</v>
      </c>
      <c r="H294" t="s">
        <v>48</v>
      </c>
      <c r="I294" t="s">
        <v>43</v>
      </c>
      <c r="J294" t="s">
        <v>916</v>
      </c>
    </row>
    <row r="295" spans="1:10" x14ac:dyDescent="0.3">
      <c r="A295">
        <v>534</v>
      </c>
      <c r="B295">
        <v>1000017631</v>
      </c>
      <c r="C295" t="s">
        <v>18</v>
      </c>
      <c r="D295" t="s">
        <v>19</v>
      </c>
      <c r="E295" t="s">
        <v>20</v>
      </c>
      <c r="F295" t="s">
        <v>24</v>
      </c>
      <c r="G295" t="s">
        <v>35</v>
      </c>
      <c r="H295" t="s">
        <v>15</v>
      </c>
      <c r="I295" t="s">
        <v>43</v>
      </c>
      <c r="J295" t="s">
        <v>62</v>
      </c>
    </row>
    <row r="296" spans="1:10" x14ac:dyDescent="0.3">
      <c r="A296">
        <v>537</v>
      </c>
      <c r="B296">
        <v>23973413</v>
      </c>
      <c r="C296" t="s">
        <v>18</v>
      </c>
      <c r="D296" t="s">
        <v>19</v>
      </c>
      <c r="E296" t="s">
        <v>20</v>
      </c>
      <c r="F296" t="s">
        <v>34</v>
      </c>
      <c r="G296" t="s">
        <v>14</v>
      </c>
      <c r="H296" t="s">
        <v>21</v>
      </c>
      <c r="I296" t="s">
        <v>22</v>
      </c>
      <c r="J296" t="s">
        <v>55</v>
      </c>
    </row>
    <row r="297" spans="1:10" x14ac:dyDescent="0.3">
      <c r="A297">
        <v>538</v>
      </c>
      <c r="B297">
        <v>98380335</v>
      </c>
      <c r="C297" t="s">
        <v>18</v>
      </c>
      <c r="D297" t="s">
        <v>19</v>
      </c>
      <c r="E297" t="s">
        <v>20</v>
      </c>
      <c r="F297" t="s">
        <v>34</v>
      </c>
      <c r="G297" t="s">
        <v>14</v>
      </c>
      <c r="H297" t="s">
        <v>26</v>
      </c>
      <c r="I297" t="s">
        <v>22</v>
      </c>
      <c r="J297" t="s">
        <v>62</v>
      </c>
    </row>
    <row r="298" spans="1:10" x14ac:dyDescent="0.3">
      <c r="A298">
        <v>542</v>
      </c>
      <c r="B298">
        <v>1004926583</v>
      </c>
      <c r="C298" t="s">
        <v>18</v>
      </c>
      <c r="D298" t="s">
        <v>19</v>
      </c>
      <c r="E298" t="s">
        <v>20</v>
      </c>
      <c r="F298" t="s">
        <v>13</v>
      </c>
      <c r="G298" t="s">
        <v>35</v>
      </c>
      <c r="H298" t="s">
        <v>38</v>
      </c>
      <c r="I298" t="s">
        <v>43</v>
      </c>
      <c r="J298" t="s">
        <v>61</v>
      </c>
    </row>
    <row r="299" spans="1:10" x14ac:dyDescent="0.3">
      <c r="A299">
        <v>543</v>
      </c>
      <c r="B299">
        <v>1007806739</v>
      </c>
      <c r="C299" t="s">
        <v>18</v>
      </c>
      <c r="D299" t="s">
        <v>19</v>
      </c>
      <c r="E299" t="s">
        <v>20</v>
      </c>
      <c r="F299" t="s">
        <v>34</v>
      </c>
      <c r="G299" t="s">
        <v>25</v>
      </c>
      <c r="H299" t="s">
        <v>15</v>
      </c>
      <c r="I299" t="s">
        <v>43</v>
      </c>
      <c r="J299" t="s">
        <v>267</v>
      </c>
    </row>
    <row r="300" spans="1:10" x14ac:dyDescent="0.3">
      <c r="A300">
        <v>544</v>
      </c>
      <c r="B300">
        <v>1007296138</v>
      </c>
      <c r="C300" t="s">
        <v>18</v>
      </c>
      <c r="D300" t="s">
        <v>19</v>
      </c>
      <c r="E300" t="s">
        <v>20</v>
      </c>
      <c r="F300" t="s">
        <v>34</v>
      </c>
      <c r="G300" t="s">
        <v>35</v>
      </c>
      <c r="H300" t="s">
        <v>15</v>
      </c>
      <c r="I300" t="s">
        <v>43</v>
      </c>
      <c r="J300" t="s">
        <v>917</v>
      </c>
    </row>
    <row r="301" spans="1:10" x14ac:dyDescent="0.3">
      <c r="A301">
        <v>545</v>
      </c>
      <c r="B301">
        <v>52744187</v>
      </c>
      <c r="C301" t="s">
        <v>18</v>
      </c>
      <c r="D301" t="s">
        <v>19</v>
      </c>
      <c r="E301" t="s">
        <v>20</v>
      </c>
      <c r="F301" t="s">
        <v>34</v>
      </c>
      <c r="G301" t="s">
        <v>25</v>
      </c>
      <c r="H301" t="s">
        <v>15</v>
      </c>
      <c r="I301" t="s">
        <v>43</v>
      </c>
      <c r="J301" t="s">
        <v>74</v>
      </c>
    </row>
    <row r="302" spans="1:10" x14ac:dyDescent="0.3">
      <c r="A302">
        <v>546</v>
      </c>
      <c r="B302">
        <v>79491613</v>
      </c>
      <c r="C302" t="s">
        <v>18</v>
      </c>
      <c r="D302" t="s">
        <v>19</v>
      </c>
      <c r="E302" t="s">
        <v>20</v>
      </c>
      <c r="F302" t="s">
        <v>34</v>
      </c>
      <c r="G302" t="s">
        <v>14</v>
      </c>
      <c r="H302" t="s">
        <v>21</v>
      </c>
      <c r="I302" t="s">
        <v>22</v>
      </c>
      <c r="J302" t="s">
        <v>61</v>
      </c>
    </row>
    <row r="303" spans="1:10" x14ac:dyDescent="0.3">
      <c r="A303">
        <v>550</v>
      </c>
      <c r="B303">
        <v>1057164430</v>
      </c>
      <c r="C303" t="s">
        <v>18</v>
      </c>
      <c r="D303" t="s">
        <v>19</v>
      </c>
      <c r="E303" t="s">
        <v>20</v>
      </c>
      <c r="F303" t="s">
        <v>34</v>
      </c>
      <c r="G303" t="s">
        <v>35</v>
      </c>
      <c r="H303" t="s">
        <v>38</v>
      </c>
      <c r="I303" t="s">
        <v>43</v>
      </c>
      <c r="J303" t="s">
        <v>61</v>
      </c>
    </row>
    <row r="304" spans="1:10" x14ac:dyDescent="0.3">
      <c r="A304">
        <v>552</v>
      </c>
      <c r="B304">
        <v>1069731873</v>
      </c>
      <c r="C304" t="s">
        <v>18</v>
      </c>
      <c r="D304" t="s">
        <v>19</v>
      </c>
      <c r="E304" t="s">
        <v>20</v>
      </c>
      <c r="F304" t="s">
        <v>13</v>
      </c>
      <c r="G304" t="s">
        <v>25</v>
      </c>
      <c r="H304" t="s">
        <v>15</v>
      </c>
      <c r="I304" t="s">
        <v>43</v>
      </c>
      <c r="J304" t="s">
        <v>918</v>
      </c>
    </row>
    <row r="305" spans="1:10" x14ac:dyDescent="0.3">
      <c r="A305">
        <v>553</v>
      </c>
      <c r="B305">
        <v>1033689998</v>
      </c>
      <c r="C305" t="s">
        <v>18</v>
      </c>
      <c r="D305" t="s">
        <v>19</v>
      </c>
      <c r="E305" t="s">
        <v>20</v>
      </c>
      <c r="F305" t="s">
        <v>24</v>
      </c>
      <c r="G305" t="s">
        <v>25</v>
      </c>
      <c r="H305" t="s">
        <v>15</v>
      </c>
      <c r="I305" t="s">
        <v>43</v>
      </c>
      <c r="J305" t="s">
        <v>919</v>
      </c>
    </row>
    <row r="306" spans="1:10" x14ac:dyDescent="0.3">
      <c r="A306">
        <v>556</v>
      </c>
      <c r="B306">
        <v>1000627777</v>
      </c>
      <c r="C306" t="s">
        <v>18</v>
      </c>
      <c r="D306" t="s">
        <v>19</v>
      </c>
      <c r="E306" t="s">
        <v>20</v>
      </c>
      <c r="F306" t="s">
        <v>24</v>
      </c>
      <c r="G306" t="s">
        <v>35</v>
      </c>
      <c r="H306" t="s">
        <v>38</v>
      </c>
      <c r="I306" t="s">
        <v>43</v>
      </c>
      <c r="J306" t="s">
        <v>920</v>
      </c>
    </row>
    <row r="307" spans="1:10" x14ac:dyDescent="0.3">
      <c r="A307">
        <v>559</v>
      </c>
      <c r="B307">
        <v>1014234972</v>
      </c>
      <c r="C307" t="s">
        <v>18</v>
      </c>
      <c r="D307" t="s">
        <v>19</v>
      </c>
      <c r="E307" t="s">
        <v>20</v>
      </c>
      <c r="F307" t="s">
        <v>34</v>
      </c>
      <c r="G307" t="s">
        <v>25</v>
      </c>
      <c r="H307" t="s">
        <v>15</v>
      </c>
      <c r="I307" t="s">
        <v>43</v>
      </c>
      <c r="J307" t="s">
        <v>921</v>
      </c>
    </row>
    <row r="308" spans="1:10" x14ac:dyDescent="0.3">
      <c r="A308">
        <v>561</v>
      </c>
      <c r="B308">
        <v>80097563</v>
      </c>
      <c r="C308" t="s">
        <v>18</v>
      </c>
      <c r="D308" t="s">
        <v>19</v>
      </c>
      <c r="E308" t="s">
        <v>20</v>
      </c>
      <c r="F308" t="s">
        <v>13</v>
      </c>
      <c r="G308" t="s">
        <v>25</v>
      </c>
      <c r="H308" t="s">
        <v>15</v>
      </c>
      <c r="I308" t="s">
        <v>43</v>
      </c>
      <c r="J308" t="s">
        <v>922</v>
      </c>
    </row>
    <row r="309" spans="1:10" x14ac:dyDescent="0.3">
      <c r="A309">
        <v>563</v>
      </c>
      <c r="B309">
        <v>1000596907</v>
      </c>
      <c r="C309" t="s">
        <v>18</v>
      </c>
      <c r="D309" t="s">
        <v>19</v>
      </c>
      <c r="E309" t="s">
        <v>20</v>
      </c>
      <c r="F309" t="s">
        <v>13</v>
      </c>
      <c r="G309" t="s">
        <v>35</v>
      </c>
      <c r="H309" t="s">
        <v>38</v>
      </c>
      <c r="I309" t="s">
        <v>43</v>
      </c>
      <c r="J309" t="s">
        <v>841</v>
      </c>
    </row>
    <row r="310" spans="1:10" x14ac:dyDescent="0.3">
      <c r="A310">
        <v>564</v>
      </c>
      <c r="B310">
        <v>51600205</v>
      </c>
      <c r="C310" t="s">
        <v>18</v>
      </c>
      <c r="D310" t="s">
        <v>19</v>
      </c>
      <c r="E310" t="s">
        <v>20</v>
      </c>
      <c r="F310" t="s">
        <v>13</v>
      </c>
      <c r="G310" t="s">
        <v>77</v>
      </c>
      <c r="H310" t="s">
        <v>21</v>
      </c>
      <c r="I310" t="s">
        <v>22</v>
      </c>
      <c r="J310" t="s">
        <v>923</v>
      </c>
    </row>
    <row r="311" spans="1:10" x14ac:dyDescent="0.3">
      <c r="A311">
        <v>566</v>
      </c>
      <c r="B311">
        <v>1002604004</v>
      </c>
      <c r="C311" t="s">
        <v>18</v>
      </c>
      <c r="D311" t="s">
        <v>19</v>
      </c>
      <c r="E311" t="s">
        <v>20</v>
      </c>
      <c r="F311" t="s">
        <v>34</v>
      </c>
      <c r="G311" t="s">
        <v>35</v>
      </c>
      <c r="H311" t="s">
        <v>15</v>
      </c>
      <c r="I311" t="s">
        <v>43</v>
      </c>
      <c r="J311" t="s">
        <v>61</v>
      </c>
    </row>
    <row r="312" spans="1:10" x14ac:dyDescent="0.3">
      <c r="A312">
        <v>567</v>
      </c>
      <c r="B312">
        <v>35546314</v>
      </c>
      <c r="C312" t="s">
        <v>18</v>
      </c>
      <c r="D312" t="s">
        <v>19</v>
      </c>
      <c r="E312" t="s">
        <v>20</v>
      </c>
      <c r="F312" t="s">
        <v>34</v>
      </c>
      <c r="G312" t="s">
        <v>25</v>
      </c>
      <c r="H312" t="s">
        <v>15</v>
      </c>
      <c r="I312" t="s">
        <v>43</v>
      </c>
      <c r="J312" t="s">
        <v>61</v>
      </c>
    </row>
    <row r="313" spans="1:10" x14ac:dyDescent="0.3">
      <c r="A313">
        <v>568</v>
      </c>
      <c r="B313">
        <v>1022945103</v>
      </c>
      <c r="C313" t="s">
        <v>18</v>
      </c>
      <c r="D313" t="s">
        <v>19</v>
      </c>
      <c r="E313" t="s">
        <v>20</v>
      </c>
      <c r="F313" t="s">
        <v>34</v>
      </c>
      <c r="G313" t="s">
        <v>25</v>
      </c>
      <c r="H313" t="s">
        <v>15</v>
      </c>
      <c r="I313" t="s">
        <v>43</v>
      </c>
      <c r="J313" t="s">
        <v>61</v>
      </c>
    </row>
    <row r="314" spans="1:10" x14ac:dyDescent="0.3">
      <c r="A314">
        <v>571</v>
      </c>
      <c r="B314">
        <v>1006186737</v>
      </c>
      <c r="C314" t="s">
        <v>18</v>
      </c>
      <c r="D314" t="s">
        <v>19</v>
      </c>
      <c r="E314" t="s">
        <v>20</v>
      </c>
      <c r="F314" t="s">
        <v>24</v>
      </c>
      <c r="G314" t="s">
        <v>25</v>
      </c>
      <c r="H314" t="s">
        <v>15</v>
      </c>
      <c r="I314" t="s">
        <v>43</v>
      </c>
      <c r="J314" t="s">
        <v>55</v>
      </c>
    </row>
    <row r="315" spans="1:10" x14ac:dyDescent="0.3">
      <c r="A315">
        <v>573</v>
      </c>
      <c r="B315">
        <v>52966276</v>
      </c>
      <c r="C315" t="s">
        <v>18</v>
      </c>
      <c r="D315" t="s">
        <v>19</v>
      </c>
      <c r="E315" t="s">
        <v>20</v>
      </c>
      <c r="F315" t="s">
        <v>24</v>
      </c>
      <c r="G315" t="s">
        <v>25</v>
      </c>
      <c r="H315" t="s">
        <v>26</v>
      </c>
      <c r="I315" t="s">
        <v>43</v>
      </c>
      <c r="J315" t="s">
        <v>924</v>
      </c>
    </row>
    <row r="316" spans="1:10" x14ac:dyDescent="0.3">
      <c r="A316">
        <v>574</v>
      </c>
      <c r="B316">
        <v>1023950597</v>
      </c>
      <c r="C316" t="s">
        <v>18</v>
      </c>
      <c r="D316" t="s">
        <v>19</v>
      </c>
      <c r="E316" t="s">
        <v>20</v>
      </c>
      <c r="F316" t="s">
        <v>34</v>
      </c>
      <c r="G316" t="s">
        <v>35</v>
      </c>
      <c r="H316" t="s">
        <v>15</v>
      </c>
      <c r="I316" t="s">
        <v>43</v>
      </c>
      <c r="J316" t="s">
        <v>267</v>
      </c>
    </row>
    <row r="317" spans="1:10" x14ac:dyDescent="0.3">
      <c r="A317">
        <v>575</v>
      </c>
      <c r="B317">
        <v>1000619521</v>
      </c>
      <c r="C317" t="s">
        <v>18</v>
      </c>
      <c r="D317" t="s">
        <v>19</v>
      </c>
      <c r="E317" t="s">
        <v>20</v>
      </c>
      <c r="F317" t="s">
        <v>24</v>
      </c>
      <c r="G317" t="s">
        <v>35</v>
      </c>
      <c r="H317" t="s">
        <v>15</v>
      </c>
      <c r="I317" t="s">
        <v>43</v>
      </c>
      <c r="J317" t="s">
        <v>93</v>
      </c>
    </row>
    <row r="318" spans="1:10" x14ac:dyDescent="0.3">
      <c r="A318">
        <v>577</v>
      </c>
      <c r="B318">
        <v>1019041382</v>
      </c>
      <c r="C318" t="s">
        <v>18</v>
      </c>
      <c r="D318" t="s">
        <v>19</v>
      </c>
      <c r="E318" t="s">
        <v>20</v>
      </c>
      <c r="F318" t="s">
        <v>13</v>
      </c>
      <c r="G318" t="s">
        <v>25</v>
      </c>
      <c r="H318" t="s">
        <v>48</v>
      </c>
      <c r="I318" t="s">
        <v>22</v>
      </c>
      <c r="J318" t="s">
        <v>925</v>
      </c>
    </row>
    <row r="319" spans="1:10" x14ac:dyDescent="0.3">
      <c r="A319">
        <v>578</v>
      </c>
      <c r="B319">
        <v>1018402535</v>
      </c>
      <c r="C319" t="s">
        <v>18</v>
      </c>
      <c r="D319" t="s">
        <v>19</v>
      </c>
      <c r="E319" t="s">
        <v>20</v>
      </c>
      <c r="F319" t="s">
        <v>13</v>
      </c>
      <c r="G319" t="s">
        <v>35</v>
      </c>
      <c r="H319" t="s">
        <v>15</v>
      </c>
      <c r="I319" t="s">
        <v>43</v>
      </c>
      <c r="J319" t="s">
        <v>74</v>
      </c>
    </row>
    <row r="320" spans="1:10" x14ac:dyDescent="0.3">
      <c r="A320">
        <v>579</v>
      </c>
      <c r="B320">
        <v>51951166</v>
      </c>
      <c r="C320" t="s">
        <v>18</v>
      </c>
      <c r="D320" t="s">
        <v>19</v>
      </c>
      <c r="E320" t="s">
        <v>20</v>
      </c>
      <c r="F320" t="s">
        <v>24</v>
      </c>
      <c r="G320" t="s">
        <v>14</v>
      </c>
      <c r="H320" t="s">
        <v>15</v>
      </c>
      <c r="I320" t="s">
        <v>43</v>
      </c>
      <c r="J320" t="s">
        <v>926</v>
      </c>
    </row>
    <row r="321" spans="1:10" x14ac:dyDescent="0.3">
      <c r="A321">
        <v>580</v>
      </c>
      <c r="B321">
        <v>1003555252</v>
      </c>
      <c r="C321" t="s">
        <v>18</v>
      </c>
      <c r="D321" t="s">
        <v>19</v>
      </c>
      <c r="E321" t="s">
        <v>20</v>
      </c>
      <c r="F321" t="s">
        <v>13</v>
      </c>
      <c r="G321" t="s">
        <v>35</v>
      </c>
      <c r="H321" t="s">
        <v>48</v>
      </c>
      <c r="I321" t="s">
        <v>43</v>
      </c>
      <c r="J321" t="s">
        <v>61</v>
      </c>
    </row>
    <row r="322" spans="1:10" x14ac:dyDescent="0.3">
      <c r="A322">
        <v>581</v>
      </c>
      <c r="B322">
        <v>1001203784</v>
      </c>
      <c r="C322" t="s">
        <v>18</v>
      </c>
      <c r="D322" t="s">
        <v>19</v>
      </c>
      <c r="E322" t="s">
        <v>20</v>
      </c>
      <c r="F322" t="s">
        <v>34</v>
      </c>
      <c r="G322" t="s">
        <v>35</v>
      </c>
      <c r="H322" t="s">
        <v>15</v>
      </c>
      <c r="I322" t="s">
        <v>43</v>
      </c>
      <c r="J322" t="s">
        <v>927</v>
      </c>
    </row>
    <row r="323" spans="1:10" x14ac:dyDescent="0.3">
      <c r="A323">
        <v>583</v>
      </c>
      <c r="B323">
        <v>1031182126</v>
      </c>
      <c r="C323" t="s">
        <v>28</v>
      </c>
      <c r="D323" t="s">
        <v>45</v>
      </c>
      <c r="E323" t="s">
        <v>20</v>
      </c>
      <c r="F323" t="s">
        <v>34</v>
      </c>
      <c r="G323" t="s">
        <v>35</v>
      </c>
      <c r="H323" t="s">
        <v>38</v>
      </c>
      <c r="I323" t="s">
        <v>43</v>
      </c>
      <c r="J323" t="s">
        <v>76</v>
      </c>
    </row>
    <row r="324" spans="1:10" x14ac:dyDescent="0.3">
      <c r="A324">
        <v>585</v>
      </c>
      <c r="B324">
        <v>1016016954</v>
      </c>
      <c r="C324" t="s">
        <v>18</v>
      </c>
      <c r="D324" t="s">
        <v>19</v>
      </c>
      <c r="E324" t="s">
        <v>20</v>
      </c>
      <c r="F324" t="s">
        <v>34</v>
      </c>
      <c r="G324" t="s">
        <v>25</v>
      </c>
      <c r="H324" t="s">
        <v>15</v>
      </c>
      <c r="I324" t="s">
        <v>22</v>
      </c>
      <c r="J324" t="s">
        <v>46</v>
      </c>
    </row>
    <row r="325" spans="1:10" x14ac:dyDescent="0.3">
      <c r="A325">
        <v>587</v>
      </c>
      <c r="B325">
        <v>1018453136</v>
      </c>
      <c r="C325" t="s">
        <v>41</v>
      </c>
      <c r="D325" t="s">
        <v>47</v>
      </c>
      <c r="E325" t="s">
        <v>12</v>
      </c>
      <c r="F325" t="s">
        <v>24</v>
      </c>
      <c r="G325" t="s">
        <v>25</v>
      </c>
      <c r="H325" t="s">
        <v>15</v>
      </c>
      <c r="I325" t="s">
        <v>22</v>
      </c>
      <c r="J325" t="s">
        <v>928</v>
      </c>
    </row>
    <row r="326" spans="1:10" x14ac:dyDescent="0.3">
      <c r="A326">
        <v>588</v>
      </c>
      <c r="B326">
        <v>1013668932</v>
      </c>
      <c r="C326" t="s">
        <v>10</v>
      </c>
      <c r="D326" t="s">
        <v>56</v>
      </c>
      <c r="E326" t="s">
        <v>12</v>
      </c>
      <c r="F326" t="s">
        <v>24</v>
      </c>
      <c r="G326" t="s">
        <v>35</v>
      </c>
      <c r="H326" t="s">
        <v>15</v>
      </c>
      <c r="I326" t="s">
        <v>43</v>
      </c>
      <c r="J326" t="s">
        <v>68</v>
      </c>
    </row>
    <row r="327" spans="1:10" x14ac:dyDescent="0.3">
      <c r="A327">
        <v>589</v>
      </c>
      <c r="B327">
        <v>79692478</v>
      </c>
      <c r="C327" t="s">
        <v>10</v>
      </c>
      <c r="D327" t="s">
        <v>56</v>
      </c>
      <c r="E327" t="s">
        <v>12</v>
      </c>
      <c r="F327" t="s">
        <v>34</v>
      </c>
      <c r="G327" t="s">
        <v>14</v>
      </c>
      <c r="H327" t="s">
        <v>15</v>
      </c>
      <c r="I327" t="s">
        <v>16</v>
      </c>
      <c r="J327" t="s">
        <v>929</v>
      </c>
    </row>
    <row r="328" spans="1:10" x14ac:dyDescent="0.3">
      <c r="A328">
        <v>590</v>
      </c>
      <c r="B328">
        <v>4252399</v>
      </c>
      <c r="C328" t="s">
        <v>10</v>
      </c>
      <c r="D328" t="s">
        <v>56</v>
      </c>
      <c r="E328" t="s">
        <v>12</v>
      </c>
      <c r="F328" t="s">
        <v>34</v>
      </c>
      <c r="G328" t="s">
        <v>14</v>
      </c>
      <c r="H328" t="s">
        <v>15</v>
      </c>
      <c r="I328" t="s">
        <v>43</v>
      </c>
      <c r="J328" t="s">
        <v>930</v>
      </c>
    </row>
    <row r="329" spans="1:10" x14ac:dyDescent="0.3">
      <c r="A329">
        <v>593</v>
      </c>
      <c r="B329">
        <v>40366987</v>
      </c>
      <c r="C329" t="s">
        <v>41</v>
      </c>
      <c r="D329" t="s">
        <v>47</v>
      </c>
      <c r="E329" t="s">
        <v>12</v>
      </c>
      <c r="F329" t="s">
        <v>34</v>
      </c>
      <c r="G329" t="s">
        <v>77</v>
      </c>
      <c r="H329" t="s">
        <v>21</v>
      </c>
      <c r="I329" t="s">
        <v>22</v>
      </c>
      <c r="J329" t="s">
        <v>61</v>
      </c>
    </row>
    <row r="330" spans="1:10" x14ac:dyDescent="0.3">
      <c r="A330">
        <v>595</v>
      </c>
      <c r="B330">
        <v>93291223</v>
      </c>
      <c r="C330" t="s">
        <v>10</v>
      </c>
      <c r="D330" t="s">
        <v>37</v>
      </c>
      <c r="E330" t="s">
        <v>12</v>
      </c>
      <c r="F330" t="s">
        <v>13</v>
      </c>
      <c r="G330" t="s">
        <v>14</v>
      </c>
      <c r="H330" t="s">
        <v>15</v>
      </c>
      <c r="I330" t="s">
        <v>43</v>
      </c>
      <c r="J330" t="s">
        <v>931</v>
      </c>
    </row>
    <row r="331" spans="1:10" x14ac:dyDescent="0.3">
      <c r="A331">
        <v>598</v>
      </c>
      <c r="B331">
        <v>52194319</v>
      </c>
      <c r="C331" t="s">
        <v>31</v>
      </c>
      <c r="D331" t="s">
        <v>32</v>
      </c>
      <c r="E331" t="s">
        <v>12</v>
      </c>
      <c r="F331" t="s">
        <v>13</v>
      </c>
      <c r="G331" t="s">
        <v>14</v>
      </c>
      <c r="H331" t="s">
        <v>21</v>
      </c>
      <c r="I331" t="s">
        <v>16</v>
      </c>
      <c r="J331" t="s">
        <v>932</v>
      </c>
    </row>
    <row r="332" spans="1:10" x14ac:dyDescent="0.3">
      <c r="A332">
        <v>599</v>
      </c>
      <c r="B332">
        <v>63433451</v>
      </c>
      <c r="C332" t="s">
        <v>31</v>
      </c>
      <c r="D332" t="s">
        <v>78</v>
      </c>
      <c r="E332" t="s">
        <v>12</v>
      </c>
      <c r="F332" t="s">
        <v>34</v>
      </c>
      <c r="G332" t="s">
        <v>77</v>
      </c>
      <c r="H332" t="s">
        <v>48</v>
      </c>
      <c r="I332" t="s">
        <v>22</v>
      </c>
      <c r="J332" t="s">
        <v>79</v>
      </c>
    </row>
    <row r="333" spans="1:10" x14ac:dyDescent="0.3">
      <c r="A333">
        <v>600</v>
      </c>
      <c r="B333">
        <v>1019074651</v>
      </c>
      <c r="C333" t="s">
        <v>31</v>
      </c>
      <c r="D333" t="s">
        <v>32</v>
      </c>
      <c r="E333" t="s">
        <v>12</v>
      </c>
      <c r="F333" t="s">
        <v>34</v>
      </c>
      <c r="G333" t="s">
        <v>25</v>
      </c>
      <c r="H333" t="s">
        <v>26</v>
      </c>
      <c r="I333" t="s">
        <v>43</v>
      </c>
      <c r="J333" t="s">
        <v>933</v>
      </c>
    </row>
    <row r="334" spans="1:10" x14ac:dyDescent="0.3">
      <c r="A334">
        <v>601</v>
      </c>
      <c r="B334">
        <v>1115740334</v>
      </c>
      <c r="C334" t="s">
        <v>28</v>
      </c>
      <c r="D334" t="s">
        <v>29</v>
      </c>
      <c r="E334" t="s">
        <v>20</v>
      </c>
      <c r="F334" t="s">
        <v>13</v>
      </c>
      <c r="G334" t="s">
        <v>35</v>
      </c>
      <c r="H334" t="s">
        <v>15</v>
      </c>
      <c r="I334" t="s">
        <v>43</v>
      </c>
      <c r="J334" t="s">
        <v>934</v>
      </c>
    </row>
    <row r="335" spans="1:10" x14ac:dyDescent="0.3">
      <c r="A335">
        <v>603</v>
      </c>
      <c r="B335">
        <v>1015470268</v>
      </c>
      <c r="C335" t="s">
        <v>28</v>
      </c>
      <c r="D335" t="s">
        <v>29</v>
      </c>
      <c r="E335" t="s">
        <v>20</v>
      </c>
      <c r="F335" t="s">
        <v>13</v>
      </c>
      <c r="G335" t="s">
        <v>35</v>
      </c>
      <c r="H335" t="s">
        <v>38</v>
      </c>
      <c r="I335" t="s">
        <v>22</v>
      </c>
      <c r="J335" t="s">
        <v>935</v>
      </c>
    </row>
    <row r="336" spans="1:10" x14ac:dyDescent="0.3">
      <c r="A336">
        <v>604</v>
      </c>
      <c r="B336">
        <v>1023973109</v>
      </c>
      <c r="C336" t="s">
        <v>28</v>
      </c>
      <c r="D336" t="s">
        <v>29</v>
      </c>
      <c r="E336" t="s">
        <v>20</v>
      </c>
      <c r="F336" t="s">
        <v>24</v>
      </c>
      <c r="G336" t="s">
        <v>35</v>
      </c>
      <c r="H336" t="s">
        <v>15</v>
      </c>
      <c r="I336" t="s">
        <v>43</v>
      </c>
      <c r="J336" t="s">
        <v>936</v>
      </c>
    </row>
    <row r="337" spans="1:10" x14ac:dyDescent="0.3">
      <c r="A337">
        <v>607</v>
      </c>
      <c r="B337">
        <v>1105680877</v>
      </c>
      <c r="C337" t="s">
        <v>31</v>
      </c>
      <c r="D337" t="s">
        <v>32</v>
      </c>
      <c r="E337" t="s">
        <v>12</v>
      </c>
      <c r="F337" t="s">
        <v>24</v>
      </c>
      <c r="G337" t="s">
        <v>25</v>
      </c>
      <c r="H337" t="s">
        <v>15</v>
      </c>
      <c r="I337" t="s">
        <v>16</v>
      </c>
      <c r="J337" t="s">
        <v>937</v>
      </c>
    </row>
    <row r="338" spans="1:10" x14ac:dyDescent="0.3">
      <c r="A338">
        <v>608</v>
      </c>
      <c r="B338">
        <v>7687857</v>
      </c>
      <c r="C338" t="s">
        <v>31</v>
      </c>
      <c r="D338" t="s">
        <v>32</v>
      </c>
      <c r="E338" t="s">
        <v>12</v>
      </c>
      <c r="F338" t="s">
        <v>13</v>
      </c>
      <c r="G338" t="s">
        <v>14</v>
      </c>
      <c r="H338" t="s">
        <v>48</v>
      </c>
      <c r="I338" t="s">
        <v>43</v>
      </c>
      <c r="J338" t="s">
        <v>938</v>
      </c>
    </row>
    <row r="339" spans="1:10" x14ac:dyDescent="0.3">
      <c r="A339">
        <v>610</v>
      </c>
      <c r="B339">
        <v>51981521</v>
      </c>
      <c r="C339" t="s">
        <v>31</v>
      </c>
      <c r="D339" t="s">
        <v>32</v>
      </c>
      <c r="E339" t="s">
        <v>12</v>
      </c>
      <c r="F339" t="s">
        <v>34</v>
      </c>
      <c r="G339" t="s">
        <v>14</v>
      </c>
      <c r="H339" t="s">
        <v>21</v>
      </c>
      <c r="I339" t="s">
        <v>43</v>
      </c>
      <c r="J339" t="s">
        <v>68</v>
      </c>
    </row>
    <row r="340" spans="1:10" x14ac:dyDescent="0.3">
      <c r="A340">
        <v>611</v>
      </c>
      <c r="B340">
        <v>80370101</v>
      </c>
      <c r="C340" t="s">
        <v>31</v>
      </c>
      <c r="D340" t="s">
        <v>32</v>
      </c>
      <c r="E340" t="s">
        <v>12</v>
      </c>
      <c r="F340" t="s">
        <v>34</v>
      </c>
      <c r="G340" t="s">
        <v>14</v>
      </c>
      <c r="H340" t="s">
        <v>15</v>
      </c>
      <c r="I340" t="s">
        <v>73</v>
      </c>
      <c r="J340" t="s">
        <v>80</v>
      </c>
    </row>
    <row r="341" spans="1:10" x14ac:dyDescent="0.3">
      <c r="A341">
        <v>612</v>
      </c>
      <c r="B341">
        <v>79929164</v>
      </c>
      <c r="C341" t="s">
        <v>28</v>
      </c>
      <c r="D341" t="s">
        <v>29</v>
      </c>
      <c r="E341" t="s">
        <v>20</v>
      </c>
      <c r="F341" t="s">
        <v>24</v>
      </c>
      <c r="G341" t="s">
        <v>14</v>
      </c>
      <c r="H341" t="s">
        <v>38</v>
      </c>
      <c r="I341" t="s">
        <v>22</v>
      </c>
      <c r="J341" t="s">
        <v>939</v>
      </c>
    </row>
    <row r="342" spans="1:10" x14ac:dyDescent="0.3">
      <c r="A342">
        <v>613</v>
      </c>
      <c r="B342">
        <v>26671997</v>
      </c>
      <c r="C342" t="s">
        <v>10</v>
      </c>
      <c r="D342" t="s">
        <v>11</v>
      </c>
      <c r="E342" t="s">
        <v>12</v>
      </c>
      <c r="F342" t="s">
        <v>24</v>
      </c>
      <c r="G342" t="s">
        <v>14</v>
      </c>
      <c r="H342" t="s">
        <v>15</v>
      </c>
      <c r="I342" t="s">
        <v>16</v>
      </c>
      <c r="J342" t="s">
        <v>61</v>
      </c>
    </row>
    <row r="343" spans="1:10" x14ac:dyDescent="0.3">
      <c r="A343">
        <v>618</v>
      </c>
      <c r="B343">
        <v>43586649</v>
      </c>
      <c r="C343" t="s">
        <v>10</v>
      </c>
      <c r="D343" t="s">
        <v>11</v>
      </c>
      <c r="E343" t="s">
        <v>12</v>
      </c>
      <c r="F343" t="s">
        <v>34</v>
      </c>
      <c r="G343" t="s">
        <v>14</v>
      </c>
      <c r="H343" t="s">
        <v>15</v>
      </c>
      <c r="I343" t="s">
        <v>16</v>
      </c>
      <c r="J343" t="s">
        <v>940</v>
      </c>
    </row>
    <row r="344" spans="1:10" x14ac:dyDescent="0.3">
      <c r="A344">
        <v>620</v>
      </c>
      <c r="B344">
        <v>80452309</v>
      </c>
      <c r="C344" t="s">
        <v>31</v>
      </c>
      <c r="D344" t="s">
        <v>32</v>
      </c>
      <c r="E344" t="s">
        <v>12</v>
      </c>
      <c r="F344" t="s">
        <v>34</v>
      </c>
      <c r="G344" t="s">
        <v>14</v>
      </c>
      <c r="H344" t="s">
        <v>15</v>
      </c>
      <c r="I344" t="s">
        <v>73</v>
      </c>
      <c r="J344" t="s">
        <v>941</v>
      </c>
    </row>
    <row r="345" spans="1:10" x14ac:dyDescent="0.3">
      <c r="A345">
        <v>622</v>
      </c>
      <c r="B345">
        <v>1070620595</v>
      </c>
      <c r="C345" t="s">
        <v>28</v>
      </c>
      <c r="D345" t="s">
        <v>29</v>
      </c>
      <c r="E345" t="s">
        <v>20</v>
      </c>
      <c r="F345" t="s">
        <v>34</v>
      </c>
      <c r="G345" t="s">
        <v>35</v>
      </c>
      <c r="H345" t="s">
        <v>38</v>
      </c>
      <c r="I345" t="s">
        <v>22</v>
      </c>
      <c r="J345" t="s">
        <v>778</v>
      </c>
    </row>
    <row r="346" spans="1:10" x14ac:dyDescent="0.3">
      <c r="A346">
        <v>629</v>
      </c>
      <c r="B346">
        <v>52519156</v>
      </c>
      <c r="C346" t="s">
        <v>10</v>
      </c>
      <c r="D346" t="s">
        <v>11</v>
      </c>
      <c r="E346" t="s">
        <v>12</v>
      </c>
      <c r="F346" t="s">
        <v>34</v>
      </c>
      <c r="G346" t="s">
        <v>14</v>
      </c>
      <c r="H346" t="s">
        <v>15</v>
      </c>
      <c r="I346" t="s">
        <v>16</v>
      </c>
      <c r="J346" t="s">
        <v>942</v>
      </c>
    </row>
    <row r="347" spans="1:10" x14ac:dyDescent="0.3">
      <c r="A347">
        <v>630</v>
      </c>
      <c r="B347">
        <v>80267951</v>
      </c>
      <c r="C347" t="s">
        <v>31</v>
      </c>
      <c r="D347" t="s">
        <v>32</v>
      </c>
      <c r="E347" t="s">
        <v>12</v>
      </c>
      <c r="F347" t="s">
        <v>34</v>
      </c>
      <c r="G347" t="s">
        <v>14</v>
      </c>
      <c r="H347" t="s">
        <v>21</v>
      </c>
      <c r="I347" t="s">
        <v>16</v>
      </c>
      <c r="J347" t="s">
        <v>943</v>
      </c>
    </row>
    <row r="348" spans="1:10" x14ac:dyDescent="0.3">
      <c r="A348">
        <v>632</v>
      </c>
      <c r="B348">
        <v>1014246090</v>
      </c>
      <c r="C348" t="s">
        <v>10</v>
      </c>
      <c r="D348" t="s">
        <v>11</v>
      </c>
      <c r="E348" t="s">
        <v>12</v>
      </c>
      <c r="F348" t="s">
        <v>34</v>
      </c>
      <c r="G348" t="s">
        <v>25</v>
      </c>
      <c r="H348" t="s">
        <v>38</v>
      </c>
      <c r="I348" t="s">
        <v>43</v>
      </c>
      <c r="J348" t="s">
        <v>944</v>
      </c>
    </row>
    <row r="349" spans="1:10" x14ac:dyDescent="0.3">
      <c r="A349">
        <v>633</v>
      </c>
      <c r="B349">
        <v>4888738</v>
      </c>
      <c r="C349" t="s">
        <v>10</v>
      </c>
      <c r="D349" t="s">
        <v>11</v>
      </c>
      <c r="E349" t="s">
        <v>12</v>
      </c>
      <c r="F349" t="s">
        <v>24</v>
      </c>
      <c r="G349" t="s">
        <v>25</v>
      </c>
      <c r="H349" t="s">
        <v>15</v>
      </c>
      <c r="I349" t="s">
        <v>57</v>
      </c>
      <c r="J349" t="s">
        <v>945</v>
      </c>
    </row>
    <row r="350" spans="1:10" x14ac:dyDescent="0.3">
      <c r="A350">
        <v>634</v>
      </c>
      <c r="B350">
        <v>28587862</v>
      </c>
      <c r="C350" t="s">
        <v>28</v>
      </c>
      <c r="D350" t="s">
        <v>45</v>
      </c>
      <c r="E350" t="s">
        <v>12</v>
      </c>
      <c r="F350" t="s">
        <v>34</v>
      </c>
      <c r="G350" t="s">
        <v>14</v>
      </c>
      <c r="H350" t="s">
        <v>48</v>
      </c>
      <c r="I350" t="s">
        <v>16</v>
      </c>
      <c r="J350" t="s">
        <v>946</v>
      </c>
    </row>
    <row r="351" spans="1:10" x14ac:dyDescent="0.3">
      <c r="A351">
        <v>638</v>
      </c>
      <c r="B351">
        <v>79494839</v>
      </c>
      <c r="C351" t="s">
        <v>10</v>
      </c>
      <c r="D351" t="s">
        <v>11</v>
      </c>
      <c r="E351" t="s">
        <v>12</v>
      </c>
      <c r="F351" t="s">
        <v>34</v>
      </c>
      <c r="G351" t="s">
        <v>14</v>
      </c>
      <c r="H351" t="s">
        <v>15</v>
      </c>
      <c r="I351" t="s">
        <v>43</v>
      </c>
      <c r="J351" t="s">
        <v>61</v>
      </c>
    </row>
    <row r="352" spans="1:10" x14ac:dyDescent="0.3">
      <c r="A352">
        <v>640</v>
      </c>
      <c r="B352">
        <v>1031125003</v>
      </c>
      <c r="C352" t="s">
        <v>10</v>
      </c>
      <c r="D352" t="s">
        <v>11</v>
      </c>
      <c r="E352" t="s">
        <v>12</v>
      </c>
      <c r="F352" t="s">
        <v>24</v>
      </c>
      <c r="G352" t="s">
        <v>25</v>
      </c>
      <c r="H352" t="s">
        <v>26</v>
      </c>
      <c r="I352" t="s">
        <v>16</v>
      </c>
      <c r="J352" t="s">
        <v>947</v>
      </c>
    </row>
    <row r="353" spans="1:10" x14ac:dyDescent="0.3">
      <c r="A353">
        <v>642</v>
      </c>
      <c r="B353">
        <v>80814356</v>
      </c>
      <c r="C353" t="s">
        <v>10</v>
      </c>
      <c r="D353" t="s">
        <v>56</v>
      </c>
      <c r="E353" t="s">
        <v>12</v>
      </c>
      <c r="F353" t="s">
        <v>13</v>
      </c>
      <c r="G353" t="s">
        <v>25</v>
      </c>
      <c r="H353" t="s">
        <v>15</v>
      </c>
      <c r="I353" t="s">
        <v>16</v>
      </c>
      <c r="J353" t="s">
        <v>267</v>
      </c>
    </row>
    <row r="354" spans="1:10" x14ac:dyDescent="0.3">
      <c r="A354">
        <v>644</v>
      </c>
      <c r="B354">
        <v>80130820</v>
      </c>
      <c r="C354" t="s">
        <v>10</v>
      </c>
      <c r="D354" t="s">
        <v>11</v>
      </c>
      <c r="E354" t="s">
        <v>12</v>
      </c>
      <c r="F354" t="s">
        <v>34</v>
      </c>
      <c r="G354" t="s">
        <v>14</v>
      </c>
      <c r="H354" t="s">
        <v>15</v>
      </c>
      <c r="I354" t="s">
        <v>73</v>
      </c>
      <c r="J354" t="s">
        <v>948</v>
      </c>
    </row>
    <row r="355" spans="1:10" x14ac:dyDescent="0.3">
      <c r="A355">
        <v>645</v>
      </c>
      <c r="B355">
        <v>86069660</v>
      </c>
      <c r="C355" t="s">
        <v>10</v>
      </c>
      <c r="D355" t="s">
        <v>11</v>
      </c>
      <c r="E355" t="s">
        <v>12</v>
      </c>
      <c r="F355" t="s">
        <v>34</v>
      </c>
      <c r="G355" t="s">
        <v>14</v>
      </c>
      <c r="H355" t="s">
        <v>15</v>
      </c>
      <c r="I355" t="s">
        <v>16</v>
      </c>
      <c r="J355" t="s">
        <v>739</v>
      </c>
    </row>
    <row r="356" spans="1:10" x14ac:dyDescent="0.3">
      <c r="A356">
        <v>647</v>
      </c>
      <c r="B356">
        <v>79659233</v>
      </c>
      <c r="C356" t="s">
        <v>10</v>
      </c>
      <c r="D356" t="s">
        <v>11</v>
      </c>
      <c r="E356" t="s">
        <v>12</v>
      </c>
      <c r="F356" t="s">
        <v>34</v>
      </c>
      <c r="G356" t="s">
        <v>14</v>
      </c>
      <c r="H356" t="s">
        <v>15</v>
      </c>
      <c r="I356" t="s">
        <v>16</v>
      </c>
      <c r="J356" t="s">
        <v>739</v>
      </c>
    </row>
    <row r="357" spans="1:10" x14ac:dyDescent="0.3">
      <c r="A357">
        <v>648</v>
      </c>
      <c r="B357">
        <v>52937588</v>
      </c>
      <c r="C357" t="s">
        <v>18</v>
      </c>
      <c r="D357" t="s">
        <v>19</v>
      </c>
      <c r="E357" t="s">
        <v>20</v>
      </c>
      <c r="F357" t="s">
        <v>13</v>
      </c>
      <c r="G357" t="s">
        <v>25</v>
      </c>
      <c r="H357" t="s">
        <v>15</v>
      </c>
      <c r="I357" t="s">
        <v>22</v>
      </c>
      <c r="J357" t="s">
        <v>949</v>
      </c>
    </row>
    <row r="358" spans="1:10" x14ac:dyDescent="0.3">
      <c r="A358">
        <v>653</v>
      </c>
      <c r="B358">
        <v>1010032396</v>
      </c>
      <c r="C358" t="s">
        <v>10</v>
      </c>
      <c r="D358" t="s">
        <v>11</v>
      </c>
      <c r="E358" t="s">
        <v>12</v>
      </c>
      <c r="F358" t="s">
        <v>34</v>
      </c>
      <c r="G358" t="s">
        <v>35</v>
      </c>
      <c r="H358" t="s">
        <v>38</v>
      </c>
      <c r="I358" t="s">
        <v>43</v>
      </c>
      <c r="J358" t="s">
        <v>830</v>
      </c>
    </row>
    <row r="359" spans="1:10" x14ac:dyDescent="0.3">
      <c r="A359">
        <v>654</v>
      </c>
      <c r="B359">
        <v>1032372310</v>
      </c>
      <c r="C359" t="s">
        <v>10</v>
      </c>
      <c r="D359" t="s">
        <v>11</v>
      </c>
      <c r="E359" t="s">
        <v>12</v>
      </c>
      <c r="F359" t="s">
        <v>13</v>
      </c>
      <c r="G359" t="s">
        <v>25</v>
      </c>
      <c r="H359" t="s">
        <v>38</v>
      </c>
      <c r="I359" t="s">
        <v>43</v>
      </c>
      <c r="J359" t="s">
        <v>267</v>
      </c>
    </row>
    <row r="360" spans="1:10" x14ac:dyDescent="0.3">
      <c r="A360">
        <v>655</v>
      </c>
      <c r="B360">
        <v>1032367364</v>
      </c>
      <c r="C360" t="s">
        <v>31</v>
      </c>
      <c r="D360" t="s">
        <v>78</v>
      </c>
      <c r="E360" t="s">
        <v>12</v>
      </c>
      <c r="F360" t="s">
        <v>34</v>
      </c>
      <c r="G360" t="s">
        <v>25</v>
      </c>
      <c r="H360" t="s">
        <v>15</v>
      </c>
      <c r="I360" t="s">
        <v>43</v>
      </c>
      <c r="J360" t="s">
        <v>950</v>
      </c>
    </row>
    <row r="361" spans="1:10" x14ac:dyDescent="0.3">
      <c r="A361">
        <v>656</v>
      </c>
      <c r="B361">
        <v>79995515</v>
      </c>
      <c r="C361" t="s">
        <v>31</v>
      </c>
      <c r="D361" t="s">
        <v>78</v>
      </c>
      <c r="E361" t="s">
        <v>12</v>
      </c>
      <c r="F361" t="s">
        <v>34</v>
      </c>
      <c r="G361" t="s">
        <v>14</v>
      </c>
      <c r="H361" t="s">
        <v>26</v>
      </c>
      <c r="I361" t="s">
        <v>43</v>
      </c>
      <c r="J361" t="s">
        <v>951</v>
      </c>
    </row>
    <row r="362" spans="1:10" x14ac:dyDescent="0.3">
      <c r="A362">
        <v>657</v>
      </c>
      <c r="B362">
        <v>1055313406</v>
      </c>
      <c r="C362" t="s">
        <v>18</v>
      </c>
      <c r="D362" t="s">
        <v>50</v>
      </c>
      <c r="E362" t="s">
        <v>20</v>
      </c>
      <c r="F362" t="s">
        <v>34</v>
      </c>
      <c r="G362" t="s">
        <v>25</v>
      </c>
      <c r="H362" t="s">
        <v>15</v>
      </c>
      <c r="I362" t="s">
        <v>782</v>
      </c>
      <c r="J362" t="s">
        <v>74</v>
      </c>
    </row>
    <row r="363" spans="1:10" x14ac:dyDescent="0.3">
      <c r="A363">
        <v>658</v>
      </c>
      <c r="B363">
        <v>1010165510</v>
      </c>
      <c r="C363" t="s">
        <v>31</v>
      </c>
      <c r="D363" t="s">
        <v>78</v>
      </c>
      <c r="E363" t="s">
        <v>20</v>
      </c>
      <c r="F363" t="s">
        <v>34</v>
      </c>
      <c r="G363" t="s">
        <v>25</v>
      </c>
      <c r="H363" t="s">
        <v>15</v>
      </c>
      <c r="I363" t="s">
        <v>43</v>
      </c>
      <c r="J363" t="s">
        <v>952</v>
      </c>
    </row>
    <row r="364" spans="1:10" x14ac:dyDescent="0.3">
      <c r="A364">
        <v>660</v>
      </c>
      <c r="B364">
        <v>1033722444</v>
      </c>
      <c r="C364" t="s">
        <v>31</v>
      </c>
      <c r="D364" t="s">
        <v>78</v>
      </c>
      <c r="E364" t="s">
        <v>12</v>
      </c>
      <c r="F364" t="s">
        <v>24</v>
      </c>
      <c r="G364" t="s">
        <v>25</v>
      </c>
      <c r="H364" t="s">
        <v>15</v>
      </c>
      <c r="I364" t="s">
        <v>43</v>
      </c>
      <c r="J364" t="s">
        <v>46</v>
      </c>
    </row>
    <row r="365" spans="1:10" x14ac:dyDescent="0.3">
      <c r="A365">
        <v>661</v>
      </c>
      <c r="B365">
        <v>80023659</v>
      </c>
      <c r="C365" t="s">
        <v>10</v>
      </c>
      <c r="D365" t="s">
        <v>56</v>
      </c>
      <c r="E365" t="s">
        <v>12</v>
      </c>
      <c r="F365" t="s">
        <v>24</v>
      </c>
      <c r="G365" t="s">
        <v>14</v>
      </c>
      <c r="H365" t="s">
        <v>48</v>
      </c>
      <c r="I365" t="s">
        <v>16</v>
      </c>
      <c r="J365" t="s">
        <v>81</v>
      </c>
    </row>
    <row r="366" spans="1:10" x14ac:dyDescent="0.3">
      <c r="A366">
        <v>663</v>
      </c>
      <c r="B366">
        <v>1002420965</v>
      </c>
      <c r="C366" t="s">
        <v>31</v>
      </c>
      <c r="D366" t="s">
        <v>78</v>
      </c>
      <c r="E366" t="s">
        <v>12</v>
      </c>
      <c r="F366" t="s">
        <v>34</v>
      </c>
      <c r="G366" t="s">
        <v>35</v>
      </c>
      <c r="H366" t="s">
        <v>38</v>
      </c>
      <c r="I366" t="s">
        <v>43</v>
      </c>
      <c r="J366" t="s">
        <v>68</v>
      </c>
    </row>
    <row r="367" spans="1:10" x14ac:dyDescent="0.3">
      <c r="A367">
        <v>664</v>
      </c>
      <c r="B367">
        <v>1031644224</v>
      </c>
      <c r="C367" t="s">
        <v>31</v>
      </c>
      <c r="D367" t="s">
        <v>78</v>
      </c>
      <c r="E367" t="s">
        <v>12</v>
      </c>
      <c r="F367" t="s">
        <v>13</v>
      </c>
      <c r="G367" t="s">
        <v>35</v>
      </c>
      <c r="H367" t="s">
        <v>38</v>
      </c>
      <c r="I367" t="s">
        <v>43</v>
      </c>
      <c r="J367" t="s">
        <v>61</v>
      </c>
    </row>
    <row r="368" spans="1:10" x14ac:dyDescent="0.3">
      <c r="A368">
        <v>666</v>
      </c>
      <c r="B368">
        <v>33700974</v>
      </c>
      <c r="C368" t="s">
        <v>31</v>
      </c>
      <c r="D368" t="s">
        <v>78</v>
      </c>
      <c r="E368" t="s">
        <v>12</v>
      </c>
      <c r="F368" t="s">
        <v>34</v>
      </c>
      <c r="G368" t="s">
        <v>14</v>
      </c>
      <c r="H368" t="s">
        <v>38</v>
      </c>
      <c r="I368" t="s">
        <v>43</v>
      </c>
      <c r="J368" t="s">
        <v>953</v>
      </c>
    </row>
    <row r="369" spans="1:10" x14ac:dyDescent="0.3">
      <c r="A369">
        <v>669</v>
      </c>
      <c r="B369">
        <v>1012325851</v>
      </c>
      <c r="C369" t="s">
        <v>28</v>
      </c>
      <c r="D369" t="s">
        <v>45</v>
      </c>
      <c r="E369" t="s">
        <v>20</v>
      </c>
      <c r="F369" t="s">
        <v>13</v>
      </c>
      <c r="G369" t="s">
        <v>25</v>
      </c>
      <c r="H369" t="s">
        <v>15</v>
      </c>
      <c r="I369" t="s">
        <v>43</v>
      </c>
      <c r="J369" t="s">
        <v>954</v>
      </c>
    </row>
    <row r="370" spans="1:10" x14ac:dyDescent="0.3">
      <c r="A370">
        <v>673</v>
      </c>
      <c r="B370">
        <v>37548885</v>
      </c>
      <c r="C370" t="s">
        <v>31</v>
      </c>
      <c r="D370" t="s">
        <v>78</v>
      </c>
      <c r="E370" t="s">
        <v>12</v>
      </c>
      <c r="F370" t="s">
        <v>34</v>
      </c>
      <c r="G370" t="s">
        <v>14</v>
      </c>
      <c r="H370" t="s">
        <v>48</v>
      </c>
      <c r="I370" t="s">
        <v>43</v>
      </c>
      <c r="J370" t="s">
        <v>955</v>
      </c>
    </row>
    <row r="371" spans="1:10" x14ac:dyDescent="0.3">
      <c r="A371">
        <v>674</v>
      </c>
      <c r="B371">
        <v>79047442</v>
      </c>
      <c r="C371" t="s">
        <v>31</v>
      </c>
      <c r="D371" t="s">
        <v>78</v>
      </c>
      <c r="E371" t="s">
        <v>12</v>
      </c>
      <c r="F371" t="s">
        <v>34</v>
      </c>
      <c r="G371" t="s">
        <v>14</v>
      </c>
      <c r="H371" t="s">
        <v>15</v>
      </c>
      <c r="I371" t="s">
        <v>43</v>
      </c>
      <c r="J371" t="s">
        <v>956</v>
      </c>
    </row>
    <row r="372" spans="1:10" x14ac:dyDescent="0.3">
      <c r="A372">
        <v>675</v>
      </c>
      <c r="B372">
        <v>79671087</v>
      </c>
      <c r="C372" t="s">
        <v>31</v>
      </c>
      <c r="D372" t="s">
        <v>78</v>
      </c>
      <c r="E372" t="s">
        <v>12</v>
      </c>
      <c r="F372" t="s">
        <v>34</v>
      </c>
      <c r="G372" t="s">
        <v>14</v>
      </c>
      <c r="H372" t="s">
        <v>21</v>
      </c>
      <c r="I372" t="s">
        <v>43</v>
      </c>
      <c r="J372" t="s">
        <v>74</v>
      </c>
    </row>
    <row r="373" spans="1:10" x14ac:dyDescent="0.3">
      <c r="A373">
        <v>677</v>
      </c>
      <c r="B373">
        <v>39654277</v>
      </c>
      <c r="C373" t="s">
        <v>31</v>
      </c>
      <c r="D373" t="s">
        <v>78</v>
      </c>
      <c r="E373" t="s">
        <v>12</v>
      </c>
      <c r="F373" t="s">
        <v>34</v>
      </c>
      <c r="G373" t="s">
        <v>14</v>
      </c>
      <c r="H373" t="s">
        <v>26</v>
      </c>
      <c r="I373" t="s">
        <v>43</v>
      </c>
      <c r="J373" t="s">
        <v>267</v>
      </c>
    </row>
    <row r="374" spans="1:10" x14ac:dyDescent="0.3">
      <c r="A374">
        <v>678</v>
      </c>
      <c r="B374">
        <v>79882304</v>
      </c>
      <c r="C374" t="s">
        <v>31</v>
      </c>
      <c r="D374" t="s">
        <v>78</v>
      </c>
      <c r="E374" t="s">
        <v>12</v>
      </c>
      <c r="F374" t="s">
        <v>34</v>
      </c>
      <c r="G374" t="s">
        <v>14</v>
      </c>
      <c r="H374" t="s">
        <v>38</v>
      </c>
      <c r="I374" t="s">
        <v>43</v>
      </c>
      <c r="J374" t="s">
        <v>82</v>
      </c>
    </row>
    <row r="375" spans="1:10" x14ac:dyDescent="0.3">
      <c r="A375">
        <v>682</v>
      </c>
      <c r="B375">
        <v>79284696</v>
      </c>
      <c r="C375" t="s">
        <v>10</v>
      </c>
      <c r="D375" t="s">
        <v>11</v>
      </c>
      <c r="E375" t="s">
        <v>12</v>
      </c>
      <c r="F375" t="s">
        <v>24</v>
      </c>
      <c r="G375" t="s">
        <v>77</v>
      </c>
      <c r="H375" t="s">
        <v>21</v>
      </c>
      <c r="I375" t="s">
        <v>88</v>
      </c>
      <c r="J375" t="s">
        <v>957</v>
      </c>
    </row>
    <row r="376" spans="1:10" x14ac:dyDescent="0.3">
      <c r="A376">
        <v>684</v>
      </c>
      <c r="B376">
        <v>1012423821</v>
      </c>
      <c r="C376" t="s">
        <v>31</v>
      </c>
      <c r="D376" t="s">
        <v>78</v>
      </c>
      <c r="E376" t="s">
        <v>12</v>
      </c>
      <c r="F376" t="s">
        <v>34</v>
      </c>
      <c r="G376" t="s">
        <v>35</v>
      </c>
      <c r="H376" t="s">
        <v>38</v>
      </c>
      <c r="I376" t="s">
        <v>43</v>
      </c>
      <c r="J376" t="s">
        <v>958</v>
      </c>
    </row>
    <row r="377" spans="1:10" x14ac:dyDescent="0.3">
      <c r="A377">
        <v>687</v>
      </c>
      <c r="B377">
        <v>3123497</v>
      </c>
      <c r="C377" t="s">
        <v>31</v>
      </c>
      <c r="D377" t="s">
        <v>78</v>
      </c>
      <c r="E377" t="s">
        <v>12</v>
      </c>
      <c r="F377" t="s">
        <v>13</v>
      </c>
      <c r="G377" t="s">
        <v>14</v>
      </c>
      <c r="H377" t="s">
        <v>26</v>
      </c>
      <c r="I377" t="s">
        <v>43</v>
      </c>
      <c r="J377" t="s">
        <v>959</v>
      </c>
    </row>
    <row r="378" spans="1:10" x14ac:dyDescent="0.3">
      <c r="A378">
        <v>689</v>
      </c>
      <c r="B378">
        <v>65588232</v>
      </c>
      <c r="C378" t="s">
        <v>31</v>
      </c>
      <c r="D378" t="s">
        <v>78</v>
      </c>
      <c r="E378" t="s">
        <v>12</v>
      </c>
      <c r="F378" t="s">
        <v>34</v>
      </c>
      <c r="G378" t="s">
        <v>14</v>
      </c>
      <c r="H378" t="s">
        <v>48</v>
      </c>
      <c r="I378" t="s">
        <v>43</v>
      </c>
      <c r="J378" t="s">
        <v>960</v>
      </c>
    </row>
    <row r="379" spans="1:10" x14ac:dyDescent="0.3">
      <c r="A379">
        <v>690</v>
      </c>
      <c r="B379">
        <v>11511238</v>
      </c>
      <c r="C379" t="s">
        <v>28</v>
      </c>
      <c r="D379" t="s">
        <v>45</v>
      </c>
      <c r="E379" t="s">
        <v>20</v>
      </c>
      <c r="F379" t="s">
        <v>13</v>
      </c>
      <c r="G379" t="s">
        <v>25</v>
      </c>
      <c r="H379" t="s">
        <v>15</v>
      </c>
      <c r="I379" t="s">
        <v>43</v>
      </c>
      <c r="J379" t="s">
        <v>961</v>
      </c>
    </row>
    <row r="380" spans="1:10" x14ac:dyDescent="0.3">
      <c r="A380">
        <v>691</v>
      </c>
      <c r="B380">
        <v>80409152</v>
      </c>
      <c r="C380" t="s">
        <v>31</v>
      </c>
      <c r="D380" t="s">
        <v>78</v>
      </c>
      <c r="E380" t="s">
        <v>12</v>
      </c>
      <c r="F380" t="s">
        <v>13</v>
      </c>
      <c r="G380" t="s">
        <v>14</v>
      </c>
      <c r="H380" t="s">
        <v>26</v>
      </c>
      <c r="I380" t="s">
        <v>43</v>
      </c>
      <c r="J380" t="s">
        <v>962</v>
      </c>
    </row>
    <row r="381" spans="1:10" x14ac:dyDescent="0.3">
      <c r="A381">
        <v>693</v>
      </c>
      <c r="B381">
        <v>1022939558</v>
      </c>
      <c r="C381" t="s">
        <v>18</v>
      </c>
      <c r="D381" t="s">
        <v>19</v>
      </c>
      <c r="E381" t="s">
        <v>20</v>
      </c>
      <c r="F381" t="s">
        <v>13</v>
      </c>
      <c r="G381" t="s">
        <v>25</v>
      </c>
      <c r="H381" t="s">
        <v>26</v>
      </c>
      <c r="I381" t="s">
        <v>22</v>
      </c>
      <c r="J381" t="s">
        <v>963</v>
      </c>
    </row>
    <row r="382" spans="1:10" x14ac:dyDescent="0.3">
      <c r="A382">
        <v>694</v>
      </c>
      <c r="B382">
        <v>52695244</v>
      </c>
      <c r="C382" t="s">
        <v>31</v>
      </c>
      <c r="D382" t="s">
        <v>78</v>
      </c>
      <c r="E382" t="s">
        <v>12</v>
      </c>
      <c r="F382" t="s">
        <v>34</v>
      </c>
      <c r="G382" t="s">
        <v>14</v>
      </c>
      <c r="H382" t="s">
        <v>38</v>
      </c>
      <c r="I382" t="s">
        <v>43</v>
      </c>
      <c r="J382" t="s">
        <v>68</v>
      </c>
    </row>
    <row r="383" spans="1:10" x14ac:dyDescent="0.3">
      <c r="A383">
        <v>695</v>
      </c>
      <c r="B383">
        <v>52877390</v>
      </c>
      <c r="C383" t="s">
        <v>31</v>
      </c>
      <c r="D383" t="s">
        <v>78</v>
      </c>
      <c r="E383" t="s">
        <v>12</v>
      </c>
      <c r="F383" t="s">
        <v>34</v>
      </c>
      <c r="G383" t="s">
        <v>25</v>
      </c>
      <c r="H383" t="s">
        <v>26</v>
      </c>
      <c r="I383" t="s">
        <v>43</v>
      </c>
      <c r="J383" t="s">
        <v>964</v>
      </c>
    </row>
    <row r="384" spans="1:10" x14ac:dyDescent="0.3">
      <c r="A384">
        <v>698</v>
      </c>
      <c r="B384">
        <v>1096947354</v>
      </c>
      <c r="C384" t="s">
        <v>28</v>
      </c>
      <c r="D384" t="s">
        <v>45</v>
      </c>
      <c r="E384" t="s">
        <v>20</v>
      </c>
      <c r="F384" t="s">
        <v>13</v>
      </c>
      <c r="G384" t="s">
        <v>35</v>
      </c>
      <c r="H384" t="s">
        <v>38</v>
      </c>
      <c r="I384" t="s">
        <v>43</v>
      </c>
      <c r="J384" t="s">
        <v>61</v>
      </c>
    </row>
    <row r="385" spans="1:10" x14ac:dyDescent="0.3">
      <c r="A385">
        <v>700</v>
      </c>
      <c r="B385">
        <v>79402945</v>
      </c>
      <c r="C385" t="s">
        <v>10</v>
      </c>
      <c r="D385" t="s">
        <v>37</v>
      </c>
      <c r="E385" t="s">
        <v>12</v>
      </c>
      <c r="F385" t="s">
        <v>34</v>
      </c>
      <c r="G385" t="s">
        <v>14</v>
      </c>
      <c r="H385" t="s">
        <v>21</v>
      </c>
      <c r="I385" t="s">
        <v>22</v>
      </c>
      <c r="J385" t="s">
        <v>965</v>
      </c>
    </row>
    <row r="386" spans="1:10" x14ac:dyDescent="0.3">
      <c r="A386">
        <v>702</v>
      </c>
      <c r="B386">
        <v>79331796</v>
      </c>
      <c r="C386" t="s">
        <v>28</v>
      </c>
      <c r="D386" t="s">
        <v>29</v>
      </c>
      <c r="E386" t="s">
        <v>20</v>
      </c>
      <c r="F386" t="s">
        <v>24</v>
      </c>
      <c r="G386" t="s">
        <v>77</v>
      </c>
      <c r="H386" t="s">
        <v>21</v>
      </c>
      <c r="I386" t="s">
        <v>22</v>
      </c>
      <c r="J386" t="s">
        <v>83</v>
      </c>
    </row>
    <row r="387" spans="1:10" x14ac:dyDescent="0.3">
      <c r="A387">
        <v>703</v>
      </c>
      <c r="B387">
        <v>1044421574</v>
      </c>
      <c r="C387" t="s">
        <v>18</v>
      </c>
      <c r="D387" t="s">
        <v>19</v>
      </c>
      <c r="E387" t="s">
        <v>20</v>
      </c>
      <c r="F387" t="s">
        <v>34</v>
      </c>
      <c r="G387" t="s">
        <v>25</v>
      </c>
      <c r="H387" t="s">
        <v>48</v>
      </c>
      <c r="I387" t="s">
        <v>43</v>
      </c>
      <c r="J387" t="s">
        <v>62</v>
      </c>
    </row>
    <row r="388" spans="1:10" x14ac:dyDescent="0.3">
      <c r="A388">
        <v>704</v>
      </c>
      <c r="B388">
        <v>1112967125</v>
      </c>
      <c r="C388" t="s">
        <v>18</v>
      </c>
      <c r="D388" t="s">
        <v>66</v>
      </c>
      <c r="E388" t="s">
        <v>20</v>
      </c>
      <c r="F388" t="s">
        <v>34</v>
      </c>
      <c r="G388" t="s">
        <v>25</v>
      </c>
      <c r="H388" t="s">
        <v>38</v>
      </c>
      <c r="I388" t="s">
        <v>782</v>
      </c>
      <c r="J388" t="s">
        <v>966</v>
      </c>
    </row>
    <row r="389" spans="1:10" x14ac:dyDescent="0.3">
      <c r="A389">
        <v>705</v>
      </c>
      <c r="B389">
        <v>1007752721</v>
      </c>
      <c r="C389" t="s">
        <v>18</v>
      </c>
      <c r="D389" t="s">
        <v>19</v>
      </c>
      <c r="E389" t="s">
        <v>20</v>
      </c>
      <c r="F389" t="s">
        <v>13</v>
      </c>
      <c r="G389" t="s">
        <v>35</v>
      </c>
      <c r="H389" t="s">
        <v>38</v>
      </c>
      <c r="I389" t="s">
        <v>43</v>
      </c>
      <c r="J389" t="s">
        <v>967</v>
      </c>
    </row>
    <row r="390" spans="1:10" x14ac:dyDescent="0.3">
      <c r="A390">
        <v>710</v>
      </c>
      <c r="B390">
        <v>1020769652</v>
      </c>
      <c r="C390" t="s">
        <v>31</v>
      </c>
      <c r="D390" t="s">
        <v>78</v>
      </c>
      <c r="E390" t="s">
        <v>12</v>
      </c>
      <c r="F390" t="s">
        <v>13</v>
      </c>
      <c r="G390" t="s">
        <v>25</v>
      </c>
      <c r="H390" t="s">
        <v>15</v>
      </c>
      <c r="I390" t="s">
        <v>43</v>
      </c>
      <c r="J390" t="s">
        <v>968</v>
      </c>
    </row>
    <row r="391" spans="1:10" x14ac:dyDescent="0.3">
      <c r="A391">
        <v>714</v>
      </c>
      <c r="B391">
        <v>52781664</v>
      </c>
      <c r="C391" t="s">
        <v>28</v>
      </c>
      <c r="D391" t="s">
        <v>29</v>
      </c>
      <c r="E391" t="s">
        <v>20</v>
      </c>
      <c r="F391" t="s">
        <v>34</v>
      </c>
      <c r="G391" t="s">
        <v>14</v>
      </c>
      <c r="H391" t="s">
        <v>48</v>
      </c>
      <c r="I391" t="s">
        <v>43</v>
      </c>
      <c r="J391" t="s">
        <v>969</v>
      </c>
    </row>
    <row r="392" spans="1:10" x14ac:dyDescent="0.3">
      <c r="A392">
        <v>715</v>
      </c>
      <c r="B392">
        <v>1033783521</v>
      </c>
      <c r="C392" t="s">
        <v>28</v>
      </c>
      <c r="D392" t="s">
        <v>29</v>
      </c>
      <c r="E392" t="s">
        <v>20</v>
      </c>
      <c r="F392" t="s">
        <v>24</v>
      </c>
      <c r="G392" t="s">
        <v>35</v>
      </c>
      <c r="H392" t="s">
        <v>15</v>
      </c>
      <c r="I392" t="s">
        <v>43</v>
      </c>
      <c r="J392" t="s">
        <v>970</v>
      </c>
    </row>
    <row r="393" spans="1:10" x14ac:dyDescent="0.3">
      <c r="A393">
        <v>719</v>
      </c>
      <c r="B393">
        <v>20740247</v>
      </c>
      <c r="C393" t="s">
        <v>31</v>
      </c>
      <c r="D393" t="s">
        <v>78</v>
      </c>
      <c r="E393" t="s">
        <v>12</v>
      </c>
      <c r="F393" t="s">
        <v>34</v>
      </c>
      <c r="G393" t="s">
        <v>14</v>
      </c>
      <c r="H393" t="s">
        <v>48</v>
      </c>
      <c r="I393" t="s">
        <v>43</v>
      </c>
      <c r="J393" t="s">
        <v>68</v>
      </c>
    </row>
    <row r="394" spans="1:10" x14ac:dyDescent="0.3">
      <c r="A394">
        <v>720</v>
      </c>
      <c r="B394">
        <v>52521593</v>
      </c>
      <c r="C394" t="s">
        <v>31</v>
      </c>
      <c r="D394" t="s">
        <v>78</v>
      </c>
      <c r="E394" t="s">
        <v>12</v>
      </c>
      <c r="F394" t="s">
        <v>34</v>
      </c>
      <c r="G394" t="s">
        <v>14</v>
      </c>
      <c r="H394" t="s">
        <v>48</v>
      </c>
      <c r="I394" t="s">
        <v>43</v>
      </c>
      <c r="J394" t="s">
        <v>971</v>
      </c>
    </row>
    <row r="395" spans="1:10" x14ac:dyDescent="0.3">
      <c r="A395">
        <v>721</v>
      </c>
      <c r="B395">
        <v>1023862540</v>
      </c>
      <c r="C395" t="s">
        <v>31</v>
      </c>
      <c r="D395" t="s">
        <v>78</v>
      </c>
      <c r="E395" t="s">
        <v>12</v>
      </c>
      <c r="F395" t="s">
        <v>34</v>
      </c>
      <c r="G395" t="s">
        <v>25</v>
      </c>
      <c r="H395" t="s">
        <v>38</v>
      </c>
      <c r="I395" t="s">
        <v>43</v>
      </c>
      <c r="J395" t="s">
        <v>972</v>
      </c>
    </row>
    <row r="396" spans="1:10" x14ac:dyDescent="0.3">
      <c r="A396">
        <v>725</v>
      </c>
      <c r="B396">
        <v>79991303</v>
      </c>
      <c r="C396" t="s">
        <v>10</v>
      </c>
      <c r="D396" t="s">
        <v>11</v>
      </c>
      <c r="E396" t="s">
        <v>12</v>
      </c>
      <c r="F396" t="s">
        <v>34</v>
      </c>
      <c r="G396" t="s">
        <v>14</v>
      </c>
      <c r="H396" t="s">
        <v>15</v>
      </c>
      <c r="I396" t="s">
        <v>16</v>
      </c>
      <c r="J396" t="s">
        <v>61</v>
      </c>
    </row>
    <row r="397" spans="1:10" x14ac:dyDescent="0.3">
      <c r="A397">
        <v>726</v>
      </c>
      <c r="B397">
        <v>1072528180</v>
      </c>
      <c r="C397" t="s">
        <v>28</v>
      </c>
      <c r="D397" t="s">
        <v>29</v>
      </c>
      <c r="E397" t="s">
        <v>20</v>
      </c>
      <c r="F397" t="s">
        <v>34</v>
      </c>
      <c r="G397" t="s">
        <v>25</v>
      </c>
      <c r="H397" t="s">
        <v>15</v>
      </c>
      <c r="I397" t="s">
        <v>22</v>
      </c>
      <c r="J397" t="s">
        <v>830</v>
      </c>
    </row>
    <row r="398" spans="1:10" x14ac:dyDescent="0.3">
      <c r="A398">
        <v>730</v>
      </c>
      <c r="B398">
        <v>1069730973</v>
      </c>
      <c r="C398" t="s">
        <v>31</v>
      </c>
      <c r="D398" t="s">
        <v>78</v>
      </c>
      <c r="E398" t="s">
        <v>12</v>
      </c>
      <c r="F398" t="s">
        <v>34</v>
      </c>
      <c r="G398" t="s">
        <v>25</v>
      </c>
      <c r="H398" t="s">
        <v>26</v>
      </c>
      <c r="I398" t="s">
        <v>43</v>
      </c>
      <c r="J398" t="s">
        <v>737</v>
      </c>
    </row>
    <row r="399" spans="1:10" x14ac:dyDescent="0.3">
      <c r="A399">
        <v>733</v>
      </c>
      <c r="B399">
        <v>1033784415</v>
      </c>
      <c r="C399" t="s">
        <v>31</v>
      </c>
      <c r="D399" t="s">
        <v>78</v>
      </c>
      <c r="E399" t="s">
        <v>12</v>
      </c>
      <c r="F399" t="s">
        <v>13</v>
      </c>
      <c r="G399" t="s">
        <v>35</v>
      </c>
      <c r="H399" t="s">
        <v>15</v>
      </c>
      <c r="I399" t="s">
        <v>43</v>
      </c>
      <c r="J399" t="s">
        <v>46</v>
      </c>
    </row>
    <row r="400" spans="1:10" x14ac:dyDescent="0.3">
      <c r="A400">
        <v>735</v>
      </c>
      <c r="B400">
        <v>1032418954</v>
      </c>
      <c r="C400" t="s">
        <v>10</v>
      </c>
      <c r="D400" t="s">
        <v>11</v>
      </c>
      <c r="E400" t="s">
        <v>12</v>
      </c>
      <c r="F400" t="s">
        <v>13</v>
      </c>
      <c r="G400" t="s">
        <v>25</v>
      </c>
      <c r="H400" t="s">
        <v>15</v>
      </c>
      <c r="I400" t="s">
        <v>73</v>
      </c>
      <c r="J400" t="s">
        <v>973</v>
      </c>
    </row>
    <row r="401" spans="1:10" x14ac:dyDescent="0.3">
      <c r="A401">
        <v>736</v>
      </c>
      <c r="B401">
        <v>53167988</v>
      </c>
      <c r="C401" t="s">
        <v>18</v>
      </c>
      <c r="D401" t="s">
        <v>66</v>
      </c>
      <c r="E401" t="s">
        <v>20</v>
      </c>
      <c r="F401" t="s">
        <v>24</v>
      </c>
      <c r="G401" t="s">
        <v>25</v>
      </c>
      <c r="H401" t="s">
        <v>26</v>
      </c>
      <c r="I401" t="s">
        <v>782</v>
      </c>
      <c r="J401" t="s">
        <v>974</v>
      </c>
    </row>
    <row r="402" spans="1:10" x14ac:dyDescent="0.3">
      <c r="A402">
        <v>741</v>
      </c>
      <c r="B402">
        <v>51931600</v>
      </c>
      <c r="C402" t="s">
        <v>31</v>
      </c>
      <c r="D402" t="s">
        <v>78</v>
      </c>
      <c r="E402" t="s">
        <v>12</v>
      </c>
      <c r="F402" t="s">
        <v>24</v>
      </c>
      <c r="G402" t="s">
        <v>14</v>
      </c>
      <c r="H402" t="s">
        <v>15</v>
      </c>
      <c r="I402" t="s">
        <v>43</v>
      </c>
      <c r="J402" t="s">
        <v>975</v>
      </c>
    </row>
    <row r="403" spans="1:10" x14ac:dyDescent="0.3">
      <c r="A403">
        <v>743</v>
      </c>
      <c r="B403">
        <v>1077861438</v>
      </c>
      <c r="C403" t="s">
        <v>31</v>
      </c>
      <c r="D403" t="s">
        <v>78</v>
      </c>
      <c r="E403" t="s">
        <v>12</v>
      </c>
      <c r="F403" t="s">
        <v>34</v>
      </c>
      <c r="G403" t="s">
        <v>25</v>
      </c>
      <c r="H403" t="s">
        <v>15</v>
      </c>
      <c r="I403" t="s">
        <v>43</v>
      </c>
      <c r="J403" t="s">
        <v>976</v>
      </c>
    </row>
    <row r="404" spans="1:10" x14ac:dyDescent="0.3">
      <c r="A404">
        <v>745</v>
      </c>
      <c r="B404">
        <v>1015453921</v>
      </c>
      <c r="C404" t="s">
        <v>31</v>
      </c>
      <c r="D404" t="s">
        <v>78</v>
      </c>
      <c r="E404" t="s">
        <v>12</v>
      </c>
      <c r="F404" t="s">
        <v>34</v>
      </c>
      <c r="G404" t="s">
        <v>35</v>
      </c>
      <c r="H404" t="s">
        <v>15</v>
      </c>
      <c r="I404" t="s">
        <v>43</v>
      </c>
      <c r="J404" t="s">
        <v>977</v>
      </c>
    </row>
    <row r="405" spans="1:10" x14ac:dyDescent="0.3">
      <c r="A405">
        <v>746</v>
      </c>
      <c r="B405">
        <v>79722105</v>
      </c>
      <c r="C405" t="s">
        <v>10</v>
      </c>
      <c r="D405" t="s">
        <v>11</v>
      </c>
      <c r="E405" t="s">
        <v>12</v>
      </c>
      <c r="F405" t="s">
        <v>34</v>
      </c>
      <c r="G405" t="s">
        <v>14</v>
      </c>
      <c r="H405" t="s">
        <v>15</v>
      </c>
      <c r="I405" t="s">
        <v>16</v>
      </c>
      <c r="J405" t="s">
        <v>55</v>
      </c>
    </row>
    <row r="406" spans="1:10" x14ac:dyDescent="0.3">
      <c r="A406">
        <v>747</v>
      </c>
      <c r="B406">
        <v>1032452182</v>
      </c>
      <c r="C406" t="s">
        <v>28</v>
      </c>
      <c r="D406" t="s">
        <v>29</v>
      </c>
      <c r="E406" t="s">
        <v>20</v>
      </c>
      <c r="F406" t="s">
        <v>34</v>
      </c>
      <c r="G406" t="s">
        <v>25</v>
      </c>
      <c r="H406" t="s">
        <v>15</v>
      </c>
      <c r="I406" t="s">
        <v>43</v>
      </c>
      <c r="J406" t="s">
        <v>84</v>
      </c>
    </row>
    <row r="407" spans="1:10" x14ac:dyDescent="0.3">
      <c r="A407">
        <v>749</v>
      </c>
      <c r="B407">
        <v>1018489006</v>
      </c>
      <c r="C407" t="s">
        <v>28</v>
      </c>
      <c r="D407" t="s">
        <v>29</v>
      </c>
      <c r="E407" t="s">
        <v>20</v>
      </c>
      <c r="F407" t="s">
        <v>34</v>
      </c>
      <c r="G407" t="s">
        <v>35</v>
      </c>
      <c r="H407" t="s">
        <v>48</v>
      </c>
      <c r="I407" t="s">
        <v>43</v>
      </c>
      <c r="J407" t="s">
        <v>978</v>
      </c>
    </row>
    <row r="408" spans="1:10" x14ac:dyDescent="0.3">
      <c r="A408">
        <v>753</v>
      </c>
      <c r="B408">
        <v>52587266</v>
      </c>
      <c r="C408" t="s">
        <v>31</v>
      </c>
      <c r="D408" t="s">
        <v>78</v>
      </c>
      <c r="E408" t="s">
        <v>12</v>
      </c>
      <c r="F408" t="s">
        <v>34</v>
      </c>
      <c r="G408" t="s">
        <v>14</v>
      </c>
      <c r="H408" t="s">
        <v>21</v>
      </c>
      <c r="I408" t="s">
        <v>43</v>
      </c>
      <c r="J408" t="s">
        <v>979</v>
      </c>
    </row>
    <row r="409" spans="1:10" x14ac:dyDescent="0.3">
      <c r="A409">
        <v>756</v>
      </c>
      <c r="B409">
        <v>1052992844</v>
      </c>
      <c r="C409" t="s">
        <v>31</v>
      </c>
      <c r="D409" t="s">
        <v>78</v>
      </c>
      <c r="E409" t="s">
        <v>12</v>
      </c>
      <c r="F409" t="s">
        <v>24</v>
      </c>
      <c r="G409" t="s">
        <v>35</v>
      </c>
      <c r="H409" t="s">
        <v>15</v>
      </c>
      <c r="I409" t="s">
        <v>43</v>
      </c>
      <c r="J409" t="s">
        <v>980</v>
      </c>
    </row>
    <row r="410" spans="1:10" x14ac:dyDescent="0.3">
      <c r="A410">
        <v>759</v>
      </c>
      <c r="B410">
        <v>1023890150</v>
      </c>
      <c r="C410" t="s">
        <v>31</v>
      </c>
      <c r="D410" t="s">
        <v>78</v>
      </c>
      <c r="E410" t="s">
        <v>20</v>
      </c>
      <c r="F410" t="s">
        <v>24</v>
      </c>
      <c r="G410" t="s">
        <v>25</v>
      </c>
      <c r="H410" t="s">
        <v>48</v>
      </c>
      <c r="I410" t="s">
        <v>43</v>
      </c>
      <c r="J410" t="s">
        <v>85</v>
      </c>
    </row>
    <row r="411" spans="1:10" x14ac:dyDescent="0.3">
      <c r="A411">
        <v>761</v>
      </c>
      <c r="B411">
        <v>51905269</v>
      </c>
      <c r="C411" t="s">
        <v>31</v>
      </c>
      <c r="D411" t="s">
        <v>78</v>
      </c>
      <c r="E411" t="s">
        <v>12</v>
      </c>
      <c r="F411" t="s">
        <v>13</v>
      </c>
      <c r="G411" t="s">
        <v>14</v>
      </c>
      <c r="H411" t="s">
        <v>15</v>
      </c>
      <c r="I411" t="s">
        <v>43</v>
      </c>
      <c r="J411" t="s">
        <v>981</v>
      </c>
    </row>
    <row r="412" spans="1:10" x14ac:dyDescent="0.3">
      <c r="A412">
        <v>768</v>
      </c>
      <c r="B412">
        <v>1012397346</v>
      </c>
      <c r="C412" t="s">
        <v>31</v>
      </c>
      <c r="D412" t="s">
        <v>78</v>
      </c>
      <c r="E412" t="s">
        <v>12</v>
      </c>
      <c r="F412" t="s">
        <v>34</v>
      </c>
      <c r="G412" t="s">
        <v>25</v>
      </c>
      <c r="H412" t="s">
        <v>15</v>
      </c>
      <c r="I412" t="s">
        <v>43</v>
      </c>
      <c r="J412" t="s">
        <v>982</v>
      </c>
    </row>
    <row r="413" spans="1:10" x14ac:dyDescent="0.3">
      <c r="A413">
        <v>769</v>
      </c>
      <c r="B413">
        <v>1193136947</v>
      </c>
      <c r="C413" t="s">
        <v>10</v>
      </c>
      <c r="D413" t="s">
        <v>37</v>
      </c>
      <c r="E413" t="s">
        <v>12</v>
      </c>
      <c r="F413" t="s">
        <v>34</v>
      </c>
      <c r="G413" t="s">
        <v>35</v>
      </c>
      <c r="H413" t="s">
        <v>38</v>
      </c>
      <c r="I413" t="s">
        <v>43</v>
      </c>
      <c r="J413" t="s">
        <v>983</v>
      </c>
    </row>
    <row r="414" spans="1:10" x14ac:dyDescent="0.3">
      <c r="A414">
        <v>771</v>
      </c>
      <c r="B414">
        <v>1021512861</v>
      </c>
      <c r="C414" t="s">
        <v>18</v>
      </c>
      <c r="D414" t="s">
        <v>50</v>
      </c>
      <c r="E414" t="s">
        <v>20</v>
      </c>
      <c r="F414" t="s">
        <v>34</v>
      </c>
      <c r="G414" t="s">
        <v>35</v>
      </c>
      <c r="H414" t="s">
        <v>38</v>
      </c>
      <c r="I414" t="s">
        <v>43</v>
      </c>
      <c r="J414" t="s">
        <v>86</v>
      </c>
    </row>
    <row r="415" spans="1:10" x14ac:dyDescent="0.3">
      <c r="A415">
        <v>772</v>
      </c>
      <c r="B415">
        <v>1023005392</v>
      </c>
      <c r="C415" t="s">
        <v>28</v>
      </c>
      <c r="D415" t="s">
        <v>29</v>
      </c>
      <c r="E415" t="s">
        <v>20</v>
      </c>
      <c r="F415" t="s">
        <v>24</v>
      </c>
      <c r="G415" t="s">
        <v>35</v>
      </c>
      <c r="H415" t="s">
        <v>15</v>
      </c>
      <c r="I415" t="s">
        <v>43</v>
      </c>
      <c r="J415" t="s">
        <v>984</v>
      </c>
    </row>
    <row r="416" spans="1:10" x14ac:dyDescent="0.3">
      <c r="A416">
        <v>773</v>
      </c>
      <c r="B416">
        <v>79402605</v>
      </c>
      <c r="C416" t="s">
        <v>31</v>
      </c>
      <c r="D416" t="s">
        <v>78</v>
      </c>
      <c r="E416" t="s">
        <v>12</v>
      </c>
      <c r="F416" t="s">
        <v>24</v>
      </c>
      <c r="G416" t="s">
        <v>14</v>
      </c>
      <c r="H416" t="s">
        <v>26</v>
      </c>
      <c r="I416" t="s">
        <v>43</v>
      </c>
      <c r="J416" t="s">
        <v>87</v>
      </c>
    </row>
    <row r="417" spans="1:10" x14ac:dyDescent="0.3">
      <c r="A417">
        <v>774</v>
      </c>
      <c r="B417">
        <v>1018492029</v>
      </c>
      <c r="C417" t="s">
        <v>10</v>
      </c>
      <c r="D417" t="s">
        <v>11</v>
      </c>
      <c r="E417" t="s">
        <v>12</v>
      </c>
      <c r="F417" t="s">
        <v>34</v>
      </c>
      <c r="G417" t="s">
        <v>35</v>
      </c>
      <c r="H417" t="s">
        <v>15</v>
      </c>
      <c r="I417" t="s">
        <v>43</v>
      </c>
      <c r="J417" t="s">
        <v>61</v>
      </c>
    </row>
    <row r="418" spans="1:10" x14ac:dyDescent="0.3">
      <c r="A418">
        <v>775</v>
      </c>
      <c r="B418">
        <v>7305325</v>
      </c>
      <c r="C418" t="s">
        <v>18</v>
      </c>
      <c r="D418" t="s">
        <v>50</v>
      </c>
      <c r="E418" t="s">
        <v>20</v>
      </c>
      <c r="F418" t="s">
        <v>34</v>
      </c>
      <c r="G418" t="s">
        <v>77</v>
      </c>
      <c r="H418" t="s">
        <v>21</v>
      </c>
      <c r="I418" t="s">
        <v>43</v>
      </c>
      <c r="J418" t="s">
        <v>86</v>
      </c>
    </row>
    <row r="419" spans="1:10" x14ac:dyDescent="0.3">
      <c r="A419">
        <v>778</v>
      </c>
      <c r="B419">
        <v>35511692</v>
      </c>
      <c r="C419" t="s">
        <v>31</v>
      </c>
      <c r="D419" t="s">
        <v>78</v>
      </c>
      <c r="E419" t="s">
        <v>12</v>
      </c>
      <c r="F419" t="s">
        <v>34</v>
      </c>
      <c r="G419" t="s">
        <v>14</v>
      </c>
      <c r="H419" t="s">
        <v>48</v>
      </c>
      <c r="I419" t="s">
        <v>43</v>
      </c>
      <c r="J419" t="s">
        <v>985</v>
      </c>
    </row>
    <row r="420" spans="1:10" x14ac:dyDescent="0.3">
      <c r="A420">
        <v>781</v>
      </c>
      <c r="B420">
        <v>1010244502</v>
      </c>
      <c r="C420" t="s">
        <v>28</v>
      </c>
      <c r="D420" t="s">
        <v>29</v>
      </c>
      <c r="E420" t="s">
        <v>20</v>
      </c>
      <c r="F420" t="s">
        <v>13</v>
      </c>
      <c r="G420" t="s">
        <v>35</v>
      </c>
      <c r="H420" t="s">
        <v>38</v>
      </c>
      <c r="I420" t="s">
        <v>43</v>
      </c>
      <c r="J420" t="s">
        <v>986</v>
      </c>
    </row>
    <row r="421" spans="1:10" x14ac:dyDescent="0.3">
      <c r="A421">
        <v>782</v>
      </c>
      <c r="B421">
        <v>1070990091</v>
      </c>
      <c r="C421" t="s">
        <v>28</v>
      </c>
      <c r="D421" t="s">
        <v>29</v>
      </c>
      <c r="E421" t="s">
        <v>20</v>
      </c>
      <c r="F421" t="s">
        <v>13</v>
      </c>
      <c r="G421" t="s">
        <v>35</v>
      </c>
      <c r="H421" t="s">
        <v>38</v>
      </c>
      <c r="I421" t="s">
        <v>43</v>
      </c>
      <c r="J421" t="s">
        <v>61</v>
      </c>
    </row>
    <row r="422" spans="1:10" x14ac:dyDescent="0.3">
      <c r="A422">
        <v>784</v>
      </c>
      <c r="B422">
        <v>80050721</v>
      </c>
      <c r="C422" t="s">
        <v>18</v>
      </c>
      <c r="D422" t="s">
        <v>50</v>
      </c>
      <c r="E422" t="s">
        <v>20</v>
      </c>
      <c r="F422" t="s">
        <v>13</v>
      </c>
      <c r="G422" t="s">
        <v>14</v>
      </c>
      <c r="H422" t="s">
        <v>38</v>
      </c>
      <c r="I422" t="s">
        <v>782</v>
      </c>
      <c r="J422" t="s">
        <v>61</v>
      </c>
    </row>
    <row r="423" spans="1:10" x14ac:dyDescent="0.3">
      <c r="A423">
        <v>785</v>
      </c>
      <c r="B423">
        <v>1071167921</v>
      </c>
      <c r="C423" t="s">
        <v>18</v>
      </c>
      <c r="D423" t="s">
        <v>66</v>
      </c>
      <c r="E423" t="s">
        <v>20</v>
      </c>
      <c r="F423" t="s">
        <v>24</v>
      </c>
      <c r="G423" t="s">
        <v>25</v>
      </c>
      <c r="H423" t="s">
        <v>38</v>
      </c>
      <c r="I423" t="s">
        <v>782</v>
      </c>
      <c r="J423" t="s">
        <v>987</v>
      </c>
    </row>
    <row r="424" spans="1:10" x14ac:dyDescent="0.3">
      <c r="A424">
        <v>788</v>
      </c>
      <c r="B424">
        <v>79963814</v>
      </c>
      <c r="C424" t="s">
        <v>10</v>
      </c>
      <c r="D424" t="s">
        <v>11</v>
      </c>
      <c r="E424" t="s">
        <v>12</v>
      </c>
      <c r="F424" t="s">
        <v>34</v>
      </c>
      <c r="G424" t="s">
        <v>14</v>
      </c>
      <c r="H424" t="s">
        <v>26</v>
      </c>
      <c r="I424" t="s">
        <v>16</v>
      </c>
      <c r="J424" t="s">
        <v>988</v>
      </c>
    </row>
    <row r="425" spans="1:10" x14ac:dyDescent="0.3">
      <c r="A425">
        <v>791</v>
      </c>
      <c r="B425">
        <v>1014303508</v>
      </c>
      <c r="C425" t="s">
        <v>28</v>
      </c>
      <c r="D425" t="s">
        <v>29</v>
      </c>
      <c r="E425" t="s">
        <v>20</v>
      </c>
      <c r="F425" t="s">
        <v>13</v>
      </c>
      <c r="G425" t="s">
        <v>35</v>
      </c>
      <c r="H425" t="s">
        <v>15</v>
      </c>
      <c r="I425" t="s">
        <v>43</v>
      </c>
      <c r="J425" t="s">
        <v>989</v>
      </c>
    </row>
    <row r="426" spans="1:10" x14ac:dyDescent="0.3">
      <c r="A426">
        <v>794</v>
      </c>
      <c r="B426">
        <v>39676409</v>
      </c>
      <c r="C426" t="s">
        <v>28</v>
      </c>
      <c r="D426" t="s">
        <v>29</v>
      </c>
      <c r="E426" t="s">
        <v>20</v>
      </c>
      <c r="F426" t="s">
        <v>24</v>
      </c>
      <c r="G426" t="s">
        <v>14</v>
      </c>
      <c r="H426" t="s">
        <v>15</v>
      </c>
      <c r="I426" t="s">
        <v>43</v>
      </c>
      <c r="J426" t="s">
        <v>990</v>
      </c>
    </row>
    <row r="427" spans="1:10" x14ac:dyDescent="0.3">
      <c r="A427">
        <v>798</v>
      </c>
      <c r="B427">
        <v>51997694</v>
      </c>
      <c r="C427" t="s">
        <v>31</v>
      </c>
      <c r="D427" t="s">
        <v>78</v>
      </c>
      <c r="E427" t="s">
        <v>12</v>
      </c>
      <c r="F427" t="s">
        <v>34</v>
      </c>
      <c r="G427" t="s">
        <v>14</v>
      </c>
      <c r="H427" t="s">
        <v>26</v>
      </c>
      <c r="I427" t="s">
        <v>43</v>
      </c>
      <c r="J427" t="s">
        <v>991</v>
      </c>
    </row>
    <row r="428" spans="1:10" x14ac:dyDescent="0.3">
      <c r="A428">
        <v>799</v>
      </c>
      <c r="B428">
        <v>52635560</v>
      </c>
      <c r="C428" t="s">
        <v>10</v>
      </c>
      <c r="D428" t="s">
        <v>11</v>
      </c>
      <c r="E428" t="s">
        <v>12</v>
      </c>
      <c r="F428" t="s">
        <v>34</v>
      </c>
      <c r="G428" t="s">
        <v>14</v>
      </c>
      <c r="H428" t="s">
        <v>15</v>
      </c>
      <c r="I428" t="s">
        <v>43</v>
      </c>
      <c r="J428" t="s">
        <v>992</v>
      </c>
    </row>
    <row r="429" spans="1:10" x14ac:dyDescent="0.3">
      <c r="A429">
        <v>800</v>
      </c>
      <c r="B429">
        <v>1065563723</v>
      </c>
      <c r="C429" t="s">
        <v>10</v>
      </c>
      <c r="D429" t="s">
        <v>273</v>
      </c>
      <c r="E429" t="s">
        <v>12</v>
      </c>
      <c r="F429" t="s">
        <v>34</v>
      </c>
      <c r="G429" t="s">
        <v>25</v>
      </c>
      <c r="H429" t="s">
        <v>15</v>
      </c>
      <c r="I429" t="s">
        <v>16</v>
      </c>
      <c r="J429" t="s">
        <v>993</v>
      </c>
    </row>
    <row r="430" spans="1:10" x14ac:dyDescent="0.3">
      <c r="A430">
        <v>802</v>
      </c>
      <c r="B430">
        <v>63434228</v>
      </c>
      <c r="C430" t="s">
        <v>28</v>
      </c>
      <c r="D430" t="s">
        <v>45</v>
      </c>
      <c r="E430" t="s">
        <v>12</v>
      </c>
      <c r="F430" t="s">
        <v>13</v>
      </c>
      <c r="G430" t="s">
        <v>14</v>
      </c>
      <c r="H430" t="s">
        <v>15</v>
      </c>
      <c r="I430" t="s">
        <v>16</v>
      </c>
      <c r="J430" t="s">
        <v>994</v>
      </c>
    </row>
    <row r="431" spans="1:10" x14ac:dyDescent="0.3">
      <c r="A431">
        <v>805</v>
      </c>
      <c r="B431">
        <v>79394172</v>
      </c>
      <c r="C431" t="s">
        <v>10</v>
      </c>
      <c r="D431" t="s">
        <v>11</v>
      </c>
      <c r="E431" t="s">
        <v>12</v>
      </c>
      <c r="F431" t="s">
        <v>24</v>
      </c>
      <c r="G431" t="s">
        <v>14</v>
      </c>
      <c r="H431" t="s">
        <v>21</v>
      </c>
      <c r="I431" t="s">
        <v>88</v>
      </c>
      <c r="J431" t="s">
        <v>89</v>
      </c>
    </row>
    <row r="432" spans="1:10" x14ac:dyDescent="0.3">
      <c r="A432">
        <v>806</v>
      </c>
      <c r="B432">
        <v>80364301</v>
      </c>
      <c r="C432" t="s">
        <v>18</v>
      </c>
      <c r="D432" t="s">
        <v>50</v>
      </c>
      <c r="E432" t="s">
        <v>12</v>
      </c>
      <c r="F432" t="s">
        <v>34</v>
      </c>
      <c r="G432" t="s">
        <v>14</v>
      </c>
      <c r="H432" t="s">
        <v>21</v>
      </c>
      <c r="I432" t="s">
        <v>88</v>
      </c>
      <c r="J432" t="s">
        <v>62</v>
      </c>
    </row>
    <row r="433" spans="1:10" x14ac:dyDescent="0.3">
      <c r="A433">
        <v>810</v>
      </c>
      <c r="B433">
        <v>1026252747</v>
      </c>
      <c r="C433" t="s">
        <v>28</v>
      </c>
      <c r="D433" t="s">
        <v>45</v>
      </c>
      <c r="E433" t="s">
        <v>20</v>
      </c>
      <c r="F433" t="s">
        <v>34</v>
      </c>
      <c r="G433" t="s">
        <v>25</v>
      </c>
      <c r="H433" t="s">
        <v>48</v>
      </c>
      <c r="I433" t="s">
        <v>43</v>
      </c>
      <c r="J433" t="s">
        <v>61</v>
      </c>
    </row>
    <row r="434" spans="1:10" x14ac:dyDescent="0.3">
      <c r="A434">
        <v>813</v>
      </c>
      <c r="B434">
        <v>52527307</v>
      </c>
      <c r="C434" t="s">
        <v>18</v>
      </c>
      <c r="D434" t="s">
        <v>50</v>
      </c>
      <c r="E434" t="s">
        <v>20</v>
      </c>
      <c r="F434" t="s">
        <v>34</v>
      </c>
      <c r="G434" t="s">
        <v>14</v>
      </c>
      <c r="H434" t="s">
        <v>15</v>
      </c>
      <c r="I434" t="s">
        <v>22</v>
      </c>
      <c r="J434" t="s">
        <v>62</v>
      </c>
    </row>
    <row r="435" spans="1:10" x14ac:dyDescent="0.3">
      <c r="A435">
        <v>818</v>
      </c>
      <c r="B435">
        <v>41685410</v>
      </c>
      <c r="C435" t="s">
        <v>31</v>
      </c>
      <c r="D435" t="s">
        <v>78</v>
      </c>
      <c r="E435" t="s">
        <v>12</v>
      </c>
      <c r="F435" t="s">
        <v>34</v>
      </c>
      <c r="G435" t="s">
        <v>77</v>
      </c>
      <c r="H435" t="s">
        <v>26</v>
      </c>
      <c r="I435" t="s">
        <v>43</v>
      </c>
      <c r="J435" t="s">
        <v>90</v>
      </c>
    </row>
    <row r="436" spans="1:10" x14ac:dyDescent="0.3">
      <c r="A436">
        <v>820</v>
      </c>
      <c r="B436">
        <v>52542762</v>
      </c>
      <c r="C436" t="s">
        <v>28</v>
      </c>
      <c r="D436" t="s">
        <v>45</v>
      </c>
      <c r="E436" t="s">
        <v>20</v>
      </c>
      <c r="F436" t="s">
        <v>34</v>
      </c>
      <c r="G436" t="s">
        <v>14</v>
      </c>
      <c r="H436" t="s">
        <v>15</v>
      </c>
      <c r="I436" t="s">
        <v>43</v>
      </c>
      <c r="J436" t="s">
        <v>995</v>
      </c>
    </row>
    <row r="437" spans="1:10" x14ac:dyDescent="0.3">
      <c r="A437">
        <v>821</v>
      </c>
      <c r="B437">
        <v>15034183</v>
      </c>
      <c r="C437" t="s">
        <v>10</v>
      </c>
      <c r="D437" t="s">
        <v>11</v>
      </c>
      <c r="E437" t="s">
        <v>12</v>
      </c>
      <c r="F437" t="s">
        <v>24</v>
      </c>
      <c r="G437" t="s">
        <v>14</v>
      </c>
      <c r="H437" t="s">
        <v>26</v>
      </c>
      <c r="I437" t="s">
        <v>16</v>
      </c>
      <c r="J437" t="s">
        <v>996</v>
      </c>
    </row>
    <row r="438" spans="1:10" x14ac:dyDescent="0.3">
      <c r="A438">
        <v>826</v>
      </c>
      <c r="B438">
        <v>74187557</v>
      </c>
      <c r="C438" t="s">
        <v>28</v>
      </c>
      <c r="D438" t="s">
        <v>29</v>
      </c>
      <c r="E438" t="s">
        <v>20</v>
      </c>
      <c r="F438" t="s">
        <v>34</v>
      </c>
      <c r="G438" t="s">
        <v>14</v>
      </c>
      <c r="H438" t="s">
        <v>26</v>
      </c>
      <c r="I438" t="s">
        <v>782</v>
      </c>
      <c r="J438" t="s">
        <v>997</v>
      </c>
    </row>
    <row r="439" spans="1:10" x14ac:dyDescent="0.3">
      <c r="A439">
        <v>829</v>
      </c>
      <c r="B439">
        <v>1000333815</v>
      </c>
      <c r="C439" t="s">
        <v>18</v>
      </c>
      <c r="D439" t="s">
        <v>19</v>
      </c>
      <c r="E439" t="s">
        <v>20</v>
      </c>
      <c r="F439" t="s">
        <v>34</v>
      </c>
      <c r="G439" t="s">
        <v>35</v>
      </c>
      <c r="H439" t="s">
        <v>15</v>
      </c>
      <c r="I439" t="s">
        <v>43</v>
      </c>
      <c r="J439" t="s">
        <v>74</v>
      </c>
    </row>
    <row r="440" spans="1:10" x14ac:dyDescent="0.3">
      <c r="A440">
        <v>831</v>
      </c>
      <c r="B440">
        <v>1014221107</v>
      </c>
      <c r="C440" t="s">
        <v>18</v>
      </c>
      <c r="D440" t="s">
        <v>19</v>
      </c>
      <c r="E440" t="s">
        <v>20</v>
      </c>
      <c r="F440" t="s">
        <v>13</v>
      </c>
      <c r="G440" t="s">
        <v>25</v>
      </c>
      <c r="H440" t="s">
        <v>48</v>
      </c>
      <c r="I440" t="s">
        <v>43</v>
      </c>
      <c r="J440" t="s">
        <v>61</v>
      </c>
    </row>
    <row r="441" spans="1:10" x14ac:dyDescent="0.3">
      <c r="A441">
        <v>832</v>
      </c>
      <c r="B441">
        <v>1030522239</v>
      </c>
      <c r="C441" t="s">
        <v>28</v>
      </c>
      <c r="D441" t="s">
        <v>29</v>
      </c>
      <c r="E441" t="s">
        <v>20</v>
      </c>
      <c r="F441" t="s">
        <v>13</v>
      </c>
      <c r="G441" t="s">
        <v>25</v>
      </c>
      <c r="H441" t="s">
        <v>38</v>
      </c>
      <c r="I441" t="s">
        <v>43</v>
      </c>
      <c r="J441" t="s">
        <v>998</v>
      </c>
    </row>
    <row r="442" spans="1:10" x14ac:dyDescent="0.3">
      <c r="A442">
        <v>833</v>
      </c>
      <c r="B442">
        <v>51997408</v>
      </c>
      <c r="C442" t="s">
        <v>28</v>
      </c>
      <c r="D442" t="s">
        <v>29</v>
      </c>
      <c r="E442" t="s">
        <v>20</v>
      </c>
      <c r="F442" t="s">
        <v>34</v>
      </c>
      <c r="G442" t="s">
        <v>14</v>
      </c>
      <c r="H442" t="s">
        <v>15</v>
      </c>
      <c r="I442" t="s">
        <v>22</v>
      </c>
      <c r="J442" t="s">
        <v>61</v>
      </c>
    </row>
    <row r="443" spans="1:10" x14ac:dyDescent="0.3">
      <c r="A443">
        <v>834</v>
      </c>
      <c r="B443">
        <v>52121183</v>
      </c>
      <c r="C443" t="s">
        <v>18</v>
      </c>
      <c r="D443" t="s">
        <v>19</v>
      </c>
      <c r="E443" t="s">
        <v>20</v>
      </c>
      <c r="F443" t="s">
        <v>34</v>
      </c>
      <c r="G443" t="s">
        <v>14</v>
      </c>
      <c r="H443" t="s">
        <v>21</v>
      </c>
      <c r="I443" t="s">
        <v>22</v>
      </c>
      <c r="J443" t="s">
        <v>61</v>
      </c>
    </row>
    <row r="444" spans="1:10" x14ac:dyDescent="0.3">
      <c r="A444">
        <v>835</v>
      </c>
      <c r="B444">
        <v>1012377842</v>
      </c>
      <c r="C444" t="s">
        <v>28</v>
      </c>
      <c r="D444" t="s">
        <v>29</v>
      </c>
      <c r="E444" t="s">
        <v>20</v>
      </c>
      <c r="F444" t="s">
        <v>13</v>
      </c>
      <c r="G444" t="s">
        <v>25</v>
      </c>
      <c r="H444" t="s">
        <v>15</v>
      </c>
      <c r="I444" t="s">
        <v>43</v>
      </c>
      <c r="J444" t="s">
        <v>999</v>
      </c>
    </row>
    <row r="445" spans="1:10" x14ac:dyDescent="0.3">
      <c r="A445">
        <v>838</v>
      </c>
      <c r="B445">
        <v>52340761</v>
      </c>
      <c r="C445" t="s">
        <v>28</v>
      </c>
      <c r="D445" t="s">
        <v>29</v>
      </c>
      <c r="E445" t="s">
        <v>20</v>
      </c>
      <c r="F445" t="s">
        <v>34</v>
      </c>
      <c r="G445" t="s">
        <v>14</v>
      </c>
      <c r="H445" t="s">
        <v>21</v>
      </c>
      <c r="I445" t="s">
        <v>22</v>
      </c>
      <c r="J445" t="s">
        <v>91</v>
      </c>
    </row>
    <row r="446" spans="1:10" x14ac:dyDescent="0.3">
      <c r="A446">
        <v>839</v>
      </c>
      <c r="B446">
        <v>1033755622</v>
      </c>
      <c r="C446" t="s">
        <v>18</v>
      </c>
      <c r="D446" t="s">
        <v>19</v>
      </c>
      <c r="E446" t="s">
        <v>20</v>
      </c>
      <c r="F446" t="s">
        <v>13</v>
      </c>
      <c r="G446" t="s">
        <v>25</v>
      </c>
      <c r="H446" t="s">
        <v>15</v>
      </c>
      <c r="I446" t="s">
        <v>43</v>
      </c>
      <c r="J446" t="s">
        <v>1000</v>
      </c>
    </row>
    <row r="447" spans="1:10" x14ac:dyDescent="0.3">
      <c r="A447">
        <v>840</v>
      </c>
      <c r="B447">
        <v>63394263</v>
      </c>
      <c r="C447" t="s">
        <v>54</v>
      </c>
      <c r="D447" t="s">
        <v>54</v>
      </c>
      <c r="E447" t="s">
        <v>12</v>
      </c>
      <c r="F447" t="s">
        <v>34</v>
      </c>
      <c r="G447" t="s">
        <v>14</v>
      </c>
      <c r="H447" t="s">
        <v>15</v>
      </c>
      <c r="I447" t="s">
        <v>16</v>
      </c>
      <c r="J447" t="s">
        <v>61</v>
      </c>
    </row>
    <row r="448" spans="1:10" x14ac:dyDescent="0.3">
      <c r="A448">
        <v>844</v>
      </c>
      <c r="B448">
        <v>1083460218</v>
      </c>
      <c r="C448" t="s">
        <v>31</v>
      </c>
      <c r="D448" t="s">
        <v>78</v>
      </c>
      <c r="E448" t="s">
        <v>20</v>
      </c>
      <c r="F448" t="s">
        <v>13</v>
      </c>
      <c r="G448" t="s">
        <v>25</v>
      </c>
      <c r="H448" t="s">
        <v>48</v>
      </c>
      <c r="I448" t="s">
        <v>43</v>
      </c>
      <c r="J448" t="s">
        <v>61</v>
      </c>
    </row>
    <row r="449" spans="1:10" x14ac:dyDescent="0.3">
      <c r="A449">
        <v>845</v>
      </c>
      <c r="B449">
        <v>52729413</v>
      </c>
      <c r="C449" t="s">
        <v>31</v>
      </c>
      <c r="D449" t="s">
        <v>78</v>
      </c>
      <c r="E449" t="s">
        <v>12</v>
      </c>
      <c r="F449" t="s">
        <v>13</v>
      </c>
      <c r="G449" t="s">
        <v>14</v>
      </c>
      <c r="H449" t="s">
        <v>48</v>
      </c>
      <c r="I449" t="s">
        <v>43</v>
      </c>
      <c r="J449" t="s">
        <v>68</v>
      </c>
    </row>
    <row r="450" spans="1:10" x14ac:dyDescent="0.3">
      <c r="A450">
        <v>847</v>
      </c>
      <c r="B450">
        <v>1015414603</v>
      </c>
      <c r="C450" t="s">
        <v>18</v>
      </c>
      <c r="D450" t="s">
        <v>19</v>
      </c>
      <c r="E450" t="s">
        <v>20</v>
      </c>
      <c r="F450" t="s">
        <v>24</v>
      </c>
      <c r="G450" t="s">
        <v>25</v>
      </c>
      <c r="H450" t="s">
        <v>48</v>
      </c>
      <c r="I450" t="s">
        <v>22</v>
      </c>
      <c r="J450" t="s">
        <v>1001</v>
      </c>
    </row>
    <row r="451" spans="1:10" x14ac:dyDescent="0.3">
      <c r="A451">
        <v>849</v>
      </c>
      <c r="B451">
        <v>1007424422</v>
      </c>
      <c r="C451" t="s">
        <v>18</v>
      </c>
      <c r="D451" t="s">
        <v>19</v>
      </c>
      <c r="E451" t="s">
        <v>20</v>
      </c>
      <c r="F451" t="s">
        <v>24</v>
      </c>
      <c r="G451" t="s">
        <v>35</v>
      </c>
      <c r="H451" t="s">
        <v>38</v>
      </c>
      <c r="I451" t="s">
        <v>43</v>
      </c>
      <c r="J451" t="s">
        <v>62</v>
      </c>
    </row>
    <row r="452" spans="1:10" x14ac:dyDescent="0.3">
      <c r="A452">
        <v>850</v>
      </c>
      <c r="B452">
        <v>79302505</v>
      </c>
      <c r="C452" t="s">
        <v>18</v>
      </c>
      <c r="D452" t="s">
        <v>19</v>
      </c>
      <c r="E452" t="s">
        <v>20</v>
      </c>
      <c r="F452" t="s">
        <v>13</v>
      </c>
      <c r="G452" t="s">
        <v>77</v>
      </c>
      <c r="H452" t="s">
        <v>48</v>
      </c>
      <c r="I452" t="s">
        <v>43</v>
      </c>
      <c r="J452" t="s">
        <v>1002</v>
      </c>
    </row>
    <row r="453" spans="1:10" x14ac:dyDescent="0.3">
      <c r="A453">
        <v>851</v>
      </c>
      <c r="B453">
        <v>52635867</v>
      </c>
      <c r="C453" t="s">
        <v>18</v>
      </c>
      <c r="D453" t="s">
        <v>19</v>
      </c>
      <c r="E453" t="s">
        <v>20</v>
      </c>
      <c r="F453" t="s">
        <v>24</v>
      </c>
      <c r="G453" t="s">
        <v>14</v>
      </c>
      <c r="H453" t="s">
        <v>21</v>
      </c>
      <c r="I453" t="s">
        <v>22</v>
      </c>
      <c r="J453" t="s">
        <v>1003</v>
      </c>
    </row>
    <row r="454" spans="1:10" x14ac:dyDescent="0.3">
      <c r="A454">
        <v>854</v>
      </c>
      <c r="B454">
        <v>32766224</v>
      </c>
      <c r="C454" t="s">
        <v>18</v>
      </c>
      <c r="D454" t="s">
        <v>19</v>
      </c>
      <c r="E454" t="s">
        <v>20</v>
      </c>
      <c r="F454" t="s">
        <v>24</v>
      </c>
      <c r="G454" t="s">
        <v>14</v>
      </c>
      <c r="H454" t="s">
        <v>21</v>
      </c>
      <c r="I454" t="s">
        <v>22</v>
      </c>
      <c r="J454" t="s">
        <v>1004</v>
      </c>
    </row>
    <row r="455" spans="1:10" x14ac:dyDescent="0.3">
      <c r="A455">
        <v>855</v>
      </c>
      <c r="B455">
        <v>52215861</v>
      </c>
      <c r="C455" t="s">
        <v>18</v>
      </c>
      <c r="D455" t="s">
        <v>66</v>
      </c>
      <c r="E455" t="s">
        <v>20</v>
      </c>
      <c r="F455" t="s">
        <v>24</v>
      </c>
      <c r="G455" t="s">
        <v>14</v>
      </c>
      <c r="H455" t="s">
        <v>21</v>
      </c>
      <c r="I455" t="s">
        <v>782</v>
      </c>
      <c r="J455" t="s">
        <v>61</v>
      </c>
    </row>
    <row r="456" spans="1:10" x14ac:dyDescent="0.3">
      <c r="A456">
        <v>856</v>
      </c>
      <c r="B456">
        <v>30016777</v>
      </c>
      <c r="C456" t="s">
        <v>31</v>
      </c>
      <c r="D456" t="s">
        <v>32</v>
      </c>
      <c r="E456" t="s">
        <v>12</v>
      </c>
      <c r="F456" t="s">
        <v>34</v>
      </c>
      <c r="G456" t="s">
        <v>25</v>
      </c>
      <c r="H456" t="s">
        <v>38</v>
      </c>
      <c r="I456" t="s">
        <v>22</v>
      </c>
      <c r="J456" t="s">
        <v>1005</v>
      </c>
    </row>
    <row r="457" spans="1:10" x14ac:dyDescent="0.3">
      <c r="A457">
        <v>857</v>
      </c>
      <c r="B457">
        <v>1019046341</v>
      </c>
      <c r="C457" t="s">
        <v>28</v>
      </c>
      <c r="D457" t="s">
        <v>29</v>
      </c>
      <c r="E457" t="s">
        <v>20</v>
      </c>
      <c r="F457" t="s">
        <v>13</v>
      </c>
      <c r="G457" t="s">
        <v>25</v>
      </c>
      <c r="H457" t="s">
        <v>15</v>
      </c>
      <c r="I457" t="s">
        <v>43</v>
      </c>
      <c r="J457" t="s">
        <v>1006</v>
      </c>
    </row>
    <row r="458" spans="1:10" x14ac:dyDescent="0.3">
      <c r="A458">
        <v>859</v>
      </c>
      <c r="B458">
        <v>52050249</v>
      </c>
      <c r="C458" t="s">
        <v>18</v>
      </c>
      <c r="D458" t="s">
        <v>19</v>
      </c>
      <c r="E458" t="s">
        <v>20</v>
      </c>
      <c r="F458" t="s">
        <v>34</v>
      </c>
      <c r="G458" t="s">
        <v>14</v>
      </c>
      <c r="H458" t="s">
        <v>21</v>
      </c>
      <c r="I458" t="s">
        <v>22</v>
      </c>
      <c r="J458" t="s">
        <v>1007</v>
      </c>
    </row>
    <row r="459" spans="1:10" x14ac:dyDescent="0.3">
      <c r="A459">
        <v>860</v>
      </c>
      <c r="B459">
        <v>1000382048</v>
      </c>
      <c r="C459" t="s">
        <v>18</v>
      </c>
      <c r="D459" t="s">
        <v>19</v>
      </c>
      <c r="E459" t="s">
        <v>20</v>
      </c>
      <c r="F459" t="s">
        <v>34</v>
      </c>
      <c r="G459" t="s">
        <v>35</v>
      </c>
      <c r="H459" t="s">
        <v>15</v>
      </c>
      <c r="I459" t="s">
        <v>43</v>
      </c>
      <c r="J459" t="s">
        <v>61</v>
      </c>
    </row>
    <row r="460" spans="1:10" x14ac:dyDescent="0.3">
      <c r="A460">
        <v>861</v>
      </c>
      <c r="B460">
        <v>52821807</v>
      </c>
      <c r="C460" t="s">
        <v>18</v>
      </c>
      <c r="D460" t="s">
        <v>19</v>
      </c>
      <c r="E460" t="s">
        <v>20</v>
      </c>
      <c r="F460" t="s">
        <v>34</v>
      </c>
      <c r="G460" t="s">
        <v>25</v>
      </c>
      <c r="H460" t="s">
        <v>26</v>
      </c>
      <c r="I460" t="s">
        <v>22</v>
      </c>
      <c r="J460" t="s">
        <v>1008</v>
      </c>
    </row>
    <row r="461" spans="1:10" x14ac:dyDescent="0.3">
      <c r="A461">
        <v>863</v>
      </c>
      <c r="B461">
        <v>51692378</v>
      </c>
      <c r="C461" t="s">
        <v>18</v>
      </c>
      <c r="D461" t="s">
        <v>19</v>
      </c>
      <c r="E461" t="s">
        <v>20</v>
      </c>
      <c r="F461" t="s">
        <v>13</v>
      </c>
      <c r="G461" t="s">
        <v>77</v>
      </c>
      <c r="H461" t="s">
        <v>21</v>
      </c>
      <c r="I461" t="s">
        <v>22</v>
      </c>
      <c r="J461" t="s">
        <v>1009</v>
      </c>
    </row>
    <row r="462" spans="1:10" x14ac:dyDescent="0.3">
      <c r="A462">
        <v>865</v>
      </c>
      <c r="B462">
        <v>51911548</v>
      </c>
      <c r="C462" t="s">
        <v>18</v>
      </c>
      <c r="D462" t="s">
        <v>19</v>
      </c>
      <c r="E462" t="s">
        <v>20</v>
      </c>
      <c r="F462" t="s">
        <v>24</v>
      </c>
      <c r="G462" t="s">
        <v>14</v>
      </c>
      <c r="H462" t="s">
        <v>21</v>
      </c>
      <c r="I462" t="s">
        <v>22</v>
      </c>
      <c r="J462" t="s">
        <v>61</v>
      </c>
    </row>
    <row r="463" spans="1:10" x14ac:dyDescent="0.3">
      <c r="A463">
        <v>866</v>
      </c>
      <c r="B463">
        <v>20424363</v>
      </c>
      <c r="C463" t="s">
        <v>18</v>
      </c>
      <c r="D463" t="s">
        <v>19</v>
      </c>
      <c r="E463" t="s">
        <v>20</v>
      </c>
      <c r="F463" t="s">
        <v>34</v>
      </c>
      <c r="G463" t="s">
        <v>14</v>
      </c>
      <c r="H463" t="s">
        <v>21</v>
      </c>
      <c r="I463" t="s">
        <v>22</v>
      </c>
      <c r="J463" t="s">
        <v>1010</v>
      </c>
    </row>
    <row r="464" spans="1:10" x14ac:dyDescent="0.3">
      <c r="A464">
        <v>867</v>
      </c>
      <c r="B464">
        <v>52789176</v>
      </c>
      <c r="C464" t="s">
        <v>18</v>
      </c>
      <c r="D464" t="s">
        <v>19</v>
      </c>
      <c r="E464" t="s">
        <v>20</v>
      </c>
      <c r="F464" t="s">
        <v>24</v>
      </c>
      <c r="G464" t="s">
        <v>14</v>
      </c>
      <c r="H464" t="s">
        <v>15</v>
      </c>
      <c r="I464" t="s">
        <v>43</v>
      </c>
      <c r="J464" t="s">
        <v>1011</v>
      </c>
    </row>
    <row r="465" spans="1:10" x14ac:dyDescent="0.3">
      <c r="A465">
        <v>868</v>
      </c>
      <c r="B465">
        <v>51905690</v>
      </c>
      <c r="C465" t="s">
        <v>18</v>
      </c>
      <c r="D465" t="s">
        <v>19</v>
      </c>
      <c r="E465" t="s">
        <v>20</v>
      </c>
      <c r="F465" t="s">
        <v>24</v>
      </c>
      <c r="G465" t="s">
        <v>14</v>
      </c>
      <c r="H465" t="s">
        <v>21</v>
      </c>
      <c r="I465" t="s">
        <v>22</v>
      </c>
      <c r="J465" t="s">
        <v>92</v>
      </c>
    </row>
    <row r="466" spans="1:10" x14ac:dyDescent="0.3">
      <c r="A466">
        <v>871</v>
      </c>
      <c r="B466">
        <v>52883157</v>
      </c>
      <c r="C466" t="s">
        <v>18</v>
      </c>
      <c r="D466" t="s">
        <v>19</v>
      </c>
      <c r="E466" t="s">
        <v>20</v>
      </c>
      <c r="F466" t="s">
        <v>34</v>
      </c>
      <c r="G466" t="s">
        <v>14</v>
      </c>
      <c r="H466" t="s">
        <v>48</v>
      </c>
      <c r="I466" t="s">
        <v>22</v>
      </c>
      <c r="J466" t="s">
        <v>93</v>
      </c>
    </row>
    <row r="467" spans="1:10" x14ac:dyDescent="0.3">
      <c r="A467">
        <v>874</v>
      </c>
      <c r="B467">
        <v>52229593</v>
      </c>
      <c r="C467" t="s">
        <v>18</v>
      </c>
      <c r="D467" t="s">
        <v>19</v>
      </c>
      <c r="E467" t="s">
        <v>20</v>
      </c>
      <c r="F467" t="s">
        <v>24</v>
      </c>
      <c r="G467" t="s">
        <v>14</v>
      </c>
      <c r="H467" t="s">
        <v>38</v>
      </c>
      <c r="I467" t="s">
        <v>43</v>
      </c>
      <c r="J467" t="s">
        <v>61</v>
      </c>
    </row>
    <row r="468" spans="1:10" x14ac:dyDescent="0.3">
      <c r="A468">
        <v>876</v>
      </c>
      <c r="B468">
        <v>1022433274</v>
      </c>
      <c r="C468" t="s">
        <v>18</v>
      </c>
      <c r="D468" t="s">
        <v>19</v>
      </c>
      <c r="E468" t="s">
        <v>20</v>
      </c>
      <c r="F468" t="s">
        <v>24</v>
      </c>
      <c r="G468" t="s">
        <v>35</v>
      </c>
      <c r="H468" t="s">
        <v>15</v>
      </c>
      <c r="I468" t="s">
        <v>43</v>
      </c>
      <c r="J468" t="s">
        <v>1012</v>
      </c>
    </row>
    <row r="469" spans="1:10" x14ac:dyDescent="0.3">
      <c r="A469">
        <v>878</v>
      </c>
      <c r="B469">
        <v>1001060439</v>
      </c>
      <c r="C469" t="s">
        <v>18</v>
      </c>
      <c r="D469" t="s">
        <v>19</v>
      </c>
      <c r="E469" t="s">
        <v>20</v>
      </c>
      <c r="F469" t="s">
        <v>24</v>
      </c>
      <c r="G469" t="s">
        <v>35</v>
      </c>
      <c r="H469" t="s">
        <v>15</v>
      </c>
      <c r="I469" t="s">
        <v>43</v>
      </c>
      <c r="J469" t="s">
        <v>1013</v>
      </c>
    </row>
    <row r="470" spans="1:10" x14ac:dyDescent="0.3">
      <c r="A470">
        <v>879</v>
      </c>
      <c r="B470">
        <v>52470392</v>
      </c>
      <c r="C470" t="s">
        <v>18</v>
      </c>
      <c r="D470" t="s">
        <v>19</v>
      </c>
      <c r="E470" t="s">
        <v>20</v>
      </c>
      <c r="F470" t="s">
        <v>34</v>
      </c>
      <c r="G470" t="s">
        <v>14</v>
      </c>
      <c r="H470" t="s">
        <v>21</v>
      </c>
      <c r="I470" t="s">
        <v>22</v>
      </c>
      <c r="J470" t="s">
        <v>1014</v>
      </c>
    </row>
    <row r="471" spans="1:10" x14ac:dyDescent="0.3">
      <c r="A471">
        <v>880</v>
      </c>
      <c r="B471">
        <v>1075685357</v>
      </c>
      <c r="C471" t="s">
        <v>18</v>
      </c>
      <c r="D471" t="s">
        <v>19</v>
      </c>
      <c r="E471" t="s">
        <v>20</v>
      </c>
      <c r="F471" t="s">
        <v>34</v>
      </c>
      <c r="G471" t="s">
        <v>35</v>
      </c>
      <c r="H471" t="s">
        <v>15</v>
      </c>
      <c r="I471" t="s">
        <v>43</v>
      </c>
      <c r="J471" t="s">
        <v>61</v>
      </c>
    </row>
    <row r="472" spans="1:10" x14ac:dyDescent="0.3">
      <c r="A472">
        <v>881</v>
      </c>
      <c r="B472">
        <v>1000788516</v>
      </c>
      <c r="C472" t="s">
        <v>18</v>
      </c>
      <c r="D472" t="s">
        <v>19</v>
      </c>
      <c r="E472" t="s">
        <v>20</v>
      </c>
      <c r="F472" t="s">
        <v>34</v>
      </c>
      <c r="G472" t="s">
        <v>35</v>
      </c>
      <c r="H472" t="s">
        <v>38</v>
      </c>
      <c r="I472" t="s">
        <v>43</v>
      </c>
      <c r="J472" t="s">
        <v>1015</v>
      </c>
    </row>
    <row r="473" spans="1:10" x14ac:dyDescent="0.3">
      <c r="A473">
        <v>882</v>
      </c>
      <c r="B473">
        <v>51974440</v>
      </c>
      <c r="C473" t="s">
        <v>18</v>
      </c>
      <c r="D473" t="s">
        <v>19</v>
      </c>
      <c r="E473" t="s">
        <v>20</v>
      </c>
      <c r="F473" t="s">
        <v>24</v>
      </c>
      <c r="G473" t="s">
        <v>14</v>
      </c>
      <c r="H473" t="s">
        <v>21</v>
      </c>
      <c r="I473" t="s">
        <v>22</v>
      </c>
      <c r="J473" t="s">
        <v>1016</v>
      </c>
    </row>
    <row r="474" spans="1:10" x14ac:dyDescent="0.3">
      <c r="A474">
        <v>883</v>
      </c>
      <c r="B474">
        <v>51986367</v>
      </c>
      <c r="C474" t="s">
        <v>18</v>
      </c>
      <c r="D474" t="s">
        <v>19</v>
      </c>
      <c r="E474" t="s">
        <v>20</v>
      </c>
      <c r="F474" t="s">
        <v>34</v>
      </c>
      <c r="G474" t="s">
        <v>14</v>
      </c>
      <c r="H474" t="s">
        <v>21</v>
      </c>
      <c r="I474" t="s">
        <v>22</v>
      </c>
      <c r="J474" t="s">
        <v>1017</v>
      </c>
    </row>
    <row r="475" spans="1:10" x14ac:dyDescent="0.3">
      <c r="A475">
        <v>884</v>
      </c>
      <c r="B475">
        <v>52701642</v>
      </c>
      <c r="C475" t="s">
        <v>18</v>
      </c>
      <c r="D475" t="s">
        <v>19</v>
      </c>
      <c r="E475" t="s">
        <v>20</v>
      </c>
      <c r="F475" t="s">
        <v>24</v>
      </c>
      <c r="G475" t="s">
        <v>14</v>
      </c>
      <c r="H475" t="s">
        <v>26</v>
      </c>
      <c r="I475" t="s">
        <v>22</v>
      </c>
      <c r="J475" t="s">
        <v>1018</v>
      </c>
    </row>
    <row r="476" spans="1:10" x14ac:dyDescent="0.3">
      <c r="A476">
        <v>885</v>
      </c>
      <c r="B476">
        <v>53055030</v>
      </c>
      <c r="C476" t="s">
        <v>18</v>
      </c>
      <c r="D476" t="s">
        <v>19</v>
      </c>
      <c r="E476" t="s">
        <v>20</v>
      </c>
      <c r="F476" t="s">
        <v>34</v>
      </c>
      <c r="G476" t="s">
        <v>25</v>
      </c>
      <c r="H476" t="s">
        <v>26</v>
      </c>
      <c r="I476" t="s">
        <v>22</v>
      </c>
      <c r="J476" t="s">
        <v>61</v>
      </c>
    </row>
    <row r="477" spans="1:10" x14ac:dyDescent="0.3">
      <c r="A477">
        <v>888</v>
      </c>
      <c r="B477">
        <v>1016035314</v>
      </c>
      <c r="C477" t="s">
        <v>18</v>
      </c>
      <c r="D477" t="s">
        <v>19</v>
      </c>
      <c r="E477" t="s">
        <v>20</v>
      </c>
      <c r="F477" t="s">
        <v>24</v>
      </c>
      <c r="G477" t="s">
        <v>25</v>
      </c>
      <c r="H477" t="s">
        <v>48</v>
      </c>
      <c r="I477" t="s">
        <v>22</v>
      </c>
      <c r="J477" t="s">
        <v>55</v>
      </c>
    </row>
    <row r="478" spans="1:10" x14ac:dyDescent="0.3">
      <c r="A478">
        <v>889</v>
      </c>
      <c r="B478">
        <v>1000620418</v>
      </c>
      <c r="C478" t="s">
        <v>18</v>
      </c>
      <c r="D478" t="s">
        <v>19</v>
      </c>
      <c r="E478" t="s">
        <v>20</v>
      </c>
      <c r="F478" t="s">
        <v>24</v>
      </c>
      <c r="G478" t="s">
        <v>35</v>
      </c>
      <c r="H478" t="s">
        <v>15</v>
      </c>
      <c r="I478" t="s">
        <v>43</v>
      </c>
      <c r="J478" t="s">
        <v>1019</v>
      </c>
    </row>
    <row r="479" spans="1:10" x14ac:dyDescent="0.3">
      <c r="A479">
        <v>890</v>
      </c>
      <c r="B479">
        <v>1067848525</v>
      </c>
      <c r="C479" t="s">
        <v>18</v>
      </c>
      <c r="D479" t="s">
        <v>19</v>
      </c>
      <c r="E479" t="s">
        <v>20</v>
      </c>
      <c r="F479" t="s">
        <v>24</v>
      </c>
      <c r="G479" t="s">
        <v>35</v>
      </c>
      <c r="H479" t="s">
        <v>15</v>
      </c>
      <c r="I479" t="s">
        <v>43</v>
      </c>
      <c r="J479" t="s">
        <v>1020</v>
      </c>
    </row>
    <row r="480" spans="1:10" x14ac:dyDescent="0.3">
      <c r="A480">
        <v>893</v>
      </c>
      <c r="B480">
        <v>1030588534</v>
      </c>
      <c r="C480" t="s">
        <v>18</v>
      </c>
      <c r="D480" t="s">
        <v>19</v>
      </c>
      <c r="E480" t="s">
        <v>20</v>
      </c>
      <c r="F480" t="s">
        <v>34</v>
      </c>
      <c r="G480" t="s">
        <v>25</v>
      </c>
      <c r="H480" t="s">
        <v>48</v>
      </c>
      <c r="I480" t="s">
        <v>22</v>
      </c>
      <c r="J480" t="s">
        <v>94</v>
      </c>
    </row>
    <row r="481" spans="1:10" x14ac:dyDescent="0.3">
      <c r="A481">
        <v>894</v>
      </c>
      <c r="B481">
        <v>1018504937</v>
      </c>
      <c r="C481" t="s">
        <v>18</v>
      </c>
      <c r="D481" t="s">
        <v>19</v>
      </c>
      <c r="E481" t="s">
        <v>20</v>
      </c>
      <c r="F481" t="s">
        <v>24</v>
      </c>
      <c r="G481" t="s">
        <v>35</v>
      </c>
      <c r="H481" t="s">
        <v>15</v>
      </c>
      <c r="I481" t="s">
        <v>22</v>
      </c>
      <c r="J481" t="s">
        <v>1021</v>
      </c>
    </row>
    <row r="482" spans="1:10" x14ac:dyDescent="0.3">
      <c r="A482">
        <v>896</v>
      </c>
      <c r="B482">
        <v>1019986333</v>
      </c>
      <c r="C482" t="s">
        <v>18</v>
      </c>
      <c r="D482" t="s">
        <v>19</v>
      </c>
      <c r="E482" t="s">
        <v>20</v>
      </c>
      <c r="F482" t="s">
        <v>13</v>
      </c>
      <c r="G482" t="s">
        <v>35</v>
      </c>
      <c r="H482" t="s">
        <v>38</v>
      </c>
      <c r="I482" t="s">
        <v>43</v>
      </c>
      <c r="J482" t="s">
        <v>61</v>
      </c>
    </row>
    <row r="483" spans="1:10" x14ac:dyDescent="0.3">
      <c r="A483">
        <v>900</v>
      </c>
      <c r="B483">
        <v>1079991463</v>
      </c>
      <c r="C483" t="s">
        <v>18</v>
      </c>
      <c r="D483" t="s">
        <v>19</v>
      </c>
      <c r="E483" t="s">
        <v>20</v>
      </c>
      <c r="F483" t="s">
        <v>24</v>
      </c>
      <c r="G483" t="s">
        <v>25</v>
      </c>
      <c r="H483" t="s">
        <v>15</v>
      </c>
      <c r="I483" t="s">
        <v>22</v>
      </c>
      <c r="J483" t="s">
        <v>1022</v>
      </c>
    </row>
    <row r="484" spans="1:10" x14ac:dyDescent="0.3">
      <c r="A484">
        <v>901</v>
      </c>
      <c r="B484">
        <v>39544407</v>
      </c>
      <c r="C484" t="s">
        <v>18</v>
      </c>
      <c r="D484" t="s">
        <v>19</v>
      </c>
      <c r="E484" t="s">
        <v>20</v>
      </c>
      <c r="F484" t="s">
        <v>13</v>
      </c>
      <c r="G484" t="s">
        <v>14</v>
      </c>
      <c r="H484" t="s">
        <v>21</v>
      </c>
      <c r="I484" t="s">
        <v>22</v>
      </c>
      <c r="J484" t="s">
        <v>62</v>
      </c>
    </row>
    <row r="485" spans="1:10" x14ac:dyDescent="0.3">
      <c r="A485">
        <v>905</v>
      </c>
      <c r="B485">
        <v>1002539599</v>
      </c>
      <c r="C485" t="s">
        <v>18</v>
      </c>
      <c r="D485" t="s">
        <v>19</v>
      </c>
      <c r="E485" t="s">
        <v>20</v>
      </c>
      <c r="F485" t="s">
        <v>34</v>
      </c>
      <c r="G485" t="s">
        <v>35</v>
      </c>
      <c r="H485" t="s">
        <v>15</v>
      </c>
      <c r="I485" t="s">
        <v>22</v>
      </c>
      <c r="J485" t="s">
        <v>55</v>
      </c>
    </row>
    <row r="486" spans="1:10" x14ac:dyDescent="0.3">
      <c r="A486">
        <v>908</v>
      </c>
      <c r="B486">
        <v>1121937977</v>
      </c>
      <c r="C486" t="s">
        <v>18</v>
      </c>
      <c r="D486" t="s">
        <v>19</v>
      </c>
      <c r="E486" t="s">
        <v>20</v>
      </c>
      <c r="F486" t="s">
        <v>13</v>
      </c>
      <c r="G486" t="s">
        <v>35</v>
      </c>
      <c r="H486" t="s">
        <v>38</v>
      </c>
      <c r="I486" t="s">
        <v>43</v>
      </c>
      <c r="J486" t="s">
        <v>1023</v>
      </c>
    </row>
    <row r="487" spans="1:10" x14ac:dyDescent="0.3">
      <c r="A487">
        <v>912</v>
      </c>
      <c r="B487">
        <v>51890034</v>
      </c>
      <c r="C487" t="s">
        <v>18</v>
      </c>
      <c r="D487" t="s">
        <v>19</v>
      </c>
      <c r="E487" t="s">
        <v>20</v>
      </c>
      <c r="F487" t="s">
        <v>34</v>
      </c>
      <c r="G487" t="s">
        <v>14</v>
      </c>
      <c r="H487" t="s">
        <v>21</v>
      </c>
      <c r="I487" t="s">
        <v>22</v>
      </c>
      <c r="J487" t="s">
        <v>61</v>
      </c>
    </row>
    <row r="488" spans="1:10" x14ac:dyDescent="0.3">
      <c r="A488">
        <v>914</v>
      </c>
      <c r="B488">
        <v>1000773249</v>
      </c>
      <c r="C488" t="s">
        <v>18</v>
      </c>
      <c r="D488" t="s">
        <v>19</v>
      </c>
      <c r="E488" t="s">
        <v>20</v>
      </c>
      <c r="F488" t="s">
        <v>24</v>
      </c>
      <c r="G488" t="s">
        <v>35</v>
      </c>
      <c r="H488" t="s">
        <v>15</v>
      </c>
      <c r="I488" t="s">
        <v>43</v>
      </c>
      <c r="J488" t="s">
        <v>1024</v>
      </c>
    </row>
    <row r="489" spans="1:10" x14ac:dyDescent="0.3">
      <c r="A489">
        <v>915</v>
      </c>
      <c r="B489">
        <v>1069759954</v>
      </c>
      <c r="C489" t="s">
        <v>18</v>
      </c>
      <c r="D489" t="s">
        <v>19</v>
      </c>
      <c r="E489" t="s">
        <v>20</v>
      </c>
      <c r="F489" t="s">
        <v>34</v>
      </c>
      <c r="G489" t="s">
        <v>35</v>
      </c>
      <c r="H489" t="s">
        <v>15</v>
      </c>
      <c r="I489" t="s">
        <v>43</v>
      </c>
      <c r="J489" t="s">
        <v>61</v>
      </c>
    </row>
    <row r="490" spans="1:10" x14ac:dyDescent="0.3">
      <c r="A490">
        <v>916</v>
      </c>
      <c r="B490">
        <v>1136888385</v>
      </c>
      <c r="C490" t="s">
        <v>18</v>
      </c>
      <c r="D490" t="s">
        <v>19</v>
      </c>
      <c r="E490" t="s">
        <v>20</v>
      </c>
      <c r="F490" t="s">
        <v>34</v>
      </c>
      <c r="G490" t="s">
        <v>35</v>
      </c>
      <c r="H490" t="s">
        <v>38</v>
      </c>
      <c r="I490" t="s">
        <v>43</v>
      </c>
      <c r="J490" t="s">
        <v>1025</v>
      </c>
    </row>
    <row r="491" spans="1:10" x14ac:dyDescent="0.3">
      <c r="A491">
        <v>919</v>
      </c>
      <c r="B491">
        <v>1015447650</v>
      </c>
      <c r="C491" t="s">
        <v>18</v>
      </c>
      <c r="D491" t="s">
        <v>19</v>
      </c>
      <c r="E491" t="s">
        <v>20</v>
      </c>
      <c r="F491" t="s">
        <v>34</v>
      </c>
      <c r="G491" t="s">
        <v>25</v>
      </c>
      <c r="H491" t="s">
        <v>38</v>
      </c>
      <c r="I491" t="s">
        <v>43</v>
      </c>
      <c r="J491" t="s">
        <v>1026</v>
      </c>
    </row>
    <row r="492" spans="1:10" x14ac:dyDescent="0.3">
      <c r="A492">
        <v>920</v>
      </c>
      <c r="B492">
        <v>52585090</v>
      </c>
      <c r="C492" t="s">
        <v>18</v>
      </c>
      <c r="D492" t="s">
        <v>19</v>
      </c>
      <c r="E492" t="s">
        <v>20</v>
      </c>
      <c r="F492" t="s">
        <v>24</v>
      </c>
      <c r="G492" t="s">
        <v>14</v>
      </c>
      <c r="H492" t="s">
        <v>21</v>
      </c>
      <c r="I492" t="s">
        <v>22</v>
      </c>
      <c r="J492" t="s">
        <v>1027</v>
      </c>
    </row>
    <row r="493" spans="1:10" x14ac:dyDescent="0.3">
      <c r="A493">
        <v>922</v>
      </c>
      <c r="B493">
        <v>1070982157</v>
      </c>
      <c r="C493" t="s">
        <v>18</v>
      </c>
      <c r="D493" t="s">
        <v>19</v>
      </c>
      <c r="E493" t="s">
        <v>20</v>
      </c>
      <c r="F493" t="s">
        <v>13</v>
      </c>
      <c r="G493" t="s">
        <v>35</v>
      </c>
      <c r="H493" t="s">
        <v>15</v>
      </c>
      <c r="I493" t="s">
        <v>22</v>
      </c>
      <c r="J493" t="s">
        <v>1028</v>
      </c>
    </row>
    <row r="494" spans="1:10" x14ac:dyDescent="0.3">
      <c r="A494">
        <v>923</v>
      </c>
      <c r="B494">
        <v>1023886934</v>
      </c>
      <c r="C494" t="s">
        <v>18</v>
      </c>
      <c r="D494" t="s">
        <v>19</v>
      </c>
      <c r="E494" t="s">
        <v>20</v>
      </c>
      <c r="F494" t="s">
        <v>13</v>
      </c>
      <c r="G494" t="s">
        <v>25</v>
      </c>
      <c r="H494" t="s">
        <v>48</v>
      </c>
      <c r="I494" t="s">
        <v>22</v>
      </c>
      <c r="J494" t="s">
        <v>61</v>
      </c>
    </row>
    <row r="495" spans="1:10" x14ac:dyDescent="0.3">
      <c r="A495">
        <v>926</v>
      </c>
      <c r="B495">
        <v>1015996085</v>
      </c>
      <c r="C495" t="s">
        <v>18</v>
      </c>
      <c r="D495" t="s">
        <v>19</v>
      </c>
      <c r="E495" t="s">
        <v>20</v>
      </c>
      <c r="F495" t="s">
        <v>24</v>
      </c>
      <c r="G495" t="s">
        <v>25</v>
      </c>
      <c r="H495" t="s">
        <v>26</v>
      </c>
      <c r="I495" t="s">
        <v>22</v>
      </c>
      <c r="J495" t="s">
        <v>1029</v>
      </c>
    </row>
    <row r="496" spans="1:10" x14ac:dyDescent="0.3">
      <c r="A496">
        <v>927</v>
      </c>
      <c r="B496">
        <v>53047411</v>
      </c>
      <c r="C496" t="s">
        <v>18</v>
      </c>
      <c r="D496" t="s">
        <v>19</v>
      </c>
      <c r="E496" t="s">
        <v>20</v>
      </c>
      <c r="F496" t="s">
        <v>13</v>
      </c>
      <c r="G496" t="s">
        <v>25</v>
      </c>
      <c r="H496" t="s">
        <v>26</v>
      </c>
      <c r="I496" t="s">
        <v>22</v>
      </c>
      <c r="J496" t="s">
        <v>1030</v>
      </c>
    </row>
    <row r="497" spans="1:10" x14ac:dyDescent="0.3">
      <c r="A497">
        <v>928</v>
      </c>
      <c r="B497">
        <v>39760419</v>
      </c>
      <c r="C497" t="s">
        <v>28</v>
      </c>
      <c r="D497" t="s">
        <v>29</v>
      </c>
      <c r="E497" t="s">
        <v>20</v>
      </c>
      <c r="F497" t="s">
        <v>34</v>
      </c>
      <c r="G497" t="s">
        <v>14</v>
      </c>
      <c r="H497" t="s">
        <v>21</v>
      </c>
      <c r="I497" t="s">
        <v>22</v>
      </c>
      <c r="J497" t="s">
        <v>830</v>
      </c>
    </row>
    <row r="498" spans="1:10" x14ac:dyDescent="0.3">
      <c r="A498">
        <v>930</v>
      </c>
      <c r="B498">
        <v>41725052</v>
      </c>
      <c r="C498" t="s">
        <v>28</v>
      </c>
      <c r="D498" t="s">
        <v>29</v>
      </c>
      <c r="E498" t="s">
        <v>20</v>
      </c>
      <c r="F498" t="s">
        <v>13</v>
      </c>
      <c r="G498" t="s">
        <v>77</v>
      </c>
      <c r="H498" t="s">
        <v>21</v>
      </c>
      <c r="I498" t="s">
        <v>22</v>
      </c>
      <c r="J498" t="s">
        <v>61</v>
      </c>
    </row>
    <row r="499" spans="1:10" x14ac:dyDescent="0.3">
      <c r="A499">
        <v>931</v>
      </c>
      <c r="B499">
        <v>1001280049</v>
      </c>
      <c r="C499" t="s">
        <v>18</v>
      </c>
      <c r="D499" t="s">
        <v>19</v>
      </c>
      <c r="E499" t="s">
        <v>20</v>
      </c>
      <c r="F499" t="s">
        <v>34</v>
      </c>
      <c r="G499" t="s">
        <v>35</v>
      </c>
      <c r="H499" t="s">
        <v>15</v>
      </c>
      <c r="I499" t="s">
        <v>43</v>
      </c>
      <c r="J499" t="s">
        <v>61</v>
      </c>
    </row>
    <row r="500" spans="1:10" x14ac:dyDescent="0.3">
      <c r="A500">
        <v>932</v>
      </c>
      <c r="B500">
        <v>1013664832</v>
      </c>
      <c r="C500" t="s">
        <v>28</v>
      </c>
      <c r="D500" t="s">
        <v>29</v>
      </c>
      <c r="E500" t="s">
        <v>20</v>
      </c>
      <c r="F500" t="s">
        <v>24</v>
      </c>
      <c r="G500" t="s">
        <v>35</v>
      </c>
      <c r="H500" t="s">
        <v>15</v>
      </c>
      <c r="I500" t="s">
        <v>43</v>
      </c>
      <c r="J500" t="s">
        <v>61</v>
      </c>
    </row>
    <row r="501" spans="1:10" x14ac:dyDescent="0.3">
      <c r="A501">
        <v>935</v>
      </c>
      <c r="B501">
        <v>50980226</v>
      </c>
      <c r="C501" t="s">
        <v>28</v>
      </c>
      <c r="D501" t="s">
        <v>29</v>
      </c>
      <c r="E501" t="s">
        <v>20</v>
      </c>
      <c r="F501" t="s">
        <v>34</v>
      </c>
      <c r="G501" t="s">
        <v>14</v>
      </c>
      <c r="H501" t="s">
        <v>15</v>
      </c>
      <c r="I501" t="s">
        <v>43</v>
      </c>
      <c r="J501" t="s">
        <v>1031</v>
      </c>
    </row>
    <row r="502" spans="1:10" x14ac:dyDescent="0.3">
      <c r="A502">
        <v>937</v>
      </c>
      <c r="B502">
        <v>51911959</v>
      </c>
      <c r="C502" t="s">
        <v>18</v>
      </c>
      <c r="D502" t="s">
        <v>19</v>
      </c>
      <c r="E502" t="s">
        <v>20</v>
      </c>
      <c r="F502" t="s">
        <v>24</v>
      </c>
      <c r="G502" t="s">
        <v>14</v>
      </c>
      <c r="H502" t="s">
        <v>21</v>
      </c>
      <c r="I502" t="s">
        <v>22</v>
      </c>
      <c r="J502" t="s">
        <v>1032</v>
      </c>
    </row>
    <row r="503" spans="1:10" x14ac:dyDescent="0.3">
      <c r="A503">
        <v>939</v>
      </c>
      <c r="B503">
        <v>1032360540</v>
      </c>
      <c r="C503" t="s">
        <v>18</v>
      </c>
      <c r="D503" t="s">
        <v>19</v>
      </c>
      <c r="E503" t="s">
        <v>20</v>
      </c>
      <c r="F503" t="s">
        <v>13</v>
      </c>
      <c r="G503" t="s">
        <v>25</v>
      </c>
      <c r="H503" t="s">
        <v>15</v>
      </c>
      <c r="I503" t="s">
        <v>22</v>
      </c>
      <c r="J503" t="s">
        <v>1033</v>
      </c>
    </row>
    <row r="504" spans="1:10" x14ac:dyDescent="0.3">
      <c r="A504">
        <v>941</v>
      </c>
      <c r="B504">
        <v>1016087602</v>
      </c>
      <c r="C504" t="s">
        <v>18</v>
      </c>
      <c r="D504" t="s">
        <v>19</v>
      </c>
      <c r="E504" t="s">
        <v>20</v>
      </c>
      <c r="F504" t="s">
        <v>13</v>
      </c>
      <c r="G504" t="s">
        <v>35</v>
      </c>
      <c r="H504" t="s">
        <v>15</v>
      </c>
      <c r="I504" t="s">
        <v>43</v>
      </c>
      <c r="J504" t="s">
        <v>61</v>
      </c>
    </row>
    <row r="505" spans="1:10" x14ac:dyDescent="0.3">
      <c r="A505">
        <v>943</v>
      </c>
      <c r="B505">
        <v>52116534</v>
      </c>
      <c r="C505" t="s">
        <v>18</v>
      </c>
      <c r="D505" t="s">
        <v>19</v>
      </c>
      <c r="E505" t="s">
        <v>20</v>
      </c>
      <c r="F505" t="s">
        <v>13</v>
      </c>
      <c r="G505" t="s">
        <v>14</v>
      </c>
      <c r="H505" t="s">
        <v>21</v>
      </c>
      <c r="I505" t="s">
        <v>22</v>
      </c>
      <c r="J505" t="s">
        <v>55</v>
      </c>
    </row>
    <row r="506" spans="1:10" x14ac:dyDescent="0.3">
      <c r="A506">
        <v>952</v>
      </c>
      <c r="B506">
        <v>51654889</v>
      </c>
      <c r="C506" t="s">
        <v>18</v>
      </c>
      <c r="D506" t="s">
        <v>19</v>
      </c>
      <c r="E506" t="s">
        <v>20</v>
      </c>
      <c r="F506" t="s">
        <v>34</v>
      </c>
      <c r="G506" t="s">
        <v>77</v>
      </c>
      <c r="H506" t="s">
        <v>21</v>
      </c>
      <c r="I506" t="s">
        <v>22</v>
      </c>
      <c r="J506" t="s">
        <v>1034</v>
      </c>
    </row>
    <row r="507" spans="1:10" x14ac:dyDescent="0.3">
      <c r="A507">
        <v>953</v>
      </c>
      <c r="B507">
        <v>1014295363</v>
      </c>
      <c r="C507" t="s">
        <v>28</v>
      </c>
      <c r="D507" t="s">
        <v>29</v>
      </c>
      <c r="E507" t="s">
        <v>20</v>
      </c>
      <c r="F507" t="s">
        <v>13</v>
      </c>
      <c r="G507" t="s">
        <v>35</v>
      </c>
      <c r="H507" t="s">
        <v>15</v>
      </c>
      <c r="I507" t="s">
        <v>43</v>
      </c>
      <c r="J507" t="s">
        <v>95</v>
      </c>
    </row>
    <row r="508" spans="1:10" x14ac:dyDescent="0.3">
      <c r="A508">
        <v>960</v>
      </c>
      <c r="B508">
        <v>1033096514</v>
      </c>
      <c r="C508" t="s">
        <v>18</v>
      </c>
      <c r="D508" t="s">
        <v>66</v>
      </c>
      <c r="E508" t="s">
        <v>20</v>
      </c>
      <c r="F508" t="s">
        <v>34</v>
      </c>
      <c r="G508" t="s">
        <v>35</v>
      </c>
      <c r="H508" t="s">
        <v>38</v>
      </c>
      <c r="I508" t="s">
        <v>43</v>
      </c>
      <c r="J508" t="s">
        <v>62</v>
      </c>
    </row>
    <row r="509" spans="1:10" x14ac:dyDescent="0.3">
      <c r="A509">
        <v>961</v>
      </c>
      <c r="B509">
        <v>36088538</v>
      </c>
      <c r="C509" t="s">
        <v>18</v>
      </c>
      <c r="D509" t="s">
        <v>66</v>
      </c>
      <c r="E509" t="s">
        <v>20</v>
      </c>
      <c r="F509" t="s">
        <v>34</v>
      </c>
      <c r="G509" t="s">
        <v>14</v>
      </c>
      <c r="H509" t="s">
        <v>26</v>
      </c>
      <c r="I509" t="s">
        <v>43</v>
      </c>
      <c r="J509" t="s">
        <v>1035</v>
      </c>
    </row>
    <row r="510" spans="1:10" x14ac:dyDescent="0.3">
      <c r="A510">
        <v>963</v>
      </c>
      <c r="B510">
        <v>52154905</v>
      </c>
      <c r="C510" t="s">
        <v>18</v>
      </c>
      <c r="D510" t="s">
        <v>19</v>
      </c>
      <c r="E510" t="s">
        <v>20</v>
      </c>
      <c r="F510" t="s">
        <v>13</v>
      </c>
      <c r="G510" t="s">
        <v>14</v>
      </c>
      <c r="H510" t="s">
        <v>21</v>
      </c>
      <c r="I510" t="s">
        <v>22</v>
      </c>
      <c r="J510" t="s">
        <v>93</v>
      </c>
    </row>
    <row r="511" spans="1:10" x14ac:dyDescent="0.3">
      <c r="A511">
        <v>965</v>
      </c>
      <c r="B511">
        <v>1033775894</v>
      </c>
      <c r="C511" t="s">
        <v>18</v>
      </c>
      <c r="D511" t="s">
        <v>66</v>
      </c>
      <c r="E511" t="s">
        <v>20</v>
      </c>
      <c r="F511" t="s">
        <v>13</v>
      </c>
      <c r="G511" t="s">
        <v>35</v>
      </c>
      <c r="H511" t="s">
        <v>15</v>
      </c>
      <c r="I511" t="s">
        <v>43</v>
      </c>
      <c r="J511" t="s">
        <v>61</v>
      </c>
    </row>
    <row r="512" spans="1:10" x14ac:dyDescent="0.3">
      <c r="A512">
        <v>967</v>
      </c>
      <c r="B512">
        <v>25773685</v>
      </c>
      <c r="C512" t="s">
        <v>18</v>
      </c>
      <c r="D512" t="s">
        <v>19</v>
      </c>
      <c r="E512" t="s">
        <v>20</v>
      </c>
      <c r="F512" t="s">
        <v>34</v>
      </c>
      <c r="G512" t="s">
        <v>25</v>
      </c>
      <c r="H512" t="s">
        <v>48</v>
      </c>
      <c r="I512" t="s">
        <v>22</v>
      </c>
      <c r="J512" t="s">
        <v>74</v>
      </c>
    </row>
    <row r="513" spans="1:10" x14ac:dyDescent="0.3">
      <c r="A513">
        <v>968</v>
      </c>
      <c r="B513">
        <v>1018451301</v>
      </c>
      <c r="C513" t="s">
        <v>28</v>
      </c>
      <c r="D513" t="s">
        <v>63</v>
      </c>
      <c r="E513" t="s">
        <v>20</v>
      </c>
      <c r="F513" t="s">
        <v>34</v>
      </c>
      <c r="G513" t="s">
        <v>25</v>
      </c>
      <c r="H513" t="s">
        <v>15</v>
      </c>
      <c r="I513" t="s">
        <v>43</v>
      </c>
      <c r="J513" t="s">
        <v>68</v>
      </c>
    </row>
    <row r="514" spans="1:10" x14ac:dyDescent="0.3">
      <c r="A514">
        <v>969</v>
      </c>
      <c r="B514">
        <v>1024520878</v>
      </c>
      <c r="C514" t="s">
        <v>28</v>
      </c>
      <c r="D514" t="s">
        <v>63</v>
      </c>
      <c r="E514" t="s">
        <v>20</v>
      </c>
      <c r="F514" t="s">
        <v>13</v>
      </c>
      <c r="G514" t="s">
        <v>25</v>
      </c>
      <c r="H514" t="s">
        <v>38</v>
      </c>
      <c r="I514" t="s">
        <v>43</v>
      </c>
      <c r="J514" t="s">
        <v>1036</v>
      </c>
    </row>
    <row r="515" spans="1:10" x14ac:dyDescent="0.3">
      <c r="A515">
        <v>970</v>
      </c>
      <c r="B515">
        <v>52231051</v>
      </c>
      <c r="C515" t="s">
        <v>28</v>
      </c>
      <c r="D515" t="s">
        <v>63</v>
      </c>
      <c r="E515" t="s">
        <v>20</v>
      </c>
      <c r="F515" t="s">
        <v>34</v>
      </c>
      <c r="G515" t="s">
        <v>14</v>
      </c>
      <c r="H515" t="s">
        <v>21</v>
      </c>
      <c r="I515" t="s">
        <v>22</v>
      </c>
      <c r="J515" t="s">
        <v>96</v>
      </c>
    </row>
    <row r="516" spans="1:10" x14ac:dyDescent="0.3">
      <c r="A516">
        <v>971</v>
      </c>
      <c r="B516">
        <v>1013679065</v>
      </c>
      <c r="C516" t="s">
        <v>28</v>
      </c>
      <c r="D516" t="s">
        <v>63</v>
      </c>
      <c r="E516" t="s">
        <v>20</v>
      </c>
      <c r="F516" t="s">
        <v>24</v>
      </c>
      <c r="G516" t="s">
        <v>35</v>
      </c>
      <c r="H516" t="s">
        <v>15</v>
      </c>
      <c r="I516" t="s">
        <v>43</v>
      </c>
      <c r="J516" t="s">
        <v>61</v>
      </c>
    </row>
    <row r="517" spans="1:10" x14ac:dyDescent="0.3">
      <c r="A517">
        <v>972</v>
      </c>
      <c r="B517">
        <v>1010195915</v>
      </c>
      <c r="C517" t="s">
        <v>28</v>
      </c>
      <c r="D517" t="s">
        <v>63</v>
      </c>
      <c r="E517" t="s">
        <v>20</v>
      </c>
      <c r="F517" t="s">
        <v>13</v>
      </c>
      <c r="G517" t="s">
        <v>25</v>
      </c>
      <c r="H517" t="s">
        <v>15</v>
      </c>
      <c r="I517" t="s">
        <v>43</v>
      </c>
      <c r="J517" t="s">
        <v>1037</v>
      </c>
    </row>
    <row r="518" spans="1:10" x14ac:dyDescent="0.3">
      <c r="A518">
        <v>974</v>
      </c>
      <c r="B518">
        <v>79339112</v>
      </c>
      <c r="C518" t="s">
        <v>10</v>
      </c>
      <c r="D518" t="s">
        <v>11</v>
      </c>
      <c r="E518" t="s">
        <v>12</v>
      </c>
      <c r="F518" t="s">
        <v>34</v>
      </c>
      <c r="G518" t="s">
        <v>77</v>
      </c>
      <c r="H518" t="s">
        <v>48</v>
      </c>
      <c r="I518" t="s">
        <v>16</v>
      </c>
      <c r="J518" t="s">
        <v>62</v>
      </c>
    </row>
    <row r="519" spans="1:10" x14ac:dyDescent="0.3">
      <c r="A519">
        <v>977</v>
      </c>
      <c r="B519">
        <v>1072466766</v>
      </c>
      <c r="C519" t="s">
        <v>18</v>
      </c>
      <c r="D519" t="s">
        <v>66</v>
      </c>
      <c r="E519" t="s">
        <v>20</v>
      </c>
      <c r="F519" t="s">
        <v>13</v>
      </c>
      <c r="G519" t="s">
        <v>25</v>
      </c>
      <c r="H519" t="s">
        <v>15</v>
      </c>
      <c r="I519" t="s">
        <v>43</v>
      </c>
      <c r="J519" t="s">
        <v>1038</v>
      </c>
    </row>
    <row r="520" spans="1:10" x14ac:dyDescent="0.3">
      <c r="A520">
        <v>978</v>
      </c>
      <c r="B520">
        <v>35393308</v>
      </c>
      <c r="C520" t="s">
        <v>28</v>
      </c>
      <c r="D520" t="s">
        <v>29</v>
      </c>
      <c r="E520" t="s">
        <v>20</v>
      </c>
      <c r="F520" t="s">
        <v>13</v>
      </c>
      <c r="G520" t="s">
        <v>14</v>
      </c>
      <c r="H520" t="s">
        <v>48</v>
      </c>
      <c r="I520" t="s">
        <v>22</v>
      </c>
      <c r="J520" t="s">
        <v>55</v>
      </c>
    </row>
    <row r="521" spans="1:10" x14ac:dyDescent="0.3">
      <c r="A521">
        <v>980</v>
      </c>
      <c r="B521">
        <v>31269997</v>
      </c>
      <c r="C521" t="s">
        <v>18</v>
      </c>
      <c r="D521" t="s">
        <v>66</v>
      </c>
      <c r="E521" t="s">
        <v>20</v>
      </c>
      <c r="F521" t="s">
        <v>34</v>
      </c>
      <c r="G521" t="s">
        <v>77</v>
      </c>
      <c r="H521" t="s">
        <v>26</v>
      </c>
      <c r="I521" t="s">
        <v>22</v>
      </c>
      <c r="J521" t="s">
        <v>1039</v>
      </c>
    </row>
    <row r="522" spans="1:10" x14ac:dyDescent="0.3">
      <c r="A522">
        <v>982</v>
      </c>
      <c r="B522">
        <v>51906881</v>
      </c>
      <c r="C522" t="s">
        <v>28</v>
      </c>
      <c r="D522" t="s">
        <v>63</v>
      </c>
      <c r="E522" t="s">
        <v>20</v>
      </c>
      <c r="F522" t="s">
        <v>34</v>
      </c>
      <c r="G522" t="s">
        <v>14</v>
      </c>
      <c r="H522" t="s">
        <v>48</v>
      </c>
      <c r="I522" t="s">
        <v>782</v>
      </c>
      <c r="J522" t="s">
        <v>1040</v>
      </c>
    </row>
    <row r="523" spans="1:10" x14ac:dyDescent="0.3">
      <c r="A523">
        <v>985</v>
      </c>
      <c r="B523">
        <v>1018467583</v>
      </c>
      <c r="C523" t="s">
        <v>18</v>
      </c>
      <c r="D523" t="s">
        <v>66</v>
      </c>
      <c r="E523" t="s">
        <v>20</v>
      </c>
      <c r="F523" t="s">
        <v>24</v>
      </c>
      <c r="G523" t="s">
        <v>25</v>
      </c>
      <c r="H523" t="s">
        <v>15</v>
      </c>
      <c r="I523" t="s">
        <v>43</v>
      </c>
      <c r="J523" t="s">
        <v>62</v>
      </c>
    </row>
    <row r="524" spans="1:10" x14ac:dyDescent="0.3">
      <c r="A524">
        <v>986</v>
      </c>
      <c r="B524">
        <v>1015999712</v>
      </c>
      <c r="C524" t="s">
        <v>28</v>
      </c>
      <c r="D524" t="s">
        <v>63</v>
      </c>
      <c r="E524" t="s">
        <v>20</v>
      </c>
      <c r="F524" t="s">
        <v>24</v>
      </c>
      <c r="G524" t="s">
        <v>25</v>
      </c>
      <c r="H524" t="s">
        <v>15</v>
      </c>
      <c r="I524" t="s">
        <v>43</v>
      </c>
      <c r="J524" t="s">
        <v>62</v>
      </c>
    </row>
    <row r="525" spans="1:10" x14ac:dyDescent="0.3">
      <c r="A525">
        <v>989</v>
      </c>
      <c r="B525">
        <v>1002409496</v>
      </c>
      <c r="C525" t="s">
        <v>28</v>
      </c>
      <c r="D525" t="s">
        <v>63</v>
      </c>
      <c r="E525" t="s">
        <v>20</v>
      </c>
      <c r="F525" t="s">
        <v>34</v>
      </c>
      <c r="G525" t="s">
        <v>35</v>
      </c>
      <c r="H525" t="s">
        <v>38</v>
      </c>
      <c r="I525" t="s">
        <v>782</v>
      </c>
      <c r="J525" t="s">
        <v>86</v>
      </c>
    </row>
    <row r="526" spans="1:10" x14ac:dyDescent="0.3">
      <c r="A526">
        <v>990</v>
      </c>
      <c r="B526">
        <v>52535714</v>
      </c>
      <c r="C526" t="s">
        <v>54</v>
      </c>
      <c r="D526" t="s">
        <v>54</v>
      </c>
      <c r="E526" t="s">
        <v>12</v>
      </c>
      <c r="F526" t="s">
        <v>13</v>
      </c>
      <c r="G526" t="s">
        <v>14</v>
      </c>
      <c r="H526" t="s">
        <v>15</v>
      </c>
      <c r="I526" t="s">
        <v>16</v>
      </c>
      <c r="J526" t="s">
        <v>1041</v>
      </c>
    </row>
    <row r="527" spans="1:10" x14ac:dyDescent="0.3">
      <c r="A527">
        <v>991</v>
      </c>
      <c r="B527">
        <v>1022436236</v>
      </c>
      <c r="C527" t="s">
        <v>18</v>
      </c>
      <c r="D527" t="s">
        <v>66</v>
      </c>
      <c r="E527" t="s">
        <v>20</v>
      </c>
      <c r="F527" t="s">
        <v>34</v>
      </c>
      <c r="G527" t="s">
        <v>35</v>
      </c>
      <c r="H527" t="s">
        <v>15</v>
      </c>
      <c r="I527" t="s">
        <v>43</v>
      </c>
      <c r="J527" t="s">
        <v>61</v>
      </c>
    </row>
    <row r="528" spans="1:10" x14ac:dyDescent="0.3">
      <c r="A528">
        <v>993</v>
      </c>
      <c r="B528">
        <v>98344182</v>
      </c>
      <c r="C528" t="s">
        <v>18</v>
      </c>
      <c r="D528" t="s">
        <v>66</v>
      </c>
      <c r="E528" t="s">
        <v>20</v>
      </c>
      <c r="F528" t="s">
        <v>34</v>
      </c>
      <c r="G528" t="s">
        <v>14</v>
      </c>
      <c r="H528" t="s">
        <v>26</v>
      </c>
      <c r="I528" t="s">
        <v>43</v>
      </c>
      <c r="J528" t="s">
        <v>1042</v>
      </c>
    </row>
    <row r="529" spans="1:10" x14ac:dyDescent="0.3">
      <c r="A529">
        <v>997</v>
      </c>
      <c r="B529">
        <v>52037212</v>
      </c>
      <c r="C529" t="s">
        <v>28</v>
      </c>
      <c r="D529" t="s">
        <v>63</v>
      </c>
      <c r="E529" t="s">
        <v>12</v>
      </c>
      <c r="F529" t="s">
        <v>13</v>
      </c>
      <c r="G529" t="s">
        <v>14</v>
      </c>
      <c r="H529" t="s">
        <v>15</v>
      </c>
      <c r="I529" t="s">
        <v>16</v>
      </c>
      <c r="J529" t="s">
        <v>1043</v>
      </c>
    </row>
    <row r="530" spans="1:10" x14ac:dyDescent="0.3">
      <c r="A530">
        <v>998</v>
      </c>
      <c r="B530">
        <v>1000801676</v>
      </c>
      <c r="C530" t="s">
        <v>18</v>
      </c>
      <c r="D530" t="s">
        <v>19</v>
      </c>
      <c r="E530" t="s">
        <v>20</v>
      </c>
      <c r="F530" t="s">
        <v>34</v>
      </c>
      <c r="G530" t="s">
        <v>35</v>
      </c>
      <c r="H530" t="s">
        <v>15</v>
      </c>
      <c r="I530" t="s">
        <v>22</v>
      </c>
      <c r="J530" t="s">
        <v>74</v>
      </c>
    </row>
    <row r="531" spans="1:10" x14ac:dyDescent="0.3">
      <c r="A531">
        <v>999</v>
      </c>
      <c r="B531">
        <v>52763135</v>
      </c>
      <c r="C531" t="s">
        <v>28</v>
      </c>
      <c r="D531" t="s">
        <v>29</v>
      </c>
      <c r="E531" t="s">
        <v>12</v>
      </c>
      <c r="F531" t="s">
        <v>34</v>
      </c>
      <c r="G531" t="s">
        <v>14</v>
      </c>
      <c r="H531" t="s">
        <v>48</v>
      </c>
      <c r="I531" t="s">
        <v>16</v>
      </c>
      <c r="J531" t="s">
        <v>1044</v>
      </c>
    </row>
    <row r="532" spans="1:10" x14ac:dyDescent="0.3">
      <c r="A532">
        <v>1000</v>
      </c>
      <c r="B532">
        <v>19493946</v>
      </c>
      <c r="C532" t="s">
        <v>54</v>
      </c>
      <c r="D532" t="s">
        <v>54</v>
      </c>
      <c r="E532" t="s">
        <v>12</v>
      </c>
      <c r="F532" t="s">
        <v>34</v>
      </c>
      <c r="G532" t="s">
        <v>14</v>
      </c>
      <c r="H532" t="s">
        <v>21</v>
      </c>
      <c r="I532" t="s">
        <v>73</v>
      </c>
      <c r="J532" t="s">
        <v>830</v>
      </c>
    </row>
    <row r="533" spans="1:10" x14ac:dyDescent="0.3">
      <c r="A533">
        <v>1001</v>
      </c>
      <c r="B533">
        <v>1000160493</v>
      </c>
      <c r="C533" t="s">
        <v>18</v>
      </c>
      <c r="D533" t="s">
        <v>66</v>
      </c>
      <c r="E533" t="s">
        <v>20</v>
      </c>
      <c r="F533" t="s">
        <v>34</v>
      </c>
      <c r="G533" t="s">
        <v>35</v>
      </c>
      <c r="H533" t="s">
        <v>38</v>
      </c>
      <c r="I533" t="s">
        <v>43</v>
      </c>
      <c r="J533" t="s">
        <v>74</v>
      </c>
    </row>
    <row r="534" spans="1:10" x14ac:dyDescent="0.3">
      <c r="A534">
        <v>1002</v>
      </c>
      <c r="B534">
        <v>1015410004</v>
      </c>
      <c r="C534" t="s">
        <v>18</v>
      </c>
      <c r="D534" t="s">
        <v>66</v>
      </c>
      <c r="E534" t="s">
        <v>20</v>
      </c>
      <c r="F534" t="s">
        <v>34</v>
      </c>
      <c r="G534" t="s">
        <v>25</v>
      </c>
      <c r="H534" t="s">
        <v>48</v>
      </c>
      <c r="I534" t="s">
        <v>43</v>
      </c>
      <c r="J534" t="s">
        <v>62</v>
      </c>
    </row>
    <row r="535" spans="1:10" x14ac:dyDescent="0.3">
      <c r="A535">
        <v>1005</v>
      </c>
      <c r="B535">
        <v>79632734</v>
      </c>
      <c r="C535" t="s">
        <v>28</v>
      </c>
      <c r="D535" t="s">
        <v>63</v>
      </c>
      <c r="E535" t="s">
        <v>12</v>
      </c>
      <c r="F535" t="s">
        <v>34</v>
      </c>
      <c r="G535" t="s">
        <v>14</v>
      </c>
      <c r="H535" t="s">
        <v>21</v>
      </c>
      <c r="I535" t="s">
        <v>88</v>
      </c>
      <c r="J535" t="s">
        <v>1045</v>
      </c>
    </row>
    <row r="536" spans="1:10" x14ac:dyDescent="0.3">
      <c r="A536">
        <v>1007</v>
      </c>
      <c r="B536">
        <v>1005692264</v>
      </c>
      <c r="C536" t="s">
        <v>18</v>
      </c>
      <c r="D536" t="s">
        <v>66</v>
      </c>
      <c r="E536" t="s">
        <v>20</v>
      </c>
      <c r="F536" t="s">
        <v>24</v>
      </c>
      <c r="G536" t="s">
        <v>35</v>
      </c>
      <c r="H536" t="s">
        <v>15</v>
      </c>
      <c r="I536" t="s">
        <v>43</v>
      </c>
      <c r="J536" t="s">
        <v>61</v>
      </c>
    </row>
    <row r="537" spans="1:10" x14ac:dyDescent="0.3">
      <c r="A537">
        <v>1008</v>
      </c>
      <c r="B537">
        <v>1012457703</v>
      </c>
      <c r="C537" t="s">
        <v>18</v>
      </c>
      <c r="D537" t="s">
        <v>19</v>
      </c>
      <c r="E537" t="s">
        <v>20</v>
      </c>
      <c r="F537" t="s">
        <v>24</v>
      </c>
      <c r="G537" t="s">
        <v>35</v>
      </c>
      <c r="H537" t="s">
        <v>15</v>
      </c>
      <c r="I537" t="s">
        <v>22</v>
      </c>
      <c r="J537" t="s">
        <v>55</v>
      </c>
    </row>
    <row r="538" spans="1:10" x14ac:dyDescent="0.3">
      <c r="A538">
        <v>1009</v>
      </c>
      <c r="B538">
        <v>52168625</v>
      </c>
      <c r="C538" t="s">
        <v>28</v>
      </c>
      <c r="D538" t="s">
        <v>63</v>
      </c>
      <c r="E538" t="s">
        <v>20</v>
      </c>
      <c r="F538" t="s">
        <v>34</v>
      </c>
      <c r="G538" t="s">
        <v>14</v>
      </c>
      <c r="H538" t="s">
        <v>26</v>
      </c>
      <c r="I538" t="s">
        <v>43</v>
      </c>
      <c r="J538" t="s">
        <v>61</v>
      </c>
    </row>
    <row r="539" spans="1:10" x14ac:dyDescent="0.3">
      <c r="A539">
        <v>1010</v>
      </c>
      <c r="B539">
        <v>35505016</v>
      </c>
      <c r="C539" t="s">
        <v>18</v>
      </c>
      <c r="D539" t="s">
        <v>19</v>
      </c>
      <c r="E539" t="s">
        <v>20</v>
      </c>
      <c r="F539" t="s">
        <v>13</v>
      </c>
      <c r="G539" t="s">
        <v>77</v>
      </c>
      <c r="H539" t="s">
        <v>21</v>
      </c>
      <c r="I539" t="s">
        <v>22</v>
      </c>
      <c r="J539" t="s">
        <v>1046</v>
      </c>
    </row>
    <row r="540" spans="1:10" x14ac:dyDescent="0.3">
      <c r="A540">
        <v>1011</v>
      </c>
      <c r="B540">
        <v>1024526927</v>
      </c>
      <c r="C540" t="s">
        <v>28</v>
      </c>
      <c r="D540" t="s">
        <v>63</v>
      </c>
      <c r="E540" t="s">
        <v>20</v>
      </c>
      <c r="F540" t="s">
        <v>34</v>
      </c>
      <c r="G540" t="s">
        <v>25</v>
      </c>
      <c r="H540" t="s">
        <v>15</v>
      </c>
      <c r="I540" t="s">
        <v>43</v>
      </c>
      <c r="J540" t="s">
        <v>1047</v>
      </c>
    </row>
    <row r="541" spans="1:10" x14ac:dyDescent="0.3">
      <c r="A541">
        <v>1015</v>
      </c>
      <c r="B541">
        <v>1047508329</v>
      </c>
      <c r="C541" t="s">
        <v>28</v>
      </c>
      <c r="D541" t="s">
        <v>63</v>
      </c>
      <c r="E541" t="s">
        <v>20</v>
      </c>
      <c r="F541" t="s">
        <v>34</v>
      </c>
      <c r="G541" t="s">
        <v>35</v>
      </c>
      <c r="H541" t="s">
        <v>38</v>
      </c>
      <c r="I541" t="s">
        <v>782</v>
      </c>
      <c r="J541" t="s">
        <v>1048</v>
      </c>
    </row>
    <row r="542" spans="1:10" x14ac:dyDescent="0.3">
      <c r="A542">
        <v>1018</v>
      </c>
      <c r="B542">
        <v>1022411063</v>
      </c>
      <c r="C542" t="s">
        <v>28</v>
      </c>
      <c r="D542" t="s">
        <v>29</v>
      </c>
      <c r="E542" t="s">
        <v>20</v>
      </c>
      <c r="F542" t="s">
        <v>24</v>
      </c>
      <c r="G542" t="s">
        <v>35</v>
      </c>
      <c r="H542" t="s">
        <v>15</v>
      </c>
      <c r="I542" t="s">
        <v>43</v>
      </c>
      <c r="J542" t="s">
        <v>1049</v>
      </c>
    </row>
    <row r="543" spans="1:10" x14ac:dyDescent="0.3">
      <c r="A543">
        <v>1027</v>
      </c>
      <c r="B543">
        <v>1110600455</v>
      </c>
      <c r="C543" t="s">
        <v>28</v>
      </c>
      <c r="D543" t="s">
        <v>63</v>
      </c>
      <c r="E543" t="s">
        <v>20</v>
      </c>
      <c r="F543" t="s">
        <v>13</v>
      </c>
      <c r="G543" t="s">
        <v>35</v>
      </c>
      <c r="H543" t="s">
        <v>15</v>
      </c>
      <c r="I543" t="s">
        <v>43</v>
      </c>
      <c r="J543" t="s">
        <v>61</v>
      </c>
    </row>
    <row r="544" spans="1:10" x14ac:dyDescent="0.3">
      <c r="A544">
        <v>1029</v>
      </c>
      <c r="B544">
        <v>52217239</v>
      </c>
      <c r="C544" t="s">
        <v>18</v>
      </c>
      <c r="D544" t="s">
        <v>66</v>
      </c>
      <c r="E544" t="s">
        <v>20</v>
      </c>
      <c r="F544" t="s">
        <v>13</v>
      </c>
      <c r="G544" t="s">
        <v>14</v>
      </c>
      <c r="H544" t="s">
        <v>26</v>
      </c>
      <c r="I544" t="s">
        <v>43</v>
      </c>
      <c r="J544" t="s">
        <v>1050</v>
      </c>
    </row>
    <row r="545" spans="1:10" x14ac:dyDescent="0.3">
      <c r="A545">
        <v>1030</v>
      </c>
      <c r="B545">
        <v>12209258</v>
      </c>
      <c r="C545" t="s">
        <v>10</v>
      </c>
      <c r="D545" t="s">
        <v>37</v>
      </c>
      <c r="E545" t="s">
        <v>12</v>
      </c>
      <c r="F545" t="s">
        <v>34</v>
      </c>
      <c r="G545" t="s">
        <v>14</v>
      </c>
      <c r="H545" t="s">
        <v>15</v>
      </c>
      <c r="I545" t="s">
        <v>43</v>
      </c>
      <c r="J545" t="s">
        <v>1051</v>
      </c>
    </row>
    <row r="546" spans="1:10" x14ac:dyDescent="0.3">
      <c r="A546">
        <v>1031</v>
      </c>
      <c r="B546">
        <v>52283785</v>
      </c>
      <c r="C546" t="s">
        <v>10</v>
      </c>
      <c r="D546" t="s">
        <v>37</v>
      </c>
      <c r="E546" t="s">
        <v>12</v>
      </c>
      <c r="F546" t="s">
        <v>24</v>
      </c>
      <c r="G546" t="s">
        <v>14</v>
      </c>
      <c r="H546" t="s">
        <v>48</v>
      </c>
      <c r="I546" t="s">
        <v>16</v>
      </c>
      <c r="J546" t="s">
        <v>1052</v>
      </c>
    </row>
    <row r="547" spans="1:10" x14ac:dyDescent="0.3">
      <c r="A547">
        <v>1033</v>
      </c>
      <c r="B547">
        <v>52186697</v>
      </c>
      <c r="C547" t="s">
        <v>28</v>
      </c>
      <c r="D547" t="s">
        <v>29</v>
      </c>
      <c r="E547" t="s">
        <v>20</v>
      </c>
      <c r="F547" t="s">
        <v>24</v>
      </c>
      <c r="G547" t="s">
        <v>14</v>
      </c>
      <c r="H547" t="s">
        <v>26</v>
      </c>
      <c r="I547" t="s">
        <v>43</v>
      </c>
      <c r="J547" t="s">
        <v>1053</v>
      </c>
    </row>
    <row r="548" spans="1:10" x14ac:dyDescent="0.3">
      <c r="A548">
        <v>1034</v>
      </c>
      <c r="B548">
        <v>52930818</v>
      </c>
      <c r="C548" t="s">
        <v>54</v>
      </c>
      <c r="D548" t="s">
        <v>54</v>
      </c>
      <c r="E548" t="s">
        <v>12</v>
      </c>
      <c r="F548" t="s">
        <v>34</v>
      </c>
      <c r="G548" t="s">
        <v>14</v>
      </c>
      <c r="H548" t="s">
        <v>38</v>
      </c>
      <c r="I548" t="s">
        <v>57</v>
      </c>
      <c r="J548" t="s">
        <v>737</v>
      </c>
    </row>
    <row r="549" spans="1:10" x14ac:dyDescent="0.3">
      <c r="A549">
        <v>1035</v>
      </c>
      <c r="B549">
        <v>1032387835</v>
      </c>
      <c r="C549" t="s">
        <v>28</v>
      </c>
      <c r="D549" t="s">
        <v>29</v>
      </c>
      <c r="E549" t="s">
        <v>20</v>
      </c>
      <c r="F549" t="s">
        <v>13</v>
      </c>
      <c r="G549" t="s">
        <v>25</v>
      </c>
      <c r="H549" t="s">
        <v>15</v>
      </c>
      <c r="I549" t="s">
        <v>22</v>
      </c>
      <c r="J549" t="s">
        <v>1054</v>
      </c>
    </row>
    <row r="550" spans="1:10" x14ac:dyDescent="0.3">
      <c r="A550">
        <v>1040</v>
      </c>
      <c r="B550">
        <v>51996489</v>
      </c>
      <c r="C550" t="s">
        <v>10</v>
      </c>
      <c r="D550" t="s">
        <v>11</v>
      </c>
      <c r="E550" t="s">
        <v>12</v>
      </c>
      <c r="F550" t="s">
        <v>34</v>
      </c>
      <c r="G550" t="s">
        <v>14</v>
      </c>
      <c r="H550" t="s">
        <v>21</v>
      </c>
      <c r="I550" t="s">
        <v>88</v>
      </c>
      <c r="J550" t="s">
        <v>61</v>
      </c>
    </row>
    <row r="551" spans="1:10" x14ac:dyDescent="0.3">
      <c r="A551">
        <v>1041</v>
      </c>
      <c r="B551">
        <v>1090459253</v>
      </c>
      <c r="C551" t="s">
        <v>28</v>
      </c>
      <c r="D551" t="s">
        <v>29</v>
      </c>
      <c r="E551" t="s">
        <v>20</v>
      </c>
      <c r="F551" t="s">
        <v>34</v>
      </c>
      <c r="G551" t="s">
        <v>25</v>
      </c>
      <c r="H551" t="s">
        <v>15</v>
      </c>
      <c r="I551" t="s">
        <v>43</v>
      </c>
      <c r="J551" t="s">
        <v>1055</v>
      </c>
    </row>
    <row r="552" spans="1:10" x14ac:dyDescent="0.3">
      <c r="A552">
        <v>1042</v>
      </c>
      <c r="B552">
        <v>1143123676</v>
      </c>
      <c r="C552" t="s">
        <v>18</v>
      </c>
      <c r="D552" t="s">
        <v>63</v>
      </c>
      <c r="E552" t="s">
        <v>20</v>
      </c>
      <c r="F552" t="s">
        <v>34</v>
      </c>
      <c r="G552" t="s">
        <v>25</v>
      </c>
      <c r="H552" t="s">
        <v>15</v>
      </c>
      <c r="I552" t="s">
        <v>782</v>
      </c>
      <c r="J552" t="s">
        <v>1056</v>
      </c>
    </row>
    <row r="553" spans="1:10" x14ac:dyDescent="0.3">
      <c r="A553">
        <v>1043</v>
      </c>
      <c r="B553">
        <v>1083918058</v>
      </c>
      <c r="C553" t="s">
        <v>18</v>
      </c>
      <c r="D553" t="s">
        <v>19</v>
      </c>
      <c r="E553" t="s">
        <v>20</v>
      </c>
      <c r="F553" t="s">
        <v>34</v>
      </c>
      <c r="G553" t="s">
        <v>35</v>
      </c>
      <c r="H553" t="s">
        <v>15</v>
      </c>
      <c r="I553" t="s">
        <v>43</v>
      </c>
      <c r="J553" t="s">
        <v>61</v>
      </c>
    </row>
    <row r="554" spans="1:10" x14ac:dyDescent="0.3">
      <c r="A554">
        <v>1050</v>
      </c>
      <c r="B554">
        <v>1023903956</v>
      </c>
      <c r="C554" t="s">
        <v>28</v>
      </c>
      <c r="D554" t="s">
        <v>29</v>
      </c>
      <c r="E554" t="s">
        <v>20</v>
      </c>
      <c r="F554" t="s">
        <v>13</v>
      </c>
      <c r="G554" t="s">
        <v>25</v>
      </c>
      <c r="H554" t="s">
        <v>15</v>
      </c>
      <c r="I554" t="s">
        <v>43</v>
      </c>
      <c r="J554" t="s">
        <v>1057</v>
      </c>
    </row>
    <row r="555" spans="1:10" x14ac:dyDescent="0.3">
      <c r="A555">
        <v>1052</v>
      </c>
      <c r="B555">
        <v>53039228</v>
      </c>
      <c r="C555" t="s">
        <v>28</v>
      </c>
      <c r="D555" t="s">
        <v>63</v>
      </c>
      <c r="E555" t="s">
        <v>20</v>
      </c>
      <c r="F555" t="s">
        <v>24</v>
      </c>
      <c r="G555" t="s">
        <v>25</v>
      </c>
      <c r="H555" t="s">
        <v>38</v>
      </c>
      <c r="I555" t="s">
        <v>782</v>
      </c>
      <c r="J555" t="s">
        <v>1058</v>
      </c>
    </row>
    <row r="556" spans="1:10" x14ac:dyDescent="0.3">
      <c r="A556">
        <v>1053</v>
      </c>
      <c r="B556">
        <v>1030526978</v>
      </c>
      <c r="C556" t="s">
        <v>18</v>
      </c>
      <c r="D556" t="s">
        <v>19</v>
      </c>
      <c r="E556" t="s">
        <v>20</v>
      </c>
      <c r="F556" t="s">
        <v>34</v>
      </c>
      <c r="G556" t="s">
        <v>25</v>
      </c>
      <c r="H556" t="s">
        <v>15</v>
      </c>
      <c r="I556" t="s">
        <v>22</v>
      </c>
      <c r="J556" t="s">
        <v>61</v>
      </c>
    </row>
    <row r="557" spans="1:10" x14ac:dyDescent="0.3">
      <c r="A557">
        <v>1054</v>
      </c>
      <c r="B557">
        <v>52586373</v>
      </c>
      <c r="C557" t="s">
        <v>10</v>
      </c>
      <c r="D557" t="s">
        <v>273</v>
      </c>
      <c r="E557" t="s">
        <v>12</v>
      </c>
      <c r="F557" t="s">
        <v>13</v>
      </c>
      <c r="G557" t="s">
        <v>14</v>
      </c>
      <c r="H557" t="s">
        <v>15</v>
      </c>
      <c r="I557" t="s">
        <v>16</v>
      </c>
      <c r="J557" t="s">
        <v>1059</v>
      </c>
    </row>
    <row r="558" spans="1:10" x14ac:dyDescent="0.3">
      <c r="A558">
        <v>1055</v>
      </c>
      <c r="B558">
        <v>1007473329</v>
      </c>
      <c r="C558" t="s">
        <v>18</v>
      </c>
      <c r="D558" t="s">
        <v>66</v>
      </c>
      <c r="E558" t="s">
        <v>20</v>
      </c>
      <c r="F558" t="s">
        <v>24</v>
      </c>
      <c r="G558" t="s">
        <v>35</v>
      </c>
      <c r="H558" t="s">
        <v>38</v>
      </c>
      <c r="I558" t="s">
        <v>43</v>
      </c>
      <c r="J558" t="s">
        <v>1060</v>
      </c>
    </row>
    <row r="559" spans="1:10" x14ac:dyDescent="0.3">
      <c r="A559">
        <v>1057</v>
      </c>
      <c r="B559">
        <v>1072704815</v>
      </c>
      <c r="C559" t="s">
        <v>28</v>
      </c>
      <c r="D559" t="s">
        <v>45</v>
      </c>
      <c r="E559" t="s">
        <v>20</v>
      </c>
      <c r="F559" t="s">
        <v>34</v>
      </c>
      <c r="G559" t="s">
        <v>25</v>
      </c>
      <c r="H559" t="s">
        <v>38</v>
      </c>
      <c r="I559" t="s">
        <v>43</v>
      </c>
      <c r="J559" t="s">
        <v>1061</v>
      </c>
    </row>
    <row r="560" spans="1:10" x14ac:dyDescent="0.3">
      <c r="A560">
        <v>1058</v>
      </c>
      <c r="B560">
        <v>1018500248</v>
      </c>
      <c r="C560" t="s">
        <v>18</v>
      </c>
      <c r="D560" t="s">
        <v>19</v>
      </c>
      <c r="E560" t="s">
        <v>20</v>
      </c>
      <c r="F560" t="s">
        <v>34</v>
      </c>
      <c r="G560" t="s">
        <v>35</v>
      </c>
      <c r="H560" t="s">
        <v>15</v>
      </c>
      <c r="I560" t="s">
        <v>22</v>
      </c>
      <c r="J560" t="s">
        <v>74</v>
      </c>
    </row>
    <row r="561" spans="1:10" x14ac:dyDescent="0.3">
      <c r="A561">
        <v>1059</v>
      </c>
      <c r="B561">
        <v>1019078026</v>
      </c>
      <c r="C561" t="s">
        <v>18</v>
      </c>
      <c r="D561" t="s">
        <v>19</v>
      </c>
      <c r="E561" t="s">
        <v>20</v>
      </c>
      <c r="F561" t="s">
        <v>24</v>
      </c>
      <c r="G561" t="s">
        <v>25</v>
      </c>
      <c r="H561" t="s">
        <v>38</v>
      </c>
      <c r="I561" t="s">
        <v>43</v>
      </c>
      <c r="J561" t="s">
        <v>1062</v>
      </c>
    </row>
    <row r="562" spans="1:10" x14ac:dyDescent="0.3">
      <c r="A562">
        <v>1060</v>
      </c>
      <c r="B562">
        <v>1030561189</v>
      </c>
      <c r="C562" t="s">
        <v>18</v>
      </c>
      <c r="D562" t="s">
        <v>19</v>
      </c>
      <c r="E562" t="s">
        <v>20</v>
      </c>
      <c r="F562" t="s">
        <v>34</v>
      </c>
      <c r="G562" t="s">
        <v>25</v>
      </c>
      <c r="H562" t="s">
        <v>48</v>
      </c>
      <c r="I562" t="s">
        <v>22</v>
      </c>
      <c r="J562" t="s">
        <v>97</v>
      </c>
    </row>
    <row r="563" spans="1:10" x14ac:dyDescent="0.3">
      <c r="A563">
        <v>1062</v>
      </c>
      <c r="B563">
        <v>52374772</v>
      </c>
      <c r="C563" t="s">
        <v>18</v>
      </c>
      <c r="D563" t="s">
        <v>66</v>
      </c>
      <c r="E563" t="s">
        <v>12</v>
      </c>
      <c r="F563" t="s">
        <v>34</v>
      </c>
      <c r="G563" t="s">
        <v>14</v>
      </c>
      <c r="H563" t="s">
        <v>15</v>
      </c>
      <c r="I563" t="s">
        <v>16</v>
      </c>
      <c r="J563" t="s">
        <v>1063</v>
      </c>
    </row>
    <row r="564" spans="1:10" x14ac:dyDescent="0.3">
      <c r="A564">
        <v>1063</v>
      </c>
      <c r="B564">
        <v>1143403384</v>
      </c>
      <c r="C564" t="s">
        <v>18</v>
      </c>
      <c r="D564" t="s">
        <v>19</v>
      </c>
      <c r="E564" t="s">
        <v>20</v>
      </c>
      <c r="F564" t="s">
        <v>13</v>
      </c>
      <c r="G564" t="s">
        <v>35</v>
      </c>
      <c r="H564" t="s">
        <v>15</v>
      </c>
      <c r="I564" t="s">
        <v>43</v>
      </c>
      <c r="J564" t="s">
        <v>74</v>
      </c>
    </row>
    <row r="565" spans="1:10" x14ac:dyDescent="0.3">
      <c r="A565">
        <v>1064</v>
      </c>
      <c r="B565">
        <v>16054168</v>
      </c>
      <c r="C565" t="s">
        <v>18</v>
      </c>
      <c r="D565" t="s">
        <v>50</v>
      </c>
      <c r="E565" t="s">
        <v>20</v>
      </c>
      <c r="F565" t="s">
        <v>34</v>
      </c>
      <c r="G565" t="s">
        <v>14</v>
      </c>
      <c r="H565" t="s">
        <v>15</v>
      </c>
      <c r="I565" t="s">
        <v>22</v>
      </c>
      <c r="J565" t="s">
        <v>1064</v>
      </c>
    </row>
    <row r="566" spans="1:10" x14ac:dyDescent="0.3">
      <c r="A566">
        <v>1066</v>
      </c>
      <c r="B566">
        <v>1016054822</v>
      </c>
      <c r="C566" t="s">
        <v>18</v>
      </c>
      <c r="D566" t="s">
        <v>19</v>
      </c>
      <c r="E566" t="s">
        <v>20</v>
      </c>
      <c r="F566" t="s">
        <v>13</v>
      </c>
      <c r="G566" t="s">
        <v>25</v>
      </c>
      <c r="H566" t="s">
        <v>15</v>
      </c>
      <c r="I566" t="s">
        <v>22</v>
      </c>
      <c r="J566" t="s">
        <v>1065</v>
      </c>
    </row>
    <row r="567" spans="1:10" x14ac:dyDescent="0.3">
      <c r="A567">
        <v>1069</v>
      </c>
      <c r="B567">
        <v>12196821</v>
      </c>
      <c r="C567" t="s">
        <v>10</v>
      </c>
      <c r="D567" t="s">
        <v>11</v>
      </c>
      <c r="E567" t="s">
        <v>12</v>
      </c>
      <c r="F567" t="s">
        <v>34</v>
      </c>
      <c r="G567" t="s">
        <v>14</v>
      </c>
      <c r="H567" t="s">
        <v>15</v>
      </c>
      <c r="I567" t="s">
        <v>16</v>
      </c>
      <c r="J567" t="s">
        <v>1066</v>
      </c>
    </row>
    <row r="568" spans="1:10" x14ac:dyDescent="0.3">
      <c r="A568">
        <v>1070</v>
      </c>
      <c r="B568">
        <v>79619147</v>
      </c>
      <c r="C568" t="s">
        <v>10</v>
      </c>
      <c r="D568" t="s">
        <v>11</v>
      </c>
      <c r="E568" t="s">
        <v>12</v>
      </c>
      <c r="F568" t="s">
        <v>34</v>
      </c>
      <c r="G568" t="s">
        <v>14</v>
      </c>
      <c r="H568" t="s">
        <v>15</v>
      </c>
      <c r="I568" t="s">
        <v>16</v>
      </c>
      <c r="J568" t="s">
        <v>61</v>
      </c>
    </row>
    <row r="569" spans="1:10" x14ac:dyDescent="0.3">
      <c r="A569">
        <v>1072</v>
      </c>
      <c r="B569">
        <v>1020796847</v>
      </c>
      <c r="C569" t="s">
        <v>28</v>
      </c>
      <c r="D569" t="s">
        <v>63</v>
      </c>
      <c r="E569" t="s">
        <v>20</v>
      </c>
      <c r="F569" t="s">
        <v>34</v>
      </c>
      <c r="G569" t="s">
        <v>25</v>
      </c>
      <c r="H569" t="s">
        <v>15</v>
      </c>
      <c r="I569" t="s">
        <v>43</v>
      </c>
      <c r="J569" t="s">
        <v>1067</v>
      </c>
    </row>
    <row r="570" spans="1:10" x14ac:dyDescent="0.3">
      <c r="A570">
        <v>1075</v>
      </c>
      <c r="B570">
        <v>1072422320</v>
      </c>
      <c r="C570" t="s">
        <v>31</v>
      </c>
      <c r="D570" t="s">
        <v>78</v>
      </c>
      <c r="E570" t="s">
        <v>12</v>
      </c>
      <c r="F570" t="s">
        <v>34</v>
      </c>
      <c r="G570" t="s">
        <v>25</v>
      </c>
      <c r="H570" t="s">
        <v>48</v>
      </c>
      <c r="I570" t="s">
        <v>43</v>
      </c>
      <c r="J570" t="s">
        <v>98</v>
      </c>
    </row>
    <row r="571" spans="1:10" x14ac:dyDescent="0.3">
      <c r="A571">
        <v>1076</v>
      </c>
      <c r="B571">
        <v>91210297</v>
      </c>
      <c r="C571" t="s">
        <v>31</v>
      </c>
      <c r="D571" t="s">
        <v>78</v>
      </c>
      <c r="E571" t="s">
        <v>20</v>
      </c>
      <c r="F571" t="s">
        <v>34</v>
      </c>
      <c r="G571" t="s">
        <v>77</v>
      </c>
      <c r="H571" t="s">
        <v>15</v>
      </c>
      <c r="I571" t="s">
        <v>43</v>
      </c>
      <c r="J571" t="s">
        <v>1068</v>
      </c>
    </row>
    <row r="572" spans="1:10" x14ac:dyDescent="0.3">
      <c r="A572">
        <v>1078</v>
      </c>
      <c r="B572">
        <v>1022978922</v>
      </c>
      <c r="C572" t="s">
        <v>31</v>
      </c>
      <c r="D572" t="s">
        <v>78</v>
      </c>
      <c r="E572" t="s">
        <v>12</v>
      </c>
      <c r="F572" t="s">
        <v>34</v>
      </c>
      <c r="G572" t="s">
        <v>25</v>
      </c>
      <c r="H572" t="s">
        <v>48</v>
      </c>
      <c r="I572" t="s">
        <v>43</v>
      </c>
      <c r="J572" t="s">
        <v>1069</v>
      </c>
    </row>
    <row r="573" spans="1:10" x14ac:dyDescent="0.3">
      <c r="A573">
        <v>1080</v>
      </c>
      <c r="B573">
        <v>1096954095</v>
      </c>
      <c r="C573" t="s">
        <v>31</v>
      </c>
      <c r="D573" t="s">
        <v>78</v>
      </c>
      <c r="E573" t="s">
        <v>12</v>
      </c>
      <c r="F573" t="s">
        <v>34</v>
      </c>
      <c r="G573" t="s">
        <v>25</v>
      </c>
      <c r="H573" t="s">
        <v>15</v>
      </c>
      <c r="I573" t="s">
        <v>43</v>
      </c>
      <c r="J573" t="s">
        <v>1070</v>
      </c>
    </row>
    <row r="574" spans="1:10" x14ac:dyDescent="0.3">
      <c r="A574">
        <v>1081</v>
      </c>
      <c r="B574">
        <v>1096186432</v>
      </c>
      <c r="C574" t="s">
        <v>31</v>
      </c>
      <c r="D574" t="s">
        <v>78</v>
      </c>
      <c r="E574" t="s">
        <v>12</v>
      </c>
      <c r="F574" t="s">
        <v>24</v>
      </c>
      <c r="G574" t="s">
        <v>25</v>
      </c>
      <c r="H574" t="s">
        <v>48</v>
      </c>
      <c r="I574" t="s">
        <v>43</v>
      </c>
      <c r="J574" t="s">
        <v>1071</v>
      </c>
    </row>
    <row r="575" spans="1:10" x14ac:dyDescent="0.3">
      <c r="A575">
        <v>1082</v>
      </c>
      <c r="B575">
        <v>7166459</v>
      </c>
      <c r="C575" t="s">
        <v>18</v>
      </c>
      <c r="D575" t="s">
        <v>66</v>
      </c>
      <c r="E575" t="s">
        <v>20</v>
      </c>
      <c r="F575" t="s">
        <v>13</v>
      </c>
      <c r="G575" t="s">
        <v>14</v>
      </c>
      <c r="H575" t="s">
        <v>26</v>
      </c>
      <c r="I575" t="s">
        <v>22</v>
      </c>
      <c r="J575" t="s">
        <v>1072</v>
      </c>
    </row>
    <row r="576" spans="1:10" x14ac:dyDescent="0.3">
      <c r="A576">
        <v>1083</v>
      </c>
      <c r="B576">
        <v>1030599816</v>
      </c>
      <c r="C576" t="s">
        <v>31</v>
      </c>
      <c r="D576" t="s">
        <v>78</v>
      </c>
      <c r="E576" t="s">
        <v>20</v>
      </c>
      <c r="F576" t="s">
        <v>34</v>
      </c>
      <c r="G576" t="s">
        <v>25</v>
      </c>
      <c r="H576" t="s">
        <v>38</v>
      </c>
      <c r="I576" t="s">
        <v>43</v>
      </c>
      <c r="J576" t="s">
        <v>99</v>
      </c>
    </row>
    <row r="577" spans="1:10" x14ac:dyDescent="0.3">
      <c r="A577">
        <v>1084</v>
      </c>
      <c r="B577">
        <v>52255121</v>
      </c>
      <c r="C577" t="s">
        <v>18</v>
      </c>
      <c r="D577" t="s">
        <v>66</v>
      </c>
      <c r="E577" t="s">
        <v>20</v>
      </c>
      <c r="F577" t="s">
        <v>13</v>
      </c>
      <c r="G577" t="s">
        <v>14</v>
      </c>
      <c r="H577" t="s">
        <v>48</v>
      </c>
      <c r="I577" t="s">
        <v>22</v>
      </c>
      <c r="J577" t="s">
        <v>62</v>
      </c>
    </row>
    <row r="578" spans="1:10" x14ac:dyDescent="0.3">
      <c r="A578">
        <v>1085</v>
      </c>
      <c r="B578">
        <v>79421773</v>
      </c>
      <c r="C578" t="s">
        <v>18</v>
      </c>
      <c r="D578" t="s">
        <v>66</v>
      </c>
      <c r="E578" t="s">
        <v>20</v>
      </c>
      <c r="F578" t="s">
        <v>34</v>
      </c>
      <c r="G578" t="s">
        <v>14</v>
      </c>
      <c r="H578" t="s">
        <v>15</v>
      </c>
      <c r="I578" t="s">
        <v>22</v>
      </c>
      <c r="J578" t="s">
        <v>61</v>
      </c>
    </row>
    <row r="579" spans="1:10" x14ac:dyDescent="0.3">
      <c r="A579">
        <v>1087</v>
      </c>
      <c r="B579">
        <v>1010225260</v>
      </c>
      <c r="C579" t="s">
        <v>54</v>
      </c>
      <c r="D579" t="s">
        <v>54</v>
      </c>
      <c r="E579" t="s">
        <v>12</v>
      </c>
      <c r="F579" t="s">
        <v>13</v>
      </c>
      <c r="G579" t="s">
        <v>35</v>
      </c>
      <c r="H579" t="s">
        <v>15</v>
      </c>
      <c r="I579" t="s">
        <v>43</v>
      </c>
      <c r="J579" t="s">
        <v>1073</v>
      </c>
    </row>
    <row r="580" spans="1:10" x14ac:dyDescent="0.3">
      <c r="A580">
        <v>1088</v>
      </c>
      <c r="B580">
        <v>1032407105</v>
      </c>
      <c r="C580" t="s">
        <v>31</v>
      </c>
      <c r="D580" t="s">
        <v>78</v>
      </c>
      <c r="E580" t="s">
        <v>12</v>
      </c>
      <c r="F580" t="s">
        <v>24</v>
      </c>
      <c r="G580" t="s">
        <v>25</v>
      </c>
      <c r="H580" t="s">
        <v>48</v>
      </c>
      <c r="I580" t="s">
        <v>43</v>
      </c>
      <c r="J580" t="s">
        <v>62</v>
      </c>
    </row>
    <row r="581" spans="1:10" x14ac:dyDescent="0.3">
      <c r="A581">
        <v>1092</v>
      </c>
      <c r="B581">
        <v>39543021</v>
      </c>
      <c r="C581" t="s">
        <v>18</v>
      </c>
      <c r="D581" t="s">
        <v>50</v>
      </c>
      <c r="E581" t="s">
        <v>20</v>
      </c>
      <c r="F581" t="s">
        <v>13</v>
      </c>
      <c r="G581" t="s">
        <v>14</v>
      </c>
      <c r="H581" t="s">
        <v>15</v>
      </c>
      <c r="I581" t="s">
        <v>782</v>
      </c>
      <c r="J581" t="s">
        <v>62</v>
      </c>
    </row>
    <row r="582" spans="1:10" x14ac:dyDescent="0.3">
      <c r="A582">
        <v>1093</v>
      </c>
      <c r="B582">
        <v>79763486</v>
      </c>
      <c r="C582" t="s">
        <v>18</v>
      </c>
      <c r="D582" t="s">
        <v>66</v>
      </c>
      <c r="E582" t="s">
        <v>12</v>
      </c>
      <c r="F582" t="s">
        <v>24</v>
      </c>
      <c r="G582" t="s">
        <v>14</v>
      </c>
      <c r="H582" t="s">
        <v>15</v>
      </c>
      <c r="I582" t="s">
        <v>16</v>
      </c>
      <c r="J582" t="s">
        <v>1056</v>
      </c>
    </row>
    <row r="583" spans="1:10" x14ac:dyDescent="0.3">
      <c r="A583">
        <v>1094</v>
      </c>
      <c r="B583">
        <v>1033730998</v>
      </c>
      <c r="C583" t="s">
        <v>18</v>
      </c>
      <c r="D583" t="s">
        <v>19</v>
      </c>
      <c r="E583" t="s">
        <v>20</v>
      </c>
      <c r="F583" t="s">
        <v>13</v>
      </c>
      <c r="G583" t="s">
        <v>25</v>
      </c>
      <c r="H583" t="s">
        <v>38</v>
      </c>
      <c r="I583" t="s">
        <v>22</v>
      </c>
      <c r="J583" t="s">
        <v>1074</v>
      </c>
    </row>
    <row r="584" spans="1:10" x14ac:dyDescent="0.3">
      <c r="A584">
        <v>1096</v>
      </c>
      <c r="B584">
        <v>1107066329</v>
      </c>
      <c r="C584" t="s">
        <v>18</v>
      </c>
      <c r="D584" t="s">
        <v>66</v>
      </c>
      <c r="E584" t="s">
        <v>20</v>
      </c>
      <c r="F584" t="s">
        <v>34</v>
      </c>
      <c r="G584" t="s">
        <v>25</v>
      </c>
      <c r="H584" t="s">
        <v>38</v>
      </c>
      <c r="I584" t="s">
        <v>782</v>
      </c>
      <c r="J584" t="s">
        <v>1075</v>
      </c>
    </row>
    <row r="585" spans="1:10" x14ac:dyDescent="0.3">
      <c r="A585">
        <v>1098</v>
      </c>
      <c r="B585">
        <v>52144569</v>
      </c>
      <c r="C585" t="s">
        <v>18</v>
      </c>
      <c r="D585" t="s">
        <v>66</v>
      </c>
      <c r="E585" t="s">
        <v>20</v>
      </c>
      <c r="F585" t="s">
        <v>34</v>
      </c>
      <c r="G585" t="s">
        <v>14</v>
      </c>
      <c r="H585" t="s">
        <v>48</v>
      </c>
      <c r="I585" t="s">
        <v>22</v>
      </c>
      <c r="J585" t="s">
        <v>1076</v>
      </c>
    </row>
    <row r="586" spans="1:10" x14ac:dyDescent="0.3">
      <c r="A586">
        <v>1101</v>
      </c>
      <c r="B586">
        <v>1000377000</v>
      </c>
      <c r="C586" t="s">
        <v>18</v>
      </c>
      <c r="D586" t="s">
        <v>66</v>
      </c>
      <c r="E586" t="s">
        <v>20</v>
      </c>
      <c r="F586" t="s">
        <v>13</v>
      </c>
      <c r="G586" t="s">
        <v>35</v>
      </c>
      <c r="H586" t="s">
        <v>15</v>
      </c>
      <c r="I586" t="s">
        <v>43</v>
      </c>
      <c r="J586" t="s">
        <v>1077</v>
      </c>
    </row>
    <row r="587" spans="1:10" x14ac:dyDescent="0.3">
      <c r="A587">
        <v>1103</v>
      </c>
      <c r="B587">
        <v>39583201</v>
      </c>
      <c r="C587" t="s">
        <v>18</v>
      </c>
      <c r="D587" t="s">
        <v>66</v>
      </c>
      <c r="E587" t="s">
        <v>20</v>
      </c>
      <c r="F587" t="s">
        <v>24</v>
      </c>
      <c r="G587" t="s">
        <v>25</v>
      </c>
      <c r="H587" t="s">
        <v>48</v>
      </c>
      <c r="I587" t="s">
        <v>43</v>
      </c>
      <c r="J587" t="s">
        <v>62</v>
      </c>
    </row>
    <row r="588" spans="1:10" x14ac:dyDescent="0.3">
      <c r="A588">
        <v>1105</v>
      </c>
      <c r="B588">
        <v>52045134</v>
      </c>
      <c r="C588" t="s">
        <v>18</v>
      </c>
      <c r="D588" t="s">
        <v>66</v>
      </c>
      <c r="E588" t="s">
        <v>20</v>
      </c>
      <c r="F588" t="s">
        <v>34</v>
      </c>
      <c r="G588" t="s">
        <v>14</v>
      </c>
      <c r="H588" t="s">
        <v>38</v>
      </c>
      <c r="I588" t="s">
        <v>43</v>
      </c>
      <c r="J588" t="s">
        <v>1078</v>
      </c>
    </row>
    <row r="589" spans="1:10" x14ac:dyDescent="0.3">
      <c r="A589">
        <v>1109</v>
      </c>
      <c r="B589">
        <v>79912831</v>
      </c>
      <c r="C589" t="s">
        <v>54</v>
      </c>
      <c r="D589" t="s">
        <v>54</v>
      </c>
      <c r="E589" t="s">
        <v>12</v>
      </c>
      <c r="F589" t="s">
        <v>13</v>
      </c>
      <c r="G589" t="s">
        <v>14</v>
      </c>
      <c r="H589" t="s">
        <v>38</v>
      </c>
      <c r="I589" t="s">
        <v>43</v>
      </c>
      <c r="J589" t="s">
        <v>1079</v>
      </c>
    </row>
    <row r="590" spans="1:10" x14ac:dyDescent="0.3">
      <c r="A590">
        <v>1110</v>
      </c>
      <c r="B590">
        <v>53167904</v>
      </c>
      <c r="C590" t="s">
        <v>18</v>
      </c>
      <c r="D590" t="s">
        <v>50</v>
      </c>
      <c r="E590" t="s">
        <v>20</v>
      </c>
      <c r="F590" t="s">
        <v>13</v>
      </c>
      <c r="G590" t="s">
        <v>25</v>
      </c>
      <c r="H590" t="s">
        <v>48</v>
      </c>
      <c r="I590" t="s">
        <v>782</v>
      </c>
      <c r="J590" t="s">
        <v>864</v>
      </c>
    </row>
    <row r="591" spans="1:10" x14ac:dyDescent="0.3">
      <c r="A591">
        <v>1114</v>
      </c>
      <c r="B591">
        <v>52716304</v>
      </c>
      <c r="C591" t="s">
        <v>18</v>
      </c>
      <c r="D591" t="s">
        <v>50</v>
      </c>
      <c r="E591" t="s">
        <v>20</v>
      </c>
      <c r="F591" t="s">
        <v>34</v>
      </c>
      <c r="G591" t="s">
        <v>14</v>
      </c>
      <c r="H591" t="s">
        <v>26</v>
      </c>
      <c r="I591" t="s">
        <v>782</v>
      </c>
      <c r="J591" t="s">
        <v>74</v>
      </c>
    </row>
    <row r="592" spans="1:10" x14ac:dyDescent="0.3">
      <c r="A592">
        <v>1126</v>
      </c>
      <c r="B592">
        <v>80041542</v>
      </c>
      <c r="C592" t="s">
        <v>18</v>
      </c>
      <c r="D592" t="s">
        <v>50</v>
      </c>
      <c r="E592" t="s">
        <v>20</v>
      </c>
      <c r="F592" t="s">
        <v>34</v>
      </c>
      <c r="G592" t="s">
        <v>25</v>
      </c>
      <c r="H592" t="s">
        <v>48</v>
      </c>
      <c r="I592" t="s">
        <v>782</v>
      </c>
      <c r="J592" t="s">
        <v>75</v>
      </c>
    </row>
    <row r="593" spans="1:10" x14ac:dyDescent="0.3">
      <c r="A593">
        <v>1127</v>
      </c>
      <c r="B593">
        <v>11522991</v>
      </c>
      <c r="C593" t="s">
        <v>54</v>
      </c>
      <c r="D593" t="s">
        <v>54</v>
      </c>
      <c r="E593" t="s">
        <v>12</v>
      </c>
      <c r="F593" t="s">
        <v>34</v>
      </c>
      <c r="G593" t="s">
        <v>14</v>
      </c>
      <c r="H593" t="s">
        <v>15</v>
      </c>
      <c r="I593" t="s">
        <v>16</v>
      </c>
      <c r="J593" t="s">
        <v>830</v>
      </c>
    </row>
    <row r="594" spans="1:10" x14ac:dyDescent="0.3">
      <c r="A594">
        <v>1128</v>
      </c>
      <c r="B594">
        <v>1095913389</v>
      </c>
      <c r="C594" t="s">
        <v>54</v>
      </c>
      <c r="D594" t="s">
        <v>54</v>
      </c>
      <c r="E594" t="s">
        <v>12</v>
      </c>
      <c r="F594" t="s">
        <v>34</v>
      </c>
      <c r="G594" t="s">
        <v>25</v>
      </c>
      <c r="H594" t="s">
        <v>38</v>
      </c>
      <c r="I594" t="s">
        <v>57</v>
      </c>
      <c r="J594" t="s">
        <v>61</v>
      </c>
    </row>
    <row r="595" spans="1:10" x14ac:dyDescent="0.3">
      <c r="A595">
        <v>1129</v>
      </c>
      <c r="B595">
        <v>1020758099</v>
      </c>
      <c r="C595" t="s">
        <v>54</v>
      </c>
      <c r="D595" t="s">
        <v>54</v>
      </c>
      <c r="E595" t="s">
        <v>12</v>
      </c>
      <c r="F595" t="s">
        <v>34</v>
      </c>
      <c r="G595" t="s">
        <v>25</v>
      </c>
      <c r="H595" t="s">
        <v>15</v>
      </c>
      <c r="I595" t="s">
        <v>43</v>
      </c>
      <c r="J595" t="s">
        <v>1080</v>
      </c>
    </row>
    <row r="596" spans="1:10" x14ac:dyDescent="0.3">
      <c r="A596">
        <v>1130</v>
      </c>
      <c r="B596">
        <v>52346066</v>
      </c>
      <c r="C596" t="s">
        <v>18</v>
      </c>
      <c r="D596" t="s">
        <v>19</v>
      </c>
      <c r="E596" t="s">
        <v>20</v>
      </c>
      <c r="F596" t="s">
        <v>13</v>
      </c>
      <c r="G596" t="s">
        <v>14</v>
      </c>
      <c r="H596" t="s">
        <v>26</v>
      </c>
      <c r="I596" t="s">
        <v>22</v>
      </c>
      <c r="J596" t="s">
        <v>100</v>
      </c>
    </row>
    <row r="597" spans="1:10" x14ac:dyDescent="0.3">
      <c r="A597">
        <v>1132</v>
      </c>
      <c r="B597">
        <v>1085300836</v>
      </c>
      <c r="C597" t="s">
        <v>28</v>
      </c>
      <c r="D597" t="s">
        <v>29</v>
      </c>
      <c r="E597" t="s">
        <v>12</v>
      </c>
      <c r="F597" t="s">
        <v>13</v>
      </c>
      <c r="G597" t="s">
        <v>25</v>
      </c>
      <c r="H597" t="s">
        <v>15</v>
      </c>
      <c r="I597" t="s">
        <v>57</v>
      </c>
      <c r="J597" t="s">
        <v>61</v>
      </c>
    </row>
    <row r="598" spans="1:10" x14ac:dyDescent="0.3">
      <c r="A598">
        <v>1133</v>
      </c>
      <c r="B598">
        <v>80152522</v>
      </c>
      <c r="C598" t="s">
        <v>54</v>
      </c>
      <c r="D598" t="s">
        <v>54</v>
      </c>
      <c r="E598" t="s">
        <v>12</v>
      </c>
      <c r="F598" t="s">
        <v>34</v>
      </c>
      <c r="G598" t="s">
        <v>14</v>
      </c>
      <c r="H598" t="s">
        <v>38</v>
      </c>
      <c r="I598" t="s">
        <v>57</v>
      </c>
      <c r="J598" t="s">
        <v>101</v>
      </c>
    </row>
    <row r="599" spans="1:10" x14ac:dyDescent="0.3">
      <c r="A599">
        <v>1134</v>
      </c>
      <c r="B599">
        <v>1098307853</v>
      </c>
      <c r="C599" t="s">
        <v>28</v>
      </c>
      <c r="D599" t="s">
        <v>29</v>
      </c>
      <c r="E599" t="s">
        <v>12</v>
      </c>
      <c r="F599" t="s">
        <v>34</v>
      </c>
      <c r="G599" t="s">
        <v>25</v>
      </c>
      <c r="H599" t="s">
        <v>15</v>
      </c>
      <c r="I599" t="s">
        <v>57</v>
      </c>
      <c r="J599" t="s">
        <v>74</v>
      </c>
    </row>
    <row r="600" spans="1:10" x14ac:dyDescent="0.3">
      <c r="A600">
        <v>1135</v>
      </c>
      <c r="B600">
        <v>1032397839</v>
      </c>
      <c r="C600" t="s">
        <v>10</v>
      </c>
      <c r="D600" t="s">
        <v>11</v>
      </c>
      <c r="E600" t="s">
        <v>12</v>
      </c>
      <c r="F600" t="s">
        <v>34</v>
      </c>
      <c r="G600" t="s">
        <v>25</v>
      </c>
      <c r="H600" t="s">
        <v>38</v>
      </c>
      <c r="I600" t="s">
        <v>57</v>
      </c>
      <c r="J600" t="s">
        <v>1081</v>
      </c>
    </row>
    <row r="601" spans="1:10" x14ac:dyDescent="0.3">
      <c r="A601">
        <v>1136</v>
      </c>
      <c r="B601">
        <v>93436515</v>
      </c>
      <c r="C601" t="s">
        <v>10</v>
      </c>
      <c r="D601" t="s">
        <v>274</v>
      </c>
      <c r="E601" t="s">
        <v>12</v>
      </c>
      <c r="F601" t="s">
        <v>34</v>
      </c>
      <c r="G601" t="s">
        <v>14</v>
      </c>
      <c r="H601" t="s">
        <v>15</v>
      </c>
      <c r="I601" t="s">
        <v>22</v>
      </c>
      <c r="J601" t="s">
        <v>101</v>
      </c>
    </row>
    <row r="602" spans="1:10" x14ac:dyDescent="0.3">
      <c r="A602">
        <v>1137</v>
      </c>
      <c r="B602">
        <v>11205979</v>
      </c>
      <c r="C602" t="s">
        <v>28</v>
      </c>
      <c r="D602" t="s">
        <v>29</v>
      </c>
      <c r="E602" t="s">
        <v>12</v>
      </c>
      <c r="F602" t="s">
        <v>34</v>
      </c>
      <c r="G602" t="s">
        <v>25</v>
      </c>
      <c r="H602" t="s">
        <v>15</v>
      </c>
      <c r="I602" t="s">
        <v>57</v>
      </c>
      <c r="J602" t="s">
        <v>101</v>
      </c>
    </row>
    <row r="603" spans="1:10" x14ac:dyDescent="0.3">
      <c r="A603">
        <v>1139</v>
      </c>
      <c r="B603">
        <v>1143224552</v>
      </c>
      <c r="C603" t="s">
        <v>28</v>
      </c>
      <c r="D603" t="s">
        <v>45</v>
      </c>
      <c r="E603" t="s">
        <v>12</v>
      </c>
      <c r="F603" t="s">
        <v>13</v>
      </c>
      <c r="G603" t="s">
        <v>25</v>
      </c>
      <c r="H603" t="s">
        <v>15</v>
      </c>
      <c r="I603" t="s">
        <v>57</v>
      </c>
      <c r="J603" t="s">
        <v>87</v>
      </c>
    </row>
    <row r="604" spans="1:10" x14ac:dyDescent="0.3">
      <c r="A604">
        <v>1140</v>
      </c>
      <c r="B604">
        <v>70813801</v>
      </c>
      <c r="C604" t="s">
        <v>54</v>
      </c>
      <c r="D604" t="s">
        <v>54</v>
      </c>
      <c r="E604" t="s">
        <v>12</v>
      </c>
      <c r="F604" t="s">
        <v>13</v>
      </c>
      <c r="G604" t="s">
        <v>25</v>
      </c>
      <c r="H604" t="s">
        <v>15</v>
      </c>
      <c r="I604" t="s">
        <v>57</v>
      </c>
      <c r="J604" t="s">
        <v>75</v>
      </c>
    </row>
    <row r="605" spans="1:10" x14ac:dyDescent="0.3">
      <c r="A605">
        <v>1143</v>
      </c>
      <c r="B605">
        <v>1079173611</v>
      </c>
      <c r="C605" t="s">
        <v>10</v>
      </c>
      <c r="D605" t="s">
        <v>274</v>
      </c>
      <c r="E605" t="s">
        <v>12</v>
      </c>
      <c r="F605" t="s">
        <v>24</v>
      </c>
      <c r="G605" t="s">
        <v>25</v>
      </c>
      <c r="H605" t="s">
        <v>15</v>
      </c>
      <c r="I605" t="s">
        <v>57</v>
      </c>
      <c r="J605" t="s">
        <v>1082</v>
      </c>
    </row>
    <row r="606" spans="1:10" x14ac:dyDescent="0.3">
      <c r="A606">
        <v>1145</v>
      </c>
      <c r="B606">
        <v>1233509930</v>
      </c>
      <c r="C606" t="s">
        <v>18</v>
      </c>
      <c r="D606" t="s">
        <v>19</v>
      </c>
      <c r="E606" t="s">
        <v>20</v>
      </c>
      <c r="F606" t="s">
        <v>24</v>
      </c>
      <c r="G606" t="s">
        <v>35</v>
      </c>
      <c r="H606" t="s">
        <v>38</v>
      </c>
      <c r="I606" t="s">
        <v>43</v>
      </c>
      <c r="J606" t="s">
        <v>102</v>
      </c>
    </row>
    <row r="607" spans="1:10" x14ac:dyDescent="0.3">
      <c r="A607">
        <v>1148</v>
      </c>
      <c r="B607">
        <v>72018526</v>
      </c>
      <c r="C607" t="s">
        <v>10</v>
      </c>
      <c r="D607" t="s">
        <v>273</v>
      </c>
      <c r="E607" t="s">
        <v>12</v>
      </c>
      <c r="F607" t="s">
        <v>34</v>
      </c>
      <c r="G607" t="s">
        <v>14</v>
      </c>
      <c r="H607" t="s">
        <v>38</v>
      </c>
      <c r="I607" t="s">
        <v>57</v>
      </c>
      <c r="J607" t="s">
        <v>1083</v>
      </c>
    </row>
    <row r="608" spans="1:10" x14ac:dyDescent="0.3">
      <c r="A608">
        <v>1149</v>
      </c>
      <c r="B608">
        <v>1023913678</v>
      </c>
      <c r="C608" t="s">
        <v>18</v>
      </c>
      <c r="D608" t="s">
        <v>19</v>
      </c>
      <c r="E608" t="s">
        <v>20</v>
      </c>
      <c r="F608" t="s">
        <v>13</v>
      </c>
      <c r="G608" t="s">
        <v>25</v>
      </c>
      <c r="H608" t="s">
        <v>15</v>
      </c>
      <c r="I608" t="s">
        <v>22</v>
      </c>
      <c r="J608" t="s">
        <v>1084</v>
      </c>
    </row>
    <row r="609" spans="1:10" x14ac:dyDescent="0.3">
      <c r="A609">
        <v>1150</v>
      </c>
      <c r="B609">
        <v>1130604494</v>
      </c>
      <c r="C609" t="s">
        <v>10</v>
      </c>
      <c r="D609" t="s">
        <v>11</v>
      </c>
      <c r="E609" t="s">
        <v>12</v>
      </c>
      <c r="F609" t="s">
        <v>13</v>
      </c>
      <c r="G609" t="s">
        <v>25</v>
      </c>
      <c r="H609" t="s">
        <v>15</v>
      </c>
      <c r="I609" t="s">
        <v>57</v>
      </c>
      <c r="J609" t="s">
        <v>1085</v>
      </c>
    </row>
    <row r="610" spans="1:10" x14ac:dyDescent="0.3">
      <c r="A610">
        <v>1151</v>
      </c>
      <c r="B610">
        <v>1075213580</v>
      </c>
      <c r="C610" t="s">
        <v>54</v>
      </c>
      <c r="D610" t="s">
        <v>54</v>
      </c>
      <c r="E610" t="s">
        <v>12</v>
      </c>
      <c r="F610" t="s">
        <v>13</v>
      </c>
      <c r="G610" t="s">
        <v>25</v>
      </c>
      <c r="H610" t="s">
        <v>15</v>
      </c>
      <c r="I610" t="s">
        <v>57</v>
      </c>
      <c r="J610" t="s">
        <v>1086</v>
      </c>
    </row>
    <row r="611" spans="1:10" x14ac:dyDescent="0.3">
      <c r="A611">
        <v>1152</v>
      </c>
      <c r="B611">
        <v>52666828</v>
      </c>
      <c r="C611" t="s">
        <v>28</v>
      </c>
      <c r="D611" t="s">
        <v>29</v>
      </c>
      <c r="E611" t="s">
        <v>20</v>
      </c>
      <c r="F611" t="s">
        <v>24</v>
      </c>
      <c r="G611" t="s">
        <v>14</v>
      </c>
      <c r="H611" t="s">
        <v>26</v>
      </c>
      <c r="I611" t="s">
        <v>22</v>
      </c>
      <c r="J611" t="s">
        <v>1087</v>
      </c>
    </row>
    <row r="612" spans="1:10" x14ac:dyDescent="0.3">
      <c r="A612">
        <v>1154</v>
      </c>
      <c r="B612">
        <v>39618629</v>
      </c>
      <c r="C612" t="s">
        <v>18</v>
      </c>
      <c r="D612" t="s">
        <v>19</v>
      </c>
      <c r="E612" t="s">
        <v>20</v>
      </c>
      <c r="F612" t="s">
        <v>13</v>
      </c>
      <c r="G612" t="s">
        <v>14</v>
      </c>
      <c r="H612" t="s">
        <v>21</v>
      </c>
      <c r="I612" t="s">
        <v>22</v>
      </c>
      <c r="J612" t="s">
        <v>1088</v>
      </c>
    </row>
    <row r="613" spans="1:10" x14ac:dyDescent="0.3">
      <c r="A613">
        <v>1156</v>
      </c>
      <c r="B613">
        <v>1112100529</v>
      </c>
      <c r="C613" t="s">
        <v>18</v>
      </c>
      <c r="D613" t="s">
        <v>50</v>
      </c>
      <c r="E613" t="s">
        <v>20</v>
      </c>
      <c r="F613" t="s">
        <v>34</v>
      </c>
      <c r="G613" t="s">
        <v>25</v>
      </c>
      <c r="H613" t="s">
        <v>38</v>
      </c>
      <c r="I613" t="s">
        <v>782</v>
      </c>
      <c r="J613" t="s">
        <v>74</v>
      </c>
    </row>
    <row r="614" spans="1:10" x14ac:dyDescent="0.3">
      <c r="A614">
        <v>1159</v>
      </c>
      <c r="B614">
        <v>40929937</v>
      </c>
      <c r="C614" t="s">
        <v>18</v>
      </c>
      <c r="D614" t="s">
        <v>19</v>
      </c>
      <c r="E614" t="s">
        <v>20</v>
      </c>
      <c r="F614" t="s">
        <v>34</v>
      </c>
      <c r="G614" t="s">
        <v>14</v>
      </c>
      <c r="H614" t="s">
        <v>48</v>
      </c>
      <c r="I614" t="s">
        <v>22</v>
      </c>
      <c r="J614" t="s">
        <v>62</v>
      </c>
    </row>
    <row r="615" spans="1:10" x14ac:dyDescent="0.3">
      <c r="A615">
        <v>1160</v>
      </c>
      <c r="B615">
        <v>52973485</v>
      </c>
      <c r="C615" t="s">
        <v>18</v>
      </c>
      <c r="D615" t="s">
        <v>19</v>
      </c>
      <c r="E615" t="s">
        <v>20</v>
      </c>
      <c r="F615" t="s">
        <v>34</v>
      </c>
      <c r="G615" t="s">
        <v>25</v>
      </c>
      <c r="H615" t="s">
        <v>38</v>
      </c>
      <c r="I615" t="s">
        <v>43</v>
      </c>
      <c r="J615" t="s">
        <v>1089</v>
      </c>
    </row>
    <row r="616" spans="1:10" x14ac:dyDescent="0.3">
      <c r="A616">
        <v>1161</v>
      </c>
      <c r="B616">
        <v>80011849</v>
      </c>
      <c r="C616" t="s">
        <v>54</v>
      </c>
      <c r="D616" t="s">
        <v>54</v>
      </c>
      <c r="E616" t="s">
        <v>12</v>
      </c>
      <c r="F616" t="s">
        <v>13</v>
      </c>
      <c r="G616" t="s">
        <v>14</v>
      </c>
      <c r="H616" t="s">
        <v>26</v>
      </c>
      <c r="I616" t="s">
        <v>43</v>
      </c>
      <c r="J616" t="s">
        <v>1090</v>
      </c>
    </row>
    <row r="617" spans="1:10" x14ac:dyDescent="0.3">
      <c r="A617">
        <v>1162</v>
      </c>
      <c r="B617">
        <v>1022965656</v>
      </c>
      <c r="C617" t="s">
        <v>18</v>
      </c>
      <c r="D617" t="s">
        <v>19</v>
      </c>
      <c r="E617" t="s">
        <v>20</v>
      </c>
      <c r="F617" t="s">
        <v>34</v>
      </c>
      <c r="G617" t="s">
        <v>25</v>
      </c>
      <c r="H617" t="s">
        <v>38</v>
      </c>
      <c r="I617" t="s">
        <v>43</v>
      </c>
      <c r="J617" t="s">
        <v>1091</v>
      </c>
    </row>
    <row r="618" spans="1:10" x14ac:dyDescent="0.3">
      <c r="A618">
        <v>1163</v>
      </c>
      <c r="B618">
        <v>79151244</v>
      </c>
      <c r="C618" t="s">
        <v>18</v>
      </c>
      <c r="D618" t="s">
        <v>50</v>
      </c>
      <c r="E618" t="s">
        <v>20</v>
      </c>
      <c r="F618" t="s">
        <v>24</v>
      </c>
      <c r="G618" t="s">
        <v>77</v>
      </c>
      <c r="H618" t="s">
        <v>26</v>
      </c>
      <c r="I618" t="s">
        <v>782</v>
      </c>
      <c r="J618" t="s">
        <v>1092</v>
      </c>
    </row>
    <row r="619" spans="1:10" x14ac:dyDescent="0.3">
      <c r="A619">
        <v>1165</v>
      </c>
      <c r="B619">
        <v>80793956</v>
      </c>
      <c r="C619" t="s">
        <v>28</v>
      </c>
      <c r="D619" t="s">
        <v>29</v>
      </c>
      <c r="E619" t="s">
        <v>20</v>
      </c>
      <c r="F619" t="s">
        <v>24</v>
      </c>
      <c r="G619" t="s">
        <v>25</v>
      </c>
      <c r="H619" t="s">
        <v>48</v>
      </c>
      <c r="I619" t="s">
        <v>43</v>
      </c>
      <c r="J619" t="s">
        <v>1093</v>
      </c>
    </row>
    <row r="620" spans="1:10" x14ac:dyDescent="0.3">
      <c r="A620">
        <v>1168</v>
      </c>
      <c r="B620">
        <v>51817753</v>
      </c>
      <c r="C620" t="s">
        <v>10</v>
      </c>
      <c r="D620" t="s">
        <v>11</v>
      </c>
      <c r="E620" t="s">
        <v>12</v>
      </c>
      <c r="F620" t="s">
        <v>34</v>
      </c>
      <c r="G620" t="s">
        <v>14</v>
      </c>
      <c r="H620" t="s">
        <v>48</v>
      </c>
      <c r="I620" t="s">
        <v>88</v>
      </c>
      <c r="J620" t="s">
        <v>1094</v>
      </c>
    </row>
    <row r="621" spans="1:10" x14ac:dyDescent="0.3">
      <c r="A621">
        <v>1169</v>
      </c>
      <c r="B621">
        <v>1013636834</v>
      </c>
      <c r="C621" t="s">
        <v>18</v>
      </c>
      <c r="D621" t="s">
        <v>50</v>
      </c>
      <c r="E621" t="s">
        <v>20</v>
      </c>
      <c r="F621" t="s">
        <v>34</v>
      </c>
      <c r="G621" t="s">
        <v>25</v>
      </c>
      <c r="H621" t="s">
        <v>15</v>
      </c>
      <c r="I621" t="s">
        <v>782</v>
      </c>
      <c r="J621" t="s">
        <v>1095</v>
      </c>
    </row>
    <row r="622" spans="1:10" x14ac:dyDescent="0.3">
      <c r="A622">
        <v>1171</v>
      </c>
      <c r="B622">
        <v>79635029</v>
      </c>
      <c r="C622" t="s">
        <v>18</v>
      </c>
      <c r="D622" t="s">
        <v>50</v>
      </c>
      <c r="E622" t="s">
        <v>20</v>
      </c>
      <c r="F622" t="s">
        <v>13</v>
      </c>
      <c r="G622" t="s">
        <v>14</v>
      </c>
      <c r="H622" t="s">
        <v>48</v>
      </c>
      <c r="I622" t="s">
        <v>782</v>
      </c>
      <c r="J622" t="s">
        <v>55</v>
      </c>
    </row>
    <row r="623" spans="1:10" x14ac:dyDescent="0.3">
      <c r="A623">
        <v>1172</v>
      </c>
      <c r="B623">
        <v>52732372</v>
      </c>
      <c r="C623" t="s">
        <v>18</v>
      </c>
      <c r="D623" t="s">
        <v>19</v>
      </c>
      <c r="E623" t="s">
        <v>20</v>
      </c>
      <c r="F623" t="s">
        <v>24</v>
      </c>
      <c r="G623" t="s">
        <v>25</v>
      </c>
      <c r="H623" t="s">
        <v>15</v>
      </c>
      <c r="I623" t="s">
        <v>22</v>
      </c>
      <c r="J623" t="s">
        <v>74</v>
      </c>
    </row>
    <row r="624" spans="1:10" x14ac:dyDescent="0.3">
      <c r="A624">
        <v>1177</v>
      </c>
      <c r="B624">
        <v>1024598243</v>
      </c>
      <c r="C624" t="s">
        <v>18</v>
      </c>
      <c r="D624" t="s">
        <v>19</v>
      </c>
      <c r="E624" t="s">
        <v>20</v>
      </c>
      <c r="F624" t="s">
        <v>24</v>
      </c>
      <c r="G624" t="s">
        <v>35</v>
      </c>
      <c r="H624" t="s">
        <v>15</v>
      </c>
      <c r="I624" t="s">
        <v>22</v>
      </c>
      <c r="J624" t="s">
        <v>62</v>
      </c>
    </row>
    <row r="625" spans="1:10" x14ac:dyDescent="0.3">
      <c r="A625">
        <v>1178</v>
      </c>
      <c r="B625">
        <v>79633783</v>
      </c>
      <c r="C625" t="s">
        <v>10</v>
      </c>
      <c r="D625" t="s">
        <v>11</v>
      </c>
      <c r="E625" t="s">
        <v>12</v>
      </c>
      <c r="F625" t="s">
        <v>34</v>
      </c>
      <c r="G625" t="s">
        <v>14</v>
      </c>
      <c r="H625" t="s">
        <v>21</v>
      </c>
      <c r="I625" t="s">
        <v>16</v>
      </c>
      <c r="J625" t="s">
        <v>1096</v>
      </c>
    </row>
    <row r="626" spans="1:10" x14ac:dyDescent="0.3">
      <c r="A626">
        <v>1179</v>
      </c>
      <c r="B626">
        <v>52006601</v>
      </c>
      <c r="C626" t="s">
        <v>18</v>
      </c>
      <c r="D626" t="s">
        <v>19</v>
      </c>
      <c r="E626" t="s">
        <v>20</v>
      </c>
      <c r="F626" t="s">
        <v>34</v>
      </c>
      <c r="G626" t="s">
        <v>14</v>
      </c>
      <c r="H626" t="s">
        <v>15</v>
      </c>
      <c r="I626" t="s">
        <v>22</v>
      </c>
      <c r="J626" t="s">
        <v>1097</v>
      </c>
    </row>
    <row r="627" spans="1:10" x14ac:dyDescent="0.3">
      <c r="A627">
        <v>1180</v>
      </c>
      <c r="B627">
        <v>32754316</v>
      </c>
      <c r="C627" t="s">
        <v>18</v>
      </c>
      <c r="D627" t="s">
        <v>50</v>
      </c>
      <c r="E627" t="s">
        <v>20</v>
      </c>
      <c r="F627" t="s">
        <v>34</v>
      </c>
      <c r="G627" t="s">
        <v>14</v>
      </c>
      <c r="H627" t="s">
        <v>26</v>
      </c>
      <c r="I627" t="s">
        <v>22</v>
      </c>
      <c r="J627" t="s">
        <v>61</v>
      </c>
    </row>
    <row r="628" spans="1:10" x14ac:dyDescent="0.3">
      <c r="A628">
        <v>1181</v>
      </c>
      <c r="B628">
        <v>21031155</v>
      </c>
      <c r="C628" t="s">
        <v>10</v>
      </c>
      <c r="D628" t="s">
        <v>11</v>
      </c>
      <c r="E628" t="s">
        <v>12</v>
      </c>
      <c r="F628" t="s">
        <v>34</v>
      </c>
      <c r="G628" t="s">
        <v>77</v>
      </c>
      <c r="H628" t="s">
        <v>21</v>
      </c>
      <c r="I628" t="s">
        <v>88</v>
      </c>
      <c r="J628" t="s">
        <v>103</v>
      </c>
    </row>
    <row r="629" spans="1:10" x14ac:dyDescent="0.3">
      <c r="A629">
        <v>1182</v>
      </c>
      <c r="B629">
        <v>52827300</v>
      </c>
      <c r="C629" t="s">
        <v>18</v>
      </c>
      <c r="D629" t="s">
        <v>19</v>
      </c>
      <c r="E629" t="s">
        <v>20</v>
      </c>
      <c r="F629" t="s">
        <v>24</v>
      </c>
      <c r="G629" t="s">
        <v>14</v>
      </c>
      <c r="H629" t="s">
        <v>15</v>
      </c>
      <c r="I629" t="s">
        <v>43</v>
      </c>
      <c r="J629" t="s">
        <v>104</v>
      </c>
    </row>
    <row r="630" spans="1:10" x14ac:dyDescent="0.3">
      <c r="A630">
        <v>1183</v>
      </c>
      <c r="B630">
        <v>52310742</v>
      </c>
      <c r="C630" t="s">
        <v>28</v>
      </c>
      <c r="D630" t="s">
        <v>29</v>
      </c>
      <c r="E630" t="s">
        <v>12</v>
      </c>
      <c r="F630" t="s">
        <v>13</v>
      </c>
      <c r="G630" t="s">
        <v>14</v>
      </c>
      <c r="H630" t="s">
        <v>15</v>
      </c>
      <c r="I630" t="s">
        <v>73</v>
      </c>
      <c r="J630" t="s">
        <v>1098</v>
      </c>
    </row>
    <row r="631" spans="1:10" x14ac:dyDescent="0.3">
      <c r="A631">
        <v>1184</v>
      </c>
      <c r="B631">
        <v>79703491</v>
      </c>
      <c r="C631" t="s">
        <v>28</v>
      </c>
      <c r="D631" t="s">
        <v>29</v>
      </c>
      <c r="E631" t="s">
        <v>12</v>
      </c>
      <c r="F631" t="s">
        <v>13</v>
      </c>
      <c r="G631" t="s">
        <v>14</v>
      </c>
      <c r="H631" t="s">
        <v>15</v>
      </c>
      <c r="I631" t="s">
        <v>16</v>
      </c>
      <c r="J631" t="s">
        <v>1099</v>
      </c>
    </row>
    <row r="632" spans="1:10" x14ac:dyDescent="0.3">
      <c r="A632">
        <v>1186</v>
      </c>
      <c r="B632">
        <v>91497513</v>
      </c>
      <c r="C632" t="s">
        <v>18</v>
      </c>
      <c r="D632" t="s">
        <v>19</v>
      </c>
      <c r="E632" t="s">
        <v>20</v>
      </c>
      <c r="F632" t="s">
        <v>34</v>
      </c>
      <c r="G632" t="s">
        <v>14</v>
      </c>
      <c r="H632" t="s">
        <v>48</v>
      </c>
      <c r="I632" t="s">
        <v>43</v>
      </c>
      <c r="J632" t="s">
        <v>61</v>
      </c>
    </row>
    <row r="633" spans="1:10" x14ac:dyDescent="0.3">
      <c r="A633">
        <v>1187</v>
      </c>
      <c r="B633">
        <v>93411405</v>
      </c>
      <c r="C633" t="s">
        <v>18</v>
      </c>
      <c r="D633" t="s">
        <v>50</v>
      </c>
      <c r="E633" t="s">
        <v>20</v>
      </c>
      <c r="F633" t="s">
        <v>34</v>
      </c>
      <c r="G633" t="s">
        <v>14</v>
      </c>
      <c r="H633" t="s">
        <v>48</v>
      </c>
      <c r="I633" t="s">
        <v>43</v>
      </c>
      <c r="J633" t="s">
        <v>907</v>
      </c>
    </row>
    <row r="634" spans="1:10" x14ac:dyDescent="0.3">
      <c r="A634">
        <v>1189</v>
      </c>
      <c r="B634">
        <v>52243297</v>
      </c>
      <c r="C634" t="s">
        <v>18</v>
      </c>
      <c r="D634" t="s">
        <v>50</v>
      </c>
      <c r="E634" t="s">
        <v>20</v>
      </c>
      <c r="F634" t="s">
        <v>24</v>
      </c>
      <c r="G634" t="s">
        <v>14</v>
      </c>
      <c r="H634" t="s">
        <v>15</v>
      </c>
      <c r="I634" t="s">
        <v>782</v>
      </c>
      <c r="J634" t="s">
        <v>1100</v>
      </c>
    </row>
    <row r="635" spans="1:10" x14ac:dyDescent="0.3">
      <c r="A635">
        <v>1190</v>
      </c>
      <c r="B635">
        <v>30668692</v>
      </c>
      <c r="C635" t="s">
        <v>18</v>
      </c>
      <c r="D635" t="s">
        <v>19</v>
      </c>
      <c r="E635" t="s">
        <v>20</v>
      </c>
      <c r="F635" t="s">
        <v>34</v>
      </c>
      <c r="G635" t="s">
        <v>25</v>
      </c>
      <c r="H635" t="s">
        <v>15</v>
      </c>
      <c r="I635" t="s">
        <v>43</v>
      </c>
      <c r="J635" t="s">
        <v>1101</v>
      </c>
    </row>
    <row r="636" spans="1:10" x14ac:dyDescent="0.3">
      <c r="A636">
        <v>1191</v>
      </c>
      <c r="B636">
        <v>52250499</v>
      </c>
      <c r="C636" t="s">
        <v>10</v>
      </c>
      <c r="D636" t="s">
        <v>11</v>
      </c>
      <c r="E636" t="s">
        <v>12</v>
      </c>
      <c r="F636" t="s">
        <v>13</v>
      </c>
      <c r="G636" t="s">
        <v>14</v>
      </c>
      <c r="H636" t="s">
        <v>15</v>
      </c>
      <c r="I636" t="s">
        <v>16</v>
      </c>
      <c r="J636" t="s">
        <v>105</v>
      </c>
    </row>
    <row r="637" spans="1:10" x14ac:dyDescent="0.3">
      <c r="A637">
        <v>1197</v>
      </c>
      <c r="B637">
        <v>7562559</v>
      </c>
      <c r="C637" t="s">
        <v>18</v>
      </c>
      <c r="D637" t="s">
        <v>66</v>
      </c>
      <c r="E637" t="s">
        <v>20</v>
      </c>
      <c r="F637" t="s">
        <v>24</v>
      </c>
      <c r="G637" t="s">
        <v>14</v>
      </c>
      <c r="H637" t="s">
        <v>21</v>
      </c>
      <c r="I637" t="s">
        <v>782</v>
      </c>
      <c r="J637" t="s">
        <v>1102</v>
      </c>
    </row>
    <row r="638" spans="1:10" x14ac:dyDescent="0.3">
      <c r="A638">
        <v>1198</v>
      </c>
      <c r="B638">
        <v>1094973675</v>
      </c>
      <c r="C638" t="s">
        <v>54</v>
      </c>
      <c r="D638" t="s">
        <v>54</v>
      </c>
      <c r="E638" t="s">
        <v>12</v>
      </c>
      <c r="F638" t="s">
        <v>13</v>
      </c>
      <c r="G638" t="s">
        <v>35</v>
      </c>
      <c r="H638" t="s">
        <v>15</v>
      </c>
      <c r="I638" t="s">
        <v>43</v>
      </c>
      <c r="J638" t="s">
        <v>61</v>
      </c>
    </row>
    <row r="639" spans="1:10" x14ac:dyDescent="0.3">
      <c r="A639">
        <v>1199</v>
      </c>
      <c r="B639">
        <v>93397925</v>
      </c>
      <c r="C639" t="s">
        <v>18</v>
      </c>
      <c r="D639" t="s">
        <v>66</v>
      </c>
      <c r="E639" t="s">
        <v>20</v>
      </c>
      <c r="F639" t="s">
        <v>13</v>
      </c>
      <c r="G639" t="s">
        <v>14</v>
      </c>
      <c r="H639" t="s">
        <v>26</v>
      </c>
      <c r="I639" t="s">
        <v>782</v>
      </c>
      <c r="J639" t="s">
        <v>61</v>
      </c>
    </row>
    <row r="640" spans="1:10" x14ac:dyDescent="0.3">
      <c r="A640">
        <v>1201</v>
      </c>
      <c r="B640">
        <v>1055314977</v>
      </c>
      <c r="C640" t="s">
        <v>28</v>
      </c>
      <c r="D640" t="s">
        <v>29</v>
      </c>
      <c r="E640" t="s">
        <v>20</v>
      </c>
      <c r="F640" t="s">
        <v>13</v>
      </c>
      <c r="G640" t="s">
        <v>35</v>
      </c>
      <c r="H640" t="s">
        <v>38</v>
      </c>
      <c r="I640" t="s">
        <v>22</v>
      </c>
      <c r="J640" t="s">
        <v>106</v>
      </c>
    </row>
    <row r="641" spans="1:10" x14ac:dyDescent="0.3">
      <c r="A641">
        <v>1203</v>
      </c>
      <c r="B641">
        <v>39544900</v>
      </c>
      <c r="C641" t="s">
        <v>28</v>
      </c>
      <c r="D641" t="s">
        <v>45</v>
      </c>
      <c r="E641" t="s">
        <v>12</v>
      </c>
      <c r="F641" t="s">
        <v>13</v>
      </c>
      <c r="G641" t="s">
        <v>14</v>
      </c>
      <c r="H641" t="s">
        <v>21</v>
      </c>
      <c r="I641" t="s">
        <v>22</v>
      </c>
      <c r="J641" t="s">
        <v>1103</v>
      </c>
    </row>
    <row r="642" spans="1:10" x14ac:dyDescent="0.3">
      <c r="A642">
        <v>1204</v>
      </c>
      <c r="B642">
        <v>14476898</v>
      </c>
      <c r="C642" t="s">
        <v>10</v>
      </c>
      <c r="D642" t="s">
        <v>11</v>
      </c>
      <c r="E642" t="s">
        <v>12</v>
      </c>
      <c r="F642" t="s">
        <v>13</v>
      </c>
      <c r="G642" t="s">
        <v>25</v>
      </c>
      <c r="H642" t="s">
        <v>38</v>
      </c>
      <c r="I642" t="s">
        <v>43</v>
      </c>
      <c r="J642" t="s">
        <v>1104</v>
      </c>
    </row>
    <row r="643" spans="1:10" x14ac:dyDescent="0.3">
      <c r="A643">
        <v>1207</v>
      </c>
      <c r="B643">
        <v>1018479156</v>
      </c>
      <c r="C643" t="s">
        <v>18</v>
      </c>
      <c r="D643" t="s">
        <v>66</v>
      </c>
      <c r="E643" t="s">
        <v>20</v>
      </c>
      <c r="F643" t="s">
        <v>34</v>
      </c>
      <c r="G643" t="s">
        <v>35</v>
      </c>
      <c r="H643" t="s">
        <v>15</v>
      </c>
      <c r="I643" t="s">
        <v>43</v>
      </c>
      <c r="J643" t="s">
        <v>61</v>
      </c>
    </row>
    <row r="644" spans="1:10" x14ac:dyDescent="0.3">
      <c r="A644">
        <v>1209</v>
      </c>
      <c r="B644">
        <v>1018492292</v>
      </c>
      <c r="C644" t="s">
        <v>18</v>
      </c>
      <c r="D644" t="s">
        <v>66</v>
      </c>
      <c r="E644" t="s">
        <v>20</v>
      </c>
      <c r="F644" t="s">
        <v>34</v>
      </c>
      <c r="G644" t="s">
        <v>35</v>
      </c>
      <c r="H644" t="s">
        <v>15</v>
      </c>
      <c r="I644" t="s">
        <v>43</v>
      </c>
      <c r="J644" t="s">
        <v>61</v>
      </c>
    </row>
    <row r="645" spans="1:10" x14ac:dyDescent="0.3">
      <c r="A645">
        <v>1211</v>
      </c>
      <c r="B645">
        <v>23498383</v>
      </c>
      <c r="C645" t="s">
        <v>10</v>
      </c>
      <c r="D645" t="s">
        <v>11</v>
      </c>
      <c r="E645" t="s">
        <v>12</v>
      </c>
      <c r="F645" t="s">
        <v>34</v>
      </c>
      <c r="G645" t="s">
        <v>14</v>
      </c>
      <c r="H645" t="s">
        <v>38</v>
      </c>
      <c r="I645" t="s">
        <v>43</v>
      </c>
      <c r="J645" t="s">
        <v>1105</v>
      </c>
    </row>
    <row r="646" spans="1:10" x14ac:dyDescent="0.3">
      <c r="A646">
        <v>1212</v>
      </c>
      <c r="B646">
        <v>79629036</v>
      </c>
      <c r="C646" t="s">
        <v>18</v>
      </c>
      <c r="D646" t="s">
        <v>66</v>
      </c>
      <c r="E646" t="s">
        <v>20</v>
      </c>
      <c r="F646" t="s">
        <v>34</v>
      </c>
      <c r="G646" t="s">
        <v>14</v>
      </c>
      <c r="H646" t="s">
        <v>21</v>
      </c>
      <c r="I646" t="s">
        <v>22</v>
      </c>
      <c r="J646" t="s">
        <v>55</v>
      </c>
    </row>
    <row r="647" spans="1:10" x14ac:dyDescent="0.3">
      <c r="A647">
        <v>1214</v>
      </c>
      <c r="B647">
        <v>24392715</v>
      </c>
      <c r="C647" t="s">
        <v>18</v>
      </c>
      <c r="D647" t="s">
        <v>66</v>
      </c>
      <c r="E647" t="s">
        <v>20</v>
      </c>
      <c r="F647" t="s">
        <v>34</v>
      </c>
      <c r="G647" t="s">
        <v>14</v>
      </c>
      <c r="H647" t="s">
        <v>48</v>
      </c>
      <c r="I647" t="s">
        <v>22</v>
      </c>
      <c r="J647" t="s">
        <v>107</v>
      </c>
    </row>
    <row r="648" spans="1:10" x14ac:dyDescent="0.3">
      <c r="A648">
        <v>1215</v>
      </c>
      <c r="B648">
        <v>1022402485</v>
      </c>
      <c r="C648" t="s">
        <v>28</v>
      </c>
      <c r="D648" t="s">
        <v>29</v>
      </c>
      <c r="E648" t="s">
        <v>20</v>
      </c>
      <c r="F648" t="s">
        <v>34</v>
      </c>
      <c r="G648" t="s">
        <v>25</v>
      </c>
      <c r="H648" t="s">
        <v>15</v>
      </c>
      <c r="I648" t="s">
        <v>43</v>
      </c>
      <c r="J648" t="s">
        <v>74</v>
      </c>
    </row>
    <row r="649" spans="1:10" x14ac:dyDescent="0.3">
      <c r="A649">
        <v>1217</v>
      </c>
      <c r="B649">
        <v>11342312</v>
      </c>
      <c r="C649" t="s">
        <v>18</v>
      </c>
      <c r="D649" t="s">
        <v>50</v>
      </c>
      <c r="E649" t="s">
        <v>20</v>
      </c>
      <c r="F649" t="s">
        <v>13</v>
      </c>
      <c r="G649" t="s">
        <v>77</v>
      </c>
      <c r="H649" t="s">
        <v>21</v>
      </c>
      <c r="I649" t="s">
        <v>22</v>
      </c>
      <c r="J649" t="s">
        <v>1106</v>
      </c>
    </row>
    <row r="650" spans="1:10" x14ac:dyDescent="0.3">
      <c r="A650">
        <v>1219</v>
      </c>
      <c r="B650">
        <v>79553389</v>
      </c>
      <c r="C650" t="s">
        <v>28</v>
      </c>
      <c r="D650" t="s">
        <v>63</v>
      </c>
      <c r="E650" t="s">
        <v>12</v>
      </c>
      <c r="F650" t="s">
        <v>34</v>
      </c>
      <c r="G650" t="s">
        <v>14</v>
      </c>
      <c r="H650" t="s">
        <v>21</v>
      </c>
      <c r="I650" t="s">
        <v>16</v>
      </c>
      <c r="J650" t="s">
        <v>61</v>
      </c>
    </row>
    <row r="651" spans="1:10" x14ac:dyDescent="0.3">
      <c r="A651">
        <v>1223</v>
      </c>
      <c r="B651">
        <v>59679413</v>
      </c>
      <c r="C651" t="s">
        <v>18</v>
      </c>
      <c r="D651" t="s">
        <v>66</v>
      </c>
      <c r="E651" t="s">
        <v>20</v>
      </c>
      <c r="F651" t="s">
        <v>34</v>
      </c>
      <c r="G651" t="s">
        <v>14</v>
      </c>
      <c r="H651" t="s">
        <v>48</v>
      </c>
      <c r="I651" t="s">
        <v>43</v>
      </c>
      <c r="J651" t="s">
        <v>1107</v>
      </c>
    </row>
    <row r="652" spans="1:10" x14ac:dyDescent="0.3">
      <c r="A652">
        <v>1225</v>
      </c>
      <c r="B652">
        <v>52332033</v>
      </c>
      <c r="C652" t="s">
        <v>18</v>
      </c>
      <c r="D652" t="s">
        <v>66</v>
      </c>
      <c r="E652" t="s">
        <v>20</v>
      </c>
      <c r="F652" t="s">
        <v>34</v>
      </c>
      <c r="G652" t="s">
        <v>14</v>
      </c>
      <c r="H652" t="s">
        <v>15</v>
      </c>
      <c r="I652" t="s">
        <v>43</v>
      </c>
      <c r="J652" t="s">
        <v>1108</v>
      </c>
    </row>
    <row r="653" spans="1:10" x14ac:dyDescent="0.3">
      <c r="A653">
        <v>1229</v>
      </c>
      <c r="B653">
        <v>79900078</v>
      </c>
      <c r="C653" t="s">
        <v>10</v>
      </c>
      <c r="D653" t="s">
        <v>11</v>
      </c>
      <c r="E653" t="s">
        <v>12</v>
      </c>
      <c r="F653" t="s">
        <v>24</v>
      </c>
      <c r="G653" t="s">
        <v>14</v>
      </c>
      <c r="H653" t="s">
        <v>15</v>
      </c>
      <c r="I653" t="s">
        <v>43</v>
      </c>
      <c r="J653" t="s">
        <v>1109</v>
      </c>
    </row>
    <row r="654" spans="1:10" x14ac:dyDescent="0.3">
      <c r="A654">
        <v>1230</v>
      </c>
      <c r="B654">
        <v>1023927548</v>
      </c>
      <c r="C654" t="s">
        <v>10</v>
      </c>
      <c r="D654" t="s">
        <v>11</v>
      </c>
      <c r="E654" t="s">
        <v>12</v>
      </c>
      <c r="F654" t="s">
        <v>34</v>
      </c>
      <c r="G654" t="s">
        <v>25</v>
      </c>
      <c r="H654" t="s">
        <v>38</v>
      </c>
      <c r="I654" t="s">
        <v>43</v>
      </c>
      <c r="J654" t="s">
        <v>61</v>
      </c>
    </row>
    <row r="655" spans="1:10" x14ac:dyDescent="0.3">
      <c r="A655">
        <v>1231</v>
      </c>
      <c r="B655">
        <v>79128356</v>
      </c>
      <c r="C655" t="s">
        <v>18</v>
      </c>
      <c r="D655" t="s">
        <v>66</v>
      </c>
      <c r="E655" t="s">
        <v>20</v>
      </c>
      <c r="F655" t="s">
        <v>34</v>
      </c>
      <c r="G655" t="s">
        <v>14</v>
      </c>
      <c r="H655" t="s">
        <v>15</v>
      </c>
      <c r="I655" t="s">
        <v>22</v>
      </c>
      <c r="J655" t="s">
        <v>108</v>
      </c>
    </row>
    <row r="656" spans="1:10" x14ac:dyDescent="0.3">
      <c r="A656">
        <v>1235</v>
      </c>
      <c r="B656">
        <v>53013303</v>
      </c>
      <c r="C656" t="s">
        <v>18</v>
      </c>
      <c r="D656" t="s">
        <v>66</v>
      </c>
      <c r="E656" t="s">
        <v>20</v>
      </c>
      <c r="F656" t="s">
        <v>24</v>
      </c>
      <c r="G656" t="s">
        <v>25</v>
      </c>
      <c r="H656" t="s">
        <v>15</v>
      </c>
      <c r="I656" t="s">
        <v>43</v>
      </c>
      <c r="J656" t="s">
        <v>1110</v>
      </c>
    </row>
    <row r="657" spans="1:10" x14ac:dyDescent="0.3">
      <c r="A657">
        <v>1236</v>
      </c>
      <c r="B657">
        <v>1025521938</v>
      </c>
      <c r="C657" t="s">
        <v>18</v>
      </c>
      <c r="D657" t="s">
        <v>19</v>
      </c>
      <c r="E657" t="s">
        <v>20</v>
      </c>
      <c r="F657" t="s">
        <v>24</v>
      </c>
      <c r="G657" t="s">
        <v>35</v>
      </c>
      <c r="H657" t="s">
        <v>15</v>
      </c>
      <c r="I657" t="s">
        <v>43</v>
      </c>
      <c r="J657" t="s">
        <v>55</v>
      </c>
    </row>
    <row r="658" spans="1:10" x14ac:dyDescent="0.3">
      <c r="A658">
        <v>1237</v>
      </c>
      <c r="B658">
        <v>28686895</v>
      </c>
      <c r="C658" t="s">
        <v>18</v>
      </c>
      <c r="D658" t="s">
        <v>19</v>
      </c>
      <c r="E658" t="s">
        <v>20</v>
      </c>
      <c r="F658" t="s">
        <v>34</v>
      </c>
      <c r="G658" t="s">
        <v>14</v>
      </c>
      <c r="H658" t="s">
        <v>21</v>
      </c>
      <c r="I658" t="s">
        <v>22</v>
      </c>
      <c r="J658" t="s">
        <v>1111</v>
      </c>
    </row>
    <row r="659" spans="1:10" x14ac:dyDescent="0.3">
      <c r="A659">
        <v>1238</v>
      </c>
      <c r="B659">
        <v>52860806</v>
      </c>
      <c r="C659" t="s">
        <v>18</v>
      </c>
      <c r="D659" t="s">
        <v>66</v>
      </c>
      <c r="E659" t="s">
        <v>20</v>
      </c>
      <c r="F659" t="s">
        <v>24</v>
      </c>
      <c r="G659" t="s">
        <v>25</v>
      </c>
      <c r="H659" t="s">
        <v>38</v>
      </c>
      <c r="I659" t="s">
        <v>22</v>
      </c>
      <c r="J659" t="s">
        <v>1112</v>
      </c>
    </row>
    <row r="660" spans="1:10" x14ac:dyDescent="0.3">
      <c r="A660">
        <v>1240</v>
      </c>
      <c r="B660">
        <v>1001078078</v>
      </c>
      <c r="C660" t="s">
        <v>18</v>
      </c>
      <c r="D660" t="s">
        <v>19</v>
      </c>
      <c r="E660" t="s">
        <v>20</v>
      </c>
      <c r="F660" t="s">
        <v>24</v>
      </c>
      <c r="G660" t="s">
        <v>35</v>
      </c>
      <c r="H660" t="s">
        <v>38</v>
      </c>
      <c r="I660" t="s">
        <v>43</v>
      </c>
      <c r="J660" t="s">
        <v>1113</v>
      </c>
    </row>
    <row r="661" spans="1:10" x14ac:dyDescent="0.3">
      <c r="A661">
        <v>1244</v>
      </c>
      <c r="B661">
        <v>1013097890</v>
      </c>
      <c r="C661" t="s">
        <v>18</v>
      </c>
      <c r="D661" t="s">
        <v>19</v>
      </c>
      <c r="E661" t="s">
        <v>20</v>
      </c>
      <c r="F661" t="s">
        <v>13</v>
      </c>
      <c r="G661" t="s">
        <v>35</v>
      </c>
      <c r="H661" t="s">
        <v>38</v>
      </c>
      <c r="I661" t="s">
        <v>43</v>
      </c>
      <c r="J661" t="s">
        <v>61</v>
      </c>
    </row>
    <row r="662" spans="1:10" x14ac:dyDescent="0.3">
      <c r="A662">
        <v>1245</v>
      </c>
      <c r="B662">
        <v>63452904</v>
      </c>
      <c r="C662" t="s">
        <v>18</v>
      </c>
      <c r="D662" t="s">
        <v>50</v>
      </c>
      <c r="E662" t="s">
        <v>20</v>
      </c>
      <c r="F662" t="s">
        <v>34</v>
      </c>
      <c r="G662" t="s">
        <v>25</v>
      </c>
      <c r="H662" t="s">
        <v>26</v>
      </c>
      <c r="I662" t="s">
        <v>782</v>
      </c>
      <c r="J662" t="s">
        <v>46</v>
      </c>
    </row>
    <row r="663" spans="1:10" x14ac:dyDescent="0.3">
      <c r="A663">
        <v>1247</v>
      </c>
      <c r="B663">
        <v>53048213</v>
      </c>
      <c r="C663" t="s">
        <v>10</v>
      </c>
      <c r="D663" t="s">
        <v>11</v>
      </c>
      <c r="E663" t="s">
        <v>12</v>
      </c>
      <c r="F663" t="s">
        <v>34</v>
      </c>
      <c r="G663" t="s">
        <v>25</v>
      </c>
      <c r="H663" t="s">
        <v>15</v>
      </c>
      <c r="I663" t="s">
        <v>43</v>
      </c>
      <c r="J663" t="s">
        <v>109</v>
      </c>
    </row>
    <row r="664" spans="1:10" x14ac:dyDescent="0.3">
      <c r="A664">
        <v>1248</v>
      </c>
      <c r="B664">
        <v>52915872</v>
      </c>
      <c r="C664" t="s">
        <v>18</v>
      </c>
      <c r="D664" t="s">
        <v>19</v>
      </c>
      <c r="E664" t="s">
        <v>20</v>
      </c>
      <c r="F664" t="s">
        <v>24</v>
      </c>
      <c r="G664" t="s">
        <v>25</v>
      </c>
      <c r="H664" t="s">
        <v>48</v>
      </c>
      <c r="I664" t="s">
        <v>22</v>
      </c>
      <c r="J664" t="s">
        <v>110</v>
      </c>
    </row>
    <row r="665" spans="1:10" x14ac:dyDescent="0.3">
      <c r="A665">
        <v>1249</v>
      </c>
      <c r="B665">
        <v>1015396768</v>
      </c>
      <c r="C665" t="s">
        <v>18</v>
      </c>
      <c r="D665" t="s">
        <v>19</v>
      </c>
      <c r="E665" t="s">
        <v>20</v>
      </c>
      <c r="F665" t="s">
        <v>24</v>
      </c>
      <c r="G665" t="s">
        <v>25</v>
      </c>
      <c r="H665" t="s">
        <v>15</v>
      </c>
      <c r="I665" t="s">
        <v>22</v>
      </c>
      <c r="J665" t="s">
        <v>921</v>
      </c>
    </row>
    <row r="666" spans="1:10" x14ac:dyDescent="0.3">
      <c r="A666">
        <v>1251</v>
      </c>
      <c r="B666">
        <v>52034059</v>
      </c>
      <c r="C666" t="s">
        <v>18</v>
      </c>
      <c r="D666" t="s">
        <v>19</v>
      </c>
      <c r="E666" t="s">
        <v>20</v>
      </c>
      <c r="F666" t="s">
        <v>34</v>
      </c>
      <c r="G666" t="s">
        <v>14</v>
      </c>
      <c r="H666" t="s">
        <v>21</v>
      </c>
      <c r="I666" t="s">
        <v>22</v>
      </c>
      <c r="J666" t="s">
        <v>1114</v>
      </c>
    </row>
    <row r="667" spans="1:10" x14ac:dyDescent="0.3">
      <c r="A667">
        <v>1253</v>
      </c>
      <c r="B667">
        <v>52482041</v>
      </c>
      <c r="C667" t="s">
        <v>18</v>
      </c>
      <c r="D667" t="s">
        <v>66</v>
      </c>
      <c r="E667" t="s">
        <v>20</v>
      </c>
      <c r="F667" t="s">
        <v>34</v>
      </c>
      <c r="G667" t="s">
        <v>14</v>
      </c>
      <c r="H667" t="s">
        <v>48</v>
      </c>
      <c r="I667" t="s">
        <v>43</v>
      </c>
      <c r="J667" t="s">
        <v>1115</v>
      </c>
    </row>
    <row r="668" spans="1:10" x14ac:dyDescent="0.3">
      <c r="A668">
        <v>1255</v>
      </c>
      <c r="B668">
        <v>1026253030</v>
      </c>
      <c r="C668" t="s">
        <v>18</v>
      </c>
      <c r="D668" t="s">
        <v>66</v>
      </c>
      <c r="E668" t="s">
        <v>20</v>
      </c>
      <c r="F668" t="s">
        <v>34</v>
      </c>
      <c r="G668" t="s">
        <v>25</v>
      </c>
      <c r="H668" t="s">
        <v>48</v>
      </c>
      <c r="I668" t="s">
        <v>22</v>
      </c>
      <c r="J668" t="s">
        <v>61</v>
      </c>
    </row>
    <row r="669" spans="1:10" x14ac:dyDescent="0.3">
      <c r="A669">
        <v>1256</v>
      </c>
      <c r="B669">
        <v>1013616089</v>
      </c>
      <c r="C669" t="s">
        <v>18</v>
      </c>
      <c r="D669" t="s">
        <v>66</v>
      </c>
      <c r="E669" t="s">
        <v>20</v>
      </c>
      <c r="F669" t="s">
        <v>34</v>
      </c>
      <c r="G669" t="s">
        <v>25</v>
      </c>
      <c r="H669" t="s">
        <v>21</v>
      </c>
      <c r="I669" t="s">
        <v>43</v>
      </c>
      <c r="J669" t="s">
        <v>1116</v>
      </c>
    </row>
    <row r="670" spans="1:10" x14ac:dyDescent="0.3">
      <c r="A670">
        <v>1257</v>
      </c>
      <c r="B670">
        <v>2976681</v>
      </c>
      <c r="C670" t="s">
        <v>18</v>
      </c>
      <c r="D670" t="s">
        <v>66</v>
      </c>
      <c r="E670" t="s">
        <v>20</v>
      </c>
      <c r="F670" t="s">
        <v>34</v>
      </c>
      <c r="G670" t="s">
        <v>77</v>
      </c>
      <c r="H670" t="s">
        <v>21</v>
      </c>
      <c r="I670" t="s">
        <v>22</v>
      </c>
      <c r="J670" t="s">
        <v>61</v>
      </c>
    </row>
    <row r="671" spans="1:10" x14ac:dyDescent="0.3">
      <c r="A671">
        <v>1259</v>
      </c>
      <c r="B671">
        <v>12540506</v>
      </c>
      <c r="C671" t="s">
        <v>18</v>
      </c>
      <c r="D671" t="s">
        <v>66</v>
      </c>
      <c r="E671" t="s">
        <v>20</v>
      </c>
      <c r="F671" t="s">
        <v>34</v>
      </c>
      <c r="G671" t="s">
        <v>77</v>
      </c>
      <c r="H671" t="s">
        <v>21</v>
      </c>
      <c r="I671" t="s">
        <v>782</v>
      </c>
      <c r="J671" t="s">
        <v>1117</v>
      </c>
    </row>
    <row r="672" spans="1:10" x14ac:dyDescent="0.3">
      <c r="A672">
        <v>1261</v>
      </c>
      <c r="B672">
        <v>52863492</v>
      </c>
      <c r="C672" t="s">
        <v>54</v>
      </c>
      <c r="D672" t="s">
        <v>54</v>
      </c>
      <c r="E672" t="s">
        <v>12</v>
      </c>
      <c r="F672" t="s">
        <v>24</v>
      </c>
      <c r="G672" t="s">
        <v>14</v>
      </c>
      <c r="H672" t="s">
        <v>15</v>
      </c>
      <c r="I672" t="s">
        <v>16</v>
      </c>
      <c r="J672" t="s">
        <v>1118</v>
      </c>
    </row>
    <row r="673" spans="1:10" x14ac:dyDescent="0.3">
      <c r="A673">
        <v>1262</v>
      </c>
      <c r="B673">
        <v>1019036129</v>
      </c>
      <c r="C673" t="s">
        <v>54</v>
      </c>
      <c r="D673" t="s">
        <v>54</v>
      </c>
      <c r="E673" t="s">
        <v>12</v>
      </c>
      <c r="F673" t="s">
        <v>34</v>
      </c>
      <c r="G673" t="s">
        <v>25</v>
      </c>
      <c r="H673" t="s">
        <v>15</v>
      </c>
      <c r="I673" t="s">
        <v>16</v>
      </c>
      <c r="J673" t="s">
        <v>1119</v>
      </c>
    </row>
    <row r="674" spans="1:10" x14ac:dyDescent="0.3">
      <c r="A674">
        <v>1264</v>
      </c>
      <c r="B674">
        <v>1085245986</v>
      </c>
      <c r="C674" t="s">
        <v>54</v>
      </c>
      <c r="D674" t="s">
        <v>54</v>
      </c>
      <c r="E674" t="s">
        <v>12</v>
      </c>
      <c r="F674" t="s">
        <v>24</v>
      </c>
      <c r="G674" t="s">
        <v>25</v>
      </c>
      <c r="H674" t="s">
        <v>15</v>
      </c>
      <c r="I674" t="s">
        <v>39</v>
      </c>
      <c r="J674" t="s">
        <v>1120</v>
      </c>
    </row>
    <row r="675" spans="1:10" x14ac:dyDescent="0.3">
      <c r="A675">
        <v>1266</v>
      </c>
      <c r="B675">
        <v>1018474338</v>
      </c>
      <c r="C675" t="s">
        <v>18</v>
      </c>
      <c r="D675" t="s">
        <v>66</v>
      </c>
      <c r="E675" t="s">
        <v>20</v>
      </c>
      <c r="F675" t="s">
        <v>34</v>
      </c>
      <c r="G675" t="s">
        <v>35</v>
      </c>
      <c r="H675" t="s">
        <v>15</v>
      </c>
      <c r="I675" t="s">
        <v>782</v>
      </c>
      <c r="J675" t="s">
        <v>1121</v>
      </c>
    </row>
    <row r="676" spans="1:10" x14ac:dyDescent="0.3">
      <c r="A676">
        <v>1267</v>
      </c>
      <c r="B676">
        <v>79234999</v>
      </c>
      <c r="C676" t="s">
        <v>18</v>
      </c>
      <c r="D676" t="s">
        <v>66</v>
      </c>
      <c r="E676" t="s">
        <v>20</v>
      </c>
      <c r="F676" t="s">
        <v>34</v>
      </c>
      <c r="G676" t="s">
        <v>77</v>
      </c>
      <c r="H676" t="s">
        <v>21</v>
      </c>
      <c r="I676" t="s">
        <v>782</v>
      </c>
      <c r="J676" t="s">
        <v>1122</v>
      </c>
    </row>
    <row r="677" spans="1:10" x14ac:dyDescent="0.3">
      <c r="A677">
        <v>1268</v>
      </c>
      <c r="B677">
        <v>55112795</v>
      </c>
      <c r="C677" t="s">
        <v>18</v>
      </c>
      <c r="D677" t="s">
        <v>66</v>
      </c>
      <c r="E677" t="s">
        <v>20</v>
      </c>
      <c r="F677" t="s">
        <v>24</v>
      </c>
      <c r="G677" t="s">
        <v>14</v>
      </c>
      <c r="H677" t="s">
        <v>48</v>
      </c>
      <c r="I677" t="s">
        <v>22</v>
      </c>
      <c r="J677" t="s">
        <v>62</v>
      </c>
    </row>
    <row r="678" spans="1:10" x14ac:dyDescent="0.3">
      <c r="A678">
        <v>1270</v>
      </c>
      <c r="B678">
        <v>1018469360</v>
      </c>
      <c r="C678" t="s">
        <v>18</v>
      </c>
      <c r="D678" t="s">
        <v>50</v>
      </c>
      <c r="E678" t="s">
        <v>20</v>
      </c>
      <c r="F678" t="s">
        <v>13</v>
      </c>
      <c r="G678" t="s">
        <v>25</v>
      </c>
      <c r="H678" t="s">
        <v>15</v>
      </c>
      <c r="I678" t="s">
        <v>782</v>
      </c>
      <c r="J678" t="s">
        <v>74</v>
      </c>
    </row>
    <row r="679" spans="1:10" x14ac:dyDescent="0.3">
      <c r="A679">
        <v>1271</v>
      </c>
      <c r="B679">
        <v>52093198</v>
      </c>
      <c r="C679" t="s">
        <v>54</v>
      </c>
      <c r="D679" t="s">
        <v>54</v>
      </c>
      <c r="E679" t="s">
        <v>12</v>
      </c>
      <c r="F679" t="s">
        <v>34</v>
      </c>
      <c r="G679" t="s">
        <v>14</v>
      </c>
      <c r="H679" t="s">
        <v>15</v>
      </c>
      <c r="I679" t="s">
        <v>16</v>
      </c>
      <c r="J679" t="s">
        <v>68</v>
      </c>
    </row>
    <row r="680" spans="1:10" x14ac:dyDescent="0.3">
      <c r="A680">
        <v>1275</v>
      </c>
      <c r="B680">
        <v>26871687</v>
      </c>
      <c r="C680" t="s">
        <v>28</v>
      </c>
      <c r="D680" t="s">
        <v>29</v>
      </c>
      <c r="E680" t="s">
        <v>20</v>
      </c>
      <c r="F680" t="s">
        <v>34</v>
      </c>
      <c r="G680" t="s">
        <v>14</v>
      </c>
      <c r="H680" t="s">
        <v>48</v>
      </c>
      <c r="I680" t="s">
        <v>22</v>
      </c>
      <c r="J680" t="s">
        <v>1123</v>
      </c>
    </row>
    <row r="681" spans="1:10" x14ac:dyDescent="0.3">
      <c r="A681">
        <v>1276</v>
      </c>
      <c r="B681">
        <v>51958711</v>
      </c>
      <c r="C681" t="s">
        <v>18</v>
      </c>
      <c r="D681" t="s">
        <v>19</v>
      </c>
      <c r="E681" t="s">
        <v>20</v>
      </c>
      <c r="F681" t="s">
        <v>24</v>
      </c>
      <c r="G681" t="s">
        <v>14</v>
      </c>
      <c r="H681" t="s">
        <v>21</v>
      </c>
      <c r="I681" t="s">
        <v>22</v>
      </c>
      <c r="J681" t="s">
        <v>1124</v>
      </c>
    </row>
    <row r="682" spans="1:10" x14ac:dyDescent="0.3">
      <c r="A682">
        <v>1277</v>
      </c>
      <c r="B682">
        <v>1023367900</v>
      </c>
      <c r="C682" t="s">
        <v>18</v>
      </c>
      <c r="D682" t="s">
        <v>19</v>
      </c>
      <c r="E682" t="s">
        <v>20</v>
      </c>
      <c r="F682" t="s">
        <v>34</v>
      </c>
      <c r="G682" t="s">
        <v>35</v>
      </c>
      <c r="H682" t="s">
        <v>38</v>
      </c>
      <c r="I682" t="s">
        <v>43</v>
      </c>
      <c r="J682" t="s">
        <v>62</v>
      </c>
    </row>
    <row r="683" spans="1:10" x14ac:dyDescent="0.3">
      <c r="A683">
        <v>1278</v>
      </c>
      <c r="B683">
        <v>1049937635</v>
      </c>
      <c r="C683" t="s">
        <v>18</v>
      </c>
      <c r="D683" t="s">
        <v>50</v>
      </c>
      <c r="E683" t="s">
        <v>20</v>
      </c>
      <c r="F683" t="s">
        <v>24</v>
      </c>
      <c r="G683" t="s">
        <v>25</v>
      </c>
      <c r="H683" t="s">
        <v>15</v>
      </c>
      <c r="I683" t="s">
        <v>22</v>
      </c>
      <c r="J683" t="s">
        <v>74</v>
      </c>
    </row>
    <row r="684" spans="1:10" x14ac:dyDescent="0.3">
      <c r="A684">
        <v>1279</v>
      </c>
      <c r="B684">
        <v>1032414330</v>
      </c>
      <c r="C684" t="s">
        <v>54</v>
      </c>
      <c r="D684" t="s">
        <v>54</v>
      </c>
      <c r="E684" t="s">
        <v>12</v>
      </c>
      <c r="F684" t="s">
        <v>34</v>
      </c>
      <c r="G684" t="s">
        <v>25</v>
      </c>
      <c r="H684" t="s">
        <v>26</v>
      </c>
      <c r="I684" t="s">
        <v>43</v>
      </c>
      <c r="J684" t="s">
        <v>1125</v>
      </c>
    </row>
    <row r="685" spans="1:10" x14ac:dyDescent="0.3">
      <c r="A685">
        <v>1283</v>
      </c>
      <c r="B685">
        <v>52035294</v>
      </c>
      <c r="C685" t="s">
        <v>54</v>
      </c>
      <c r="D685" t="s">
        <v>54</v>
      </c>
      <c r="E685" t="s">
        <v>12</v>
      </c>
      <c r="F685" t="s">
        <v>34</v>
      </c>
      <c r="G685" t="s">
        <v>14</v>
      </c>
      <c r="H685" t="s">
        <v>21</v>
      </c>
      <c r="I685" t="s">
        <v>88</v>
      </c>
      <c r="J685" t="s">
        <v>1126</v>
      </c>
    </row>
    <row r="686" spans="1:10" x14ac:dyDescent="0.3">
      <c r="A686">
        <v>1285</v>
      </c>
      <c r="B686">
        <v>1001310179</v>
      </c>
      <c r="C686" t="s">
        <v>18</v>
      </c>
      <c r="D686" t="s">
        <v>19</v>
      </c>
      <c r="E686" t="s">
        <v>20</v>
      </c>
      <c r="F686" t="s">
        <v>13</v>
      </c>
      <c r="G686" t="s">
        <v>35</v>
      </c>
      <c r="H686" t="s">
        <v>15</v>
      </c>
      <c r="I686" t="s">
        <v>22</v>
      </c>
      <c r="J686" t="s">
        <v>61</v>
      </c>
    </row>
    <row r="687" spans="1:10" x14ac:dyDescent="0.3">
      <c r="A687">
        <v>1286</v>
      </c>
      <c r="B687">
        <v>80010274</v>
      </c>
      <c r="C687" t="s">
        <v>18</v>
      </c>
      <c r="D687" t="s">
        <v>66</v>
      </c>
      <c r="E687" t="s">
        <v>20</v>
      </c>
      <c r="F687" t="s">
        <v>13</v>
      </c>
      <c r="G687" t="s">
        <v>14</v>
      </c>
      <c r="H687" t="s">
        <v>15</v>
      </c>
      <c r="I687" t="s">
        <v>43</v>
      </c>
      <c r="J687" t="s">
        <v>1127</v>
      </c>
    </row>
    <row r="688" spans="1:10" x14ac:dyDescent="0.3">
      <c r="A688">
        <v>1287</v>
      </c>
      <c r="B688">
        <v>42145961</v>
      </c>
      <c r="C688" t="s">
        <v>54</v>
      </c>
      <c r="D688" t="s">
        <v>54</v>
      </c>
      <c r="E688" t="s">
        <v>12</v>
      </c>
      <c r="F688" t="s">
        <v>34</v>
      </c>
      <c r="G688" t="s">
        <v>14</v>
      </c>
      <c r="H688" t="s">
        <v>15</v>
      </c>
      <c r="I688" t="s">
        <v>22</v>
      </c>
      <c r="J688" t="s">
        <v>830</v>
      </c>
    </row>
    <row r="689" spans="1:10" x14ac:dyDescent="0.3">
      <c r="A689">
        <v>1288</v>
      </c>
      <c r="B689">
        <v>92530694</v>
      </c>
      <c r="C689" t="s">
        <v>54</v>
      </c>
      <c r="D689" t="s">
        <v>54</v>
      </c>
      <c r="E689" t="s">
        <v>12</v>
      </c>
      <c r="F689" t="s">
        <v>34</v>
      </c>
      <c r="G689" t="s">
        <v>14</v>
      </c>
      <c r="H689" t="s">
        <v>38</v>
      </c>
      <c r="I689" t="s">
        <v>57</v>
      </c>
      <c r="J689" t="s">
        <v>1128</v>
      </c>
    </row>
    <row r="690" spans="1:10" x14ac:dyDescent="0.3">
      <c r="A690">
        <v>1289</v>
      </c>
      <c r="B690">
        <v>1016009440</v>
      </c>
      <c r="C690" t="s">
        <v>54</v>
      </c>
      <c r="D690" t="s">
        <v>54</v>
      </c>
      <c r="E690" t="s">
        <v>12</v>
      </c>
      <c r="F690" t="s">
        <v>34</v>
      </c>
      <c r="G690" t="s">
        <v>25</v>
      </c>
      <c r="H690" t="s">
        <v>15</v>
      </c>
      <c r="I690" t="s">
        <v>43</v>
      </c>
      <c r="J690" t="s">
        <v>1129</v>
      </c>
    </row>
    <row r="691" spans="1:10" x14ac:dyDescent="0.3">
      <c r="A691">
        <v>1292</v>
      </c>
      <c r="B691">
        <v>39783069</v>
      </c>
      <c r="C691" t="s">
        <v>54</v>
      </c>
      <c r="D691" t="s">
        <v>54</v>
      </c>
      <c r="E691" t="s">
        <v>12</v>
      </c>
      <c r="F691" t="s">
        <v>34</v>
      </c>
      <c r="G691" t="s">
        <v>14</v>
      </c>
      <c r="H691" t="s">
        <v>21</v>
      </c>
      <c r="I691" t="s">
        <v>88</v>
      </c>
      <c r="J691" t="s">
        <v>1126</v>
      </c>
    </row>
    <row r="692" spans="1:10" x14ac:dyDescent="0.3">
      <c r="A692">
        <v>1294</v>
      </c>
      <c r="B692">
        <v>51965478</v>
      </c>
      <c r="C692" t="s">
        <v>10</v>
      </c>
      <c r="D692" t="s">
        <v>56</v>
      </c>
      <c r="E692" t="s">
        <v>12</v>
      </c>
      <c r="F692" t="s">
        <v>24</v>
      </c>
      <c r="G692" t="s">
        <v>14</v>
      </c>
      <c r="H692" t="s">
        <v>26</v>
      </c>
      <c r="I692" t="s">
        <v>43</v>
      </c>
      <c r="J692" t="s">
        <v>68</v>
      </c>
    </row>
    <row r="693" spans="1:10" x14ac:dyDescent="0.3">
      <c r="A693">
        <v>1296</v>
      </c>
      <c r="B693">
        <v>21136219</v>
      </c>
      <c r="C693" t="s">
        <v>10</v>
      </c>
      <c r="D693" t="s">
        <v>56</v>
      </c>
      <c r="E693" t="s">
        <v>12</v>
      </c>
      <c r="F693" t="s">
        <v>13</v>
      </c>
      <c r="G693" t="s">
        <v>25</v>
      </c>
      <c r="H693" t="s">
        <v>15</v>
      </c>
      <c r="I693" t="s">
        <v>43</v>
      </c>
      <c r="J693" t="s">
        <v>68</v>
      </c>
    </row>
    <row r="694" spans="1:10" x14ac:dyDescent="0.3">
      <c r="A694">
        <v>1297</v>
      </c>
      <c r="B694">
        <v>79400274</v>
      </c>
      <c r="C694" t="s">
        <v>54</v>
      </c>
      <c r="D694" t="s">
        <v>54</v>
      </c>
      <c r="E694" t="s">
        <v>12</v>
      </c>
      <c r="F694" t="s">
        <v>34</v>
      </c>
      <c r="G694" t="s">
        <v>14</v>
      </c>
      <c r="H694" t="s">
        <v>38</v>
      </c>
      <c r="I694" t="s">
        <v>43</v>
      </c>
      <c r="J694" t="s">
        <v>737</v>
      </c>
    </row>
    <row r="695" spans="1:10" x14ac:dyDescent="0.3">
      <c r="A695">
        <v>1298</v>
      </c>
      <c r="B695">
        <v>53041554</v>
      </c>
      <c r="C695" t="s">
        <v>10</v>
      </c>
      <c r="D695" t="s">
        <v>56</v>
      </c>
      <c r="E695" t="s">
        <v>12</v>
      </c>
      <c r="F695" t="s">
        <v>24</v>
      </c>
      <c r="G695" t="s">
        <v>25</v>
      </c>
      <c r="H695" t="s">
        <v>15</v>
      </c>
      <c r="I695" t="s">
        <v>39</v>
      </c>
      <c r="J695" t="s">
        <v>1130</v>
      </c>
    </row>
    <row r="696" spans="1:10" x14ac:dyDescent="0.3">
      <c r="A696">
        <v>1304</v>
      </c>
      <c r="B696">
        <v>52931108</v>
      </c>
      <c r="C696" t="s">
        <v>18</v>
      </c>
      <c r="D696" t="s">
        <v>19</v>
      </c>
      <c r="E696" t="s">
        <v>20</v>
      </c>
      <c r="F696" t="s">
        <v>24</v>
      </c>
      <c r="G696" t="s">
        <v>25</v>
      </c>
      <c r="H696" t="s">
        <v>26</v>
      </c>
      <c r="I696" t="s">
        <v>22</v>
      </c>
      <c r="J696" t="s">
        <v>1131</v>
      </c>
    </row>
    <row r="697" spans="1:10" x14ac:dyDescent="0.3">
      <c r="A697">
        <v>1308</v>
      </c>
      <c r="B697">
        <v>1003399817</v>
      </c>
      <c r="C697" t="s">
        <v>28</v>
      </c>
      <c r="D697" t="s">
        <v>63</v>
      </c>
      <c r="E697" t="s">
        <v>20</v>
      </c>
      <c r="F697" t="s">
        <v>34</v>
      </c>
      <c r="G697" t="s">
        <v>25</v>
      </c>
      <c r="H697" t="s">
        <v>15</v>
      </c>
      <c r="I697" t="s">
        <v>16</v>
      </c>
      <c r="J697" t="s">
        <v>1132</v>
      </c>
    </row>
    <row r="698" spans="1:10" x14ac:dyDescent="0.3">
      <c r="A698">
        <v>1309</v>
      </c>
      <c r="B698">
        <v>74085373</v>
      </c>
      <c r="C698" t="s">
        <v>18</v>
      </c>
      <c r="D698" t="s">
        <v>66</v>
      </c>
      <c r="E698" t="s">
        <v>20</v>
      </c>
      <c r="F698" t="s">
        <v>24</v>
      </c>
      <c r="G698" t="s">
        <v>25</v>
      </c>
      <c r="H698" t="s">
        <v>26</v>
      </c>
      <c r="I698" t="s">
        <v>782</v>
      </c>
      <c r="J698" t="s">
        <v>1133</v>
      </c>
    </row>
    <row r="699" spans="1:10" x14ac:dyDescent="0.3">
      <c r="A699">
        <v>1311</v>
      </c>
      <c r="B699">
        <v>53066950</v>
      </c>
      <c r="C699" t="s">
        <v>10</v>
      </c>
      <c r="D699" t="s">
        <v>37</v>
      </c>
      <c r="E699" t="s">
        <v>12</v>
      </c>
      <c r="F699" t="s">
        <v>13</v>
      </c>
      <c r="G699" t="s">
        <v>25</v>
      </c>
      <c r="H699" t="s">
        <v>38</v>
      </c>
      <c r="I699" t="s">
        <v>22</v>
      </c>
      <c r="J699" t="s">
        <v>61</v>
      </c>
    </row>
    <row r="700" spans="1:10" x14ac:dyDescent="0.3">
      <c r="A700">
        <v>1312</v>
      </c>
      <c r="B700">
        <v>93299667</v>
      </c>
      <c r="C700" t="s">
        <v>18</v>
      </c>
      <c r="D700" t="s">
        <v>19</v>
      </c>
      <c r="E700" t="s">
        <v>20</v>
      </c>
      <c r="F700" t="s">
        <v>34</v>
      </c>
      <c r="G700" t="s">
        <v>25</v>
      </c>
      <c r="H700" t="s">
        <v>15</v>
      </c>
      <c r="I700" t="s">
        <v>22</v>
      </c>
      <c r="J700" t="s">
        <v>111</v>
      </c>
    </row>
    <row r="701" spans="1:10" x14ac:dyDescent="0.3">
      <c r="A701">
        <v>1314</v>
      </c>
      <c r="B701">
        <v>53053075</v>
      </c>
      <c r="C701" t="s">
        <v>18</v>
      </c>
      <c r="D701" t="s">
        <v>50</v>
      </c>
      <c r="E701" t="s">
        <v>20</v>
      </c>
      <c r="F701" t="s">
        <v>24</v>
      </c>
      <c r="G701" t="s">
        <v>25</v>
      </c>
      <c r="H701" t="s">
        <v>48</v>
      </c>
      <c r="I701" t="s">
        <v>782</v>
      </c>
      <c r="J701" t="s">
        <v>61</v>
      </c>
    </row>
    <row r="702" spans="1:10" x14ac:dyDescent="0.3">
      <c r="A702">
        <v>1315</v>
      </c>
      <c r="B702">
        <v>79556420</v>
      </c>
      <c r="C702" t="s">
        <v>28</v>
      </c>
      <c r="D702" t="s">
        <v>45</v>
      </c>
      <c r="E702" t="s">
        <v>20</v>
      </c>
      <c r="F702" t="s">
        <v>24</v>
      </c>
      <c r="G702" t="s">
        <v>14</v>
      </c>
      <c r="H702" t="s">
        <v>48</v>
      </c>
      <c r="I702" t="s">
        <v>782</v>
      </c>
      <c r="J702" t="s">
        <v>61</v>
      </c>
    </row>
    <row r="703" spans="1:10" x14ac:dyDescent="0.3">
      <c r="A703">
        <v>1316</v>
      </c>
      <c r="B703">
        <v>79797278</v>
      </c>
      <c r="C703" t="s">
        <v>18</v>
      </c>
      <c r="D703" t="s">
        <v>50</v>
      </c>
      <c r="E703" t="s">
        <v>20</v>
      </c>
      <c r="F703" t="s">
        <v>34</v>
      </c>
      <c r="G703" t="s">
        <v>14</v>
      </c>
      <c r="H703" t="s">
        <v>15</v>
      </c>
      <c r="I703" t="s">
        <v>782</v>
      </c>
      <c r="J703" t="s">
        <v>267</v>
      </c>
    </row>
    <row r="704" spans="1:10" x14ac:dyDescent="0.3">
      <c r="A704">
        <v>1317</v>
      </c>
      <c r="B704">
        <v>1026263239</v>
      </c>
      <c r="C704" t="s">
        <v>18</v>
      </c>
      <c r="D704" t="s">
        <v>66</v>
      </c>
      <c r="E704" t="s">
        <v>20</v>
      </c>
      <c r="F704" t="s">
        <v>13</v>
      </c>
      <c r="G704" t="s">
        <v>25</v>
      </c>
      <c r="H704" t="s">
        <v>15</v>
      </c>
      <c r="I704" t="s">
        <v>782</v>
      </c>
      <c r="J704" t="s">
        <v>1134</v>
      </c>
    </row>
    <row r="705" spans="1:10" x14ac:dyDescent="0.3">
      <c r="A705">
        <v>1318</v>
      </c>
      <c r="B705">
        <v>52088598</v>
      </c>
      <c r="C705" t="s">
        <v>28</v>
      </c>
      <c r="D705" t="s">
        <v>29</v>
      </c>
      <c r="E705" t="s">
        <v>20</v>
      </c>
      <c r="F705" t="s">
        <v>34</v>
      </c>
      <c r="G705" t="s">
        <v>14</v>
      </c>
      <c r="H705" t="s">
        <v>15</v>
      </c>
      <c r="I705" t="s">
        <v>43</v>
      </c>
      <c r="J705" t="s">
        <v>112</v>
      </c>
    </row>
    <row r="706" spans="1:10" x14ac:dyDescent="0.3">
      <c r="A706">
        <v>1321</v>
      </c>
      <c r="B706">
        <v>40031172</v>
      </c>
      <c r="C706" t="s">
        <v>28</v>
      </c>
      <c r="D706" t="s">
        <v>29</v>
      </c>
      <c r="E706" t="s">
        <v>20</v>
      </c>
      <c r="F706" t="s">
        <v>34</v>
      </c>
      <c r="G706" t="s">
        <v>14</v>
      </c>
      <c r="H706" t="s">
        <v>21</v>
      </c>
      <c r="I706" t="s">
        <v>22</v>
      </c>
      <c r="J706" t="s">
        <v>1135</v>
      </c>
    </row>
    <row r="707" spans="1:10" x14ac:dyDescent="0.3">
      <c r="A707">
        <v>1324</v>
      </c>
      <c r="B707">
        <v>1067959211</v>
      </c>
      <c r="C707" t="s">
        <v>28</v>
      </c>
      <c r="D707" t="s">
        <v>29</v>
      </c>
      <c r="E707" t="s">
        <v>20</v>
      </c>
      <c r="F707" t="s">
        <v>24</v>
      </c>
      <c r="G707" t="s">
        <v>35</v>
      </c>
      <c r="H707" t="s">
        <v>38</v>
      </c>
      <c r="I707" t="s">
        <v>43</v>
      </c>
      <c r="J707" t="s">
        <v>55</v>
      </c>
    </row>
    <row r="708" spans="1:10" x14ac:dyDescent="0.3">
      <c r="A708">
        <v>1325</v>
      </c>
      <c r="B708">
        <v>80235793</v>
      </c>
      <c r="C708" t="s">
        <v>28</v>
      </c>
      <c r="D708" t="s">
        <v>29</v>
      </c>
      <c r="E708" t="s">
        <v>20</v>
      </c>
      <c r="F708" t="s">
        <v>34</v>
      </c>
      <c r="G708" t="s">
        <v>14</v>
      </c>
      <c r="H708" t="s">
        <v>26</v>
      </c>
      <c r="I708" t="s">
        <v>22</v>
      </c>
      <c r="J708" t="s">
        <v>1136</v>
      </c>
    </row>
    <row r="709" spans="1:10" x14ac:dyDescent="0.3">
      <c r="A709">
        <v>1326</v>
      </c>
      <c r="B709">
        <v>1105055893</v>
      </c>
      <c r="C709" t="s">
        <v>28</v>
      </c>
      <c r="D709" t="s">
        <v>29</v>
      </c>
      <c r="E709" t="s">
        <v>20</v>
      </c>
      <c r="F709" t="s">
        <v>34</v>
      </c>
      <c r="G709" t="s">
        <v>25</v>
      </c>
      <c r="H709" t="s">
        <v>38</v>
      </c>
      <c r="I709" t="s">
        <v>22</v>
      </c>
      <c r="J709" t="s">
        <v>1137</v>
      </c>
    </row>
    <row r="710" spans="1:10" x14ac:dyDescent="0.3">
      <c r="A710">
        <v>1327</v>
      </c>
      <c r="B710">
        <v>52712750</v>
      </c>
      <c r="C710" t="s">
        <v>18</v>
      </c>
      <c r="D710" t="s">
        <v>66</v>
      </c>
      <c r="E710" t="s">
        <v>20</v>
      </c>
      <c r="F710" t="s">
        <v>34</v>
      </c>
      <c r="G710" t="s">
        <v>14</v>
      </c>
      <c r="H710" t="s">
        <v>15</v>
      </c>
      <c r="I710" t="s">
        <v>782</v>
      </c>
      <c r="J710" t="s">
        <v>1138</v>
      </c>
    </row>
    <row r="711" spans="1:10" x14ac:dyDescent="0.3">
      <c r="A711">
        <v>1328</v>
      </c>
      <c r="B711">
        <v>80813814</v>
      </c>
      <c r="C711" t="s">
        <v>28</v>
      </c>
      <c r="D711" t="s">
        <v>63</v>
      </c>
      <c r="E711" t="s">
        <v>20</v>
      </c>
      <c r="F711" t="s">
        <v>13</v>
      </c>
      <c r="G711" t="s">
        <v>25</v>
      </c>
      <c r="H711" t="s">
        <v>38</v>
      </c>
      <c r="I711" t="s">
        <v>782</v>
      </c>
      <c r="J711" t="s">
        <v>46</v>
      </c>
    </row>
    <row r="712" spans="1:10" x14ac:dyDescent="0.3">
      <c r="A712">
        <v>1330</v>
      </c>
      <c r="B712">
        <v>1098609738</v>
      </c>
      <c r="C712" t="s">
        <v>18</v>
      </c>
      <c r="D712" t="s">
        <v>19</v>
      </c>
      <c r="E712" t="s">
        <v>20</v>
      </c>
      <c r="F712" t="s">
        <v>24</v>
      </c>
      <c r="G712" t="s">
        <v>25</v>
      </c>
      <c r="H712" t="s">
        <v>15</v>
      </c>
      <c r="I712" t="s">
        <v>43</v>
      </c>
      <c r="J712" t="s">
        <v>1139</v>
      </c>
    </row>
    <row r="713" spans="1:10" x14ac:dyDescent="0.3">
      <c r="A713">
        <v>1333</v>
      </c>
      <c r="B713">
        <v>52416482</v>
      </c>
      <c r="C713" t="s">
        <v>18</v>
      </c>
      <c r="D713" t="s">
        <v>19</v>
      </c>
      <c r="E713" t="s">
        <v>20</v>
      </c>
      <c r="F713" t="s">
        <v>24</v>
      </c>
      <c r="G713" t="s">
        <v>14</v>
      </c>
      <c r="H713" t="s">
        <v>21</v>
      </c>
      <c r="I713" t="s">
        <v>22</v>
      </c>
      <c r="J713" t="s">
        <v>1140</v>
      </c>
    </row>
    <row r="714" spans="1:10" x14ac:dyDescent="0.3">
      <c r="A714">
        <v>1335</v>
      </c>
      <c r="B714">
        <v>1006031830</v>
      </c>
      <c r="C714" t="s">
        <v>18</v>
      </c>
      <c r="D714" t="s">
        <v>19</v>
      </c>
      <c r="E714" t="s">
        <v>20</v>
      </c>
      <c r="F714" t="s">
        <v>34</v>
      </c>
      <c r="G714" t="s">
        <v>35</v>
      </c>
      <c r="H714" t="s">
        <v>15</v>
      </c>
      <c r="I714" t="s">
        <v>22</v>
      </c>
      <c r="J714" t="s">
        <v>1141</v>
      </c>
    </row>
    <row r="715" spans="1:10" x14ac:dyDescent="0.3">
      <c r="A715">
        <v>1340</v>
      </c>
      <c r="B715">
        <v>1002490221</v>
      </c>
      <c r="C715" t="s">
        <v>18</v>
      </c>
      <c r="D715" t="s">
        <v>66</v>
      </c>
      <c r="E715" t="s">
        <v>20</v>
      </c>
      <c r="F715" t="s">
        <v>13</v>
      </c>
      <c r="G715" t="s">
        <v>35</v>
      </c>
      <c r="H715" t="s">
        <v>15</v>
      </c>
      <c r="I715" t="s">
        <v>22</v>
      </c>
      <c r="J715" t="s">
        <v>74</v>
      </c>
    </row>
    <row r="716" spans="1:10" x14ac:dyDescent="0.3">
      <c r="A716">
        <v>1344</v>
      </c>
      <c r="B716">
        <v>1012319648</v>
      </c>
      <c r="C716" t="s">
        <v>18</v>
      </c>
      <c r="D716" t="s">
        <v>19</v>
      </c>
      <c r="E716" t="s">
        <v>20</v>
      </c>
      <c r="F716" t="s">
        <v>34</v>
      </c>
      <c r="G716" t="s">
        <v>35</v>
      </c>
      <c r="H716" t="s">
        <v>15</v>
      </c>
      <c r="I716" t="s">
        <v>43</v>
      </c>
      <c r="J716" t="s">
        <v>62</v>
      </c>
    </row>
    <row r="717" spans="1:10" x14ac:dyDescent="0.3">
      <c r="A717">
        <v>1345</v>
      </c>
      <c r="B717">
        <v>1071164796</v>
      </c>
      <c r="C717" t="s">
        <v>18</v>
      </c>
      <c r="D717" t="s">
        <v>19</v>
      </c>
      <c r="E717" t="s">
        <v>20</v>
      </c>
      <c r="F717" t="s">
        <v>24</v>
      </c>
      <c r="G717" t="s">
        <v>25</v>
      </c>
      <c r="H717" t="s">
        <v>48</v>
      </c>
      <c r="I717" t="s">
        <v>43</v>
      </c>
      <c r="J717" t="s">
        <v>1142</v>
      </c>
    </row>
    <row r="718" spans="1:10" x14ac:dyDescent="0.3">
      <c r="A718">
        <v>1346</v>
      </c>
      <c r="B718">
        <v>1015465989</v>
      </c>
      <c r="C718" t="s">
        <v>28</v>
      </c>
      <c r="D718" t="s">
        <v>29</v>
      </c>
      <c r="E718" t="s">
        <v>20</v>
      </c>
      <c r="F718" t="s">
        <v>13</v>
      </c>
      <c r="G718" t="s">
        <v>35</v>
      </c>
      <c r="H718" t="s">
        <v>15</v>
      </c>
      <c r="I718" t="s">
        <v>43</v>
      </c>
      <c r="J718" t="s">
        <v>74</v>
      </c>
    </row>
    <row r="719" spans="1:10" x14ac:dyDescent="0.3">
      <c r="A719">
        <v>1347</v>
      </c>
      <c r="B719">
        <v>52424833</v>
      </c>
      <c r="C719" t="s">
        <v>28</v>
      </c>
      <c r="D719" t="s">
        <v>29</v>
      </c>
      <c r="E719" t="s">
        <v>20</v>
      </c>
      <c r="F719" t="s">
        <v>24</v>
      </c>
      <c r="G719" t="s">
        <v>14</v>
      </c>
      <c r="H719" t="s">
        <v>48</v>
      </c>
      <c r="I719" t="s">
        <v>43</v>
      </c>
      <c r="J719" t="s">
        <v>1143</v>
      </c>
    </row>
    <row r="720" spans="1:10" x14ac:dyDescent="0.3">
      <c r="A720">
        <v>1348</v>
      </c>
      <c r="B720">
        <v>51734743</v>
      </c>
      <c r="C720" t="s">
        <v>18</v>
      </c>
      <c r="D720" t="s">
        <v>66</v>
      </c>
      <c r="E720" t="s">
        <v>20</v>
      </c>
      <c r="F720" t="s">
        <v>13</v>
      </c>
      <c r="G720" t="s">
        <v>77</v>
      </c>
      <c r="H720" t="s">
        <v>21</v>
      </c>
      <c r="I720" t="s">
        <v>22</v>
      </c>
      <c r="J720" t="s">
        <v>1144</v>
      </c>
    </row>
    <row r="721" spans="1:10" x14ac:dyDescent="0.3">
      <c r="A721">
        <v>1350</v>
      </c>
      <c r="B721">
        <v>22616862</v>
      </c>
      <c r="C721" t="s">
        <v>28</v>
      </c>
      <c r="D721" t="s">
        <v>29</v>
      </c>
      <c r="E721" t="s">
        <v>20</v>
      </c>
      <c r="F721" t="s">
        <v>34</v>
      </c>
      <c r="G721" t="s">
        <v>14</v>
      </c>
      <c r="H721" t="s">
        <v>26</v>
      </c>
      <c r="I721" t="s">
        <v>22</v>
      </c>
      <c r="J721" t="s">
        <v>1145</v>
      </c>
    </row>
    <row r="722" spans="1:10" x14ac:dyDescent="0.3">
      <c r="A722">
        <v>1351</v>
      </c>
      <c r="B722">
        <v>53054407</v>
      </c>
      <c r="C722" t="s">
        <v>28</v>
      </c>
      <c r="D722" t="s">
        <v>29</v>
      </c>
      <c r="E722" t="s">
        <v>20</v>
      </c>
      <c r="F722" t="s">
        <v>13</v>
      </c>
      <c r="G722" t="s">
        <v>25</v>
      </c>
      <c r="H722" t="s">
        <v>38</v>
      </c>
      <c r="I722" t="s">
        <v>43</v>
      </c>
      <c r="J722" t="s">
        <v>62</v>
      </c>
    </row>
    <row r="723" spans="1:10" x14ac:dyDescent="0.3">
      <c r="A723">
        <v>1352</v>
      </c>
      <c r="B723">
        <v>79312749</v>
      </c>
      <c r="C723" t="s">
        <v>10</v>
      </c>
      <c r="D723" t="s">
        <v>11</v>
      </c>
      <c r="E723" t="s">
        <v>12</v>
      </c>
      <c r="F723" t="s">
        <v>24</v>
      </c>
      <c r="G723" t="s">
        <v>77</v>
      </c>
      <c r="H723" t="s">
        <v>21</v>
      </c>
      <c r="I723" t="s">
        <v>88</v>
      </c>
      <c r="J723" t="s">
        <v>1146</v>
      </c>
    </row>
    <row r="724" spans="1:10" x14ac:dyDescent="0.3">
      <c r="A724">
        <v>1353</v>
      </c>
      <c r="B724">
        <v>51655179</v>
      </c>
      <c r="C724" t="s">
        <v>18</v>
      </c>
      <c r="D724" t="s">
        <v>66</v>
      </c>
      <c r="E724" t="s">
        <v>20</v>
      </c>
      <c r="F724" t="s">
        <v>13</v>
      </c>
      <c r="G724" t="s">
        <v>77</v>
      </c>
      <c r="H724" t="s">
        <v>21</v>
      </c>
      <c r="I724" t="s">
        <v>22</v>
      </c>
      <c r="J724" t="s">
        <v>1147</v>
      </c>
    </row>
    <row r="725" spans="1:10" x14ac:dyDescent="0.3">
      <c r="A725">
        <v>1354</v>
      </c>
      <c r="B725">
        <v>52259629</v>
      </c>
      <c r="C725" t="s">
        <v>28</v>
      </c>
      <c r="D725" t="s">
        <v>29</v>
      </c>
      <c r="E725" t="s">
        <v>20</v>
      </c>
      <c r="F725" t="s">
        <v>34</v>
      </c>
      <c r="G725" t="s">
        <v>14</v>
      </c>
      <c r="H725" t="s">
        <v>38</v>
      </c>
      <c r="I725" t="s">
        <v>22</v>
      </c>
      <c r="J725" t="s">
        <v>1148</v>
      </c>
    </row>
    <row r="726" spans="1:10" x14ac:dyDescent="0.3">
      <c r="A726">
        <v>1355</v>
      </c>
      <c r="B726">
        <v>1140856811</v>
      </c>
      <c r="C726" t="s">
        <v>28</v>
      </c>
      <c r="D726" t="s">
        <v>45</v>
      </c>
      <c r="E726" t="s">
        <v>20</v>
      </c>
      <c r="F726" t="s">
        <v>34</v>
      </c>
      <c r="G726" t="s">
        <v>25</v>
      </c>
      <c r="H726" t="s">
        <v>38</v>
      </c>
      <c r="I726" t="s">
        <v>782</v>
      </c>
      <c r="J726" t="s">
        <v>74</v>
      </c>
    </row>
    <row r="727" spans="1:10" x14ac:dyDescent="0.3">
      <c r="A727">
        <v>1357</v>
      </c>
      <c r="B727">
        <v>20626213</v>
      </c>
      <c r="C727" t="s">
        <v>18</v>
      </c>
      <c r="D727" t="s">
        <v>19</v>
      </c>
      <c r="E727" t="s">
        <v>20</v>
      </c>
      <c r="F727" t="s">
        <v>24</v>
      </c>
      <c r="G727" t="s">
        <v>14</v>
      </c>
      <c r="H727" t="s">
        <v>21</v>
      </c>
      <c r="I727" t="s">
        <v>22</v>
      </c>
      <c r="J727" t="s">
        <v>1149</v>
      </c>
    </row>
    <row r="728" spans="1:10" x14ac:dyDescent="0.3">
      <c r="A728">
        <v>1359</v>
      </c>
      <c r="B728">
        <v>1032468022</v>
      </c>
      <c r="C728" t="s">
        <v>28</v>
      </c>
      <c r="D728" t="s">
        <v>29</v>
      </c>
      <c r="E728" t="s">
        <v>20</v>
      </c>
      <c r="F728" t="s">
        <v>34</v>
      </c>
      <c r="G728" t="s">
        <v>25</v>
      </c>
      <c r="H728" t="s">
        <v>15</v>
      </c>
      <c r="I728" t="s">
        <v>43</v>
      </c>
      <c r="J728" t="s">
        <v>61</v>
      </c>
    </row>
    <row r="729" spans="1:10" x14ac:dyDescent="0.3">
      <c r="A729">
        <v>1360</v>
      </c>
      <c r="B729">
        <v>52077895</v>
      </c>
      <c r="C729" t="s">
        <v>28</v>
      </c>
      <c r="D729" t="s">
        <v>29</v>
      </c>
      <c r="E729" t="s">
        <v>20</v>
      </c>
      <c r="F729" t="s">
        <v>34</v>
      </c>
      <c r="G729" t="s">
        <v>14</v>
      </c>
      <c r="H729" t="s">
        <v>15</v>
      </c>
      <c r="I729" t="s">
        <v>22</v>
      </c>
      <c r="J729" t="s">
        <v>61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1048576"/>
  <sheetViews>
    <sheetView topLeftCell="A87" workbookViewId="0">
      <selection activeCell="H13" sqref="H13"/>
    </sheetView>
  </sheetViews>
  <sheetFormatPr baseColWidth="10" defaultRowHeight="14.4" x14ac:dyDescent="0.3"/>
  <cols>
    <col min="1" max="1" width="21.44140625" bestFit="1" customWidth="1"/>
    <col min="2" max="2" width="43.6640625" customWidth="1"/>
    <col min="3" max="3" width="28.44140625" bestFit="1" customWidth="1"/>
    <col min="6" max="6" width="22.88671875" customWidth="1"/>
    <col min="30" max="30" width="11.44140625" customWidth="1"/>
    <col min="31" max="31" width="12.5546875" customWidth="1"/>
    <col min="76" max="76" width="11.5546875" customWidth="1"/>
    <col min="79" max="80" width="0" hidden="1" customWidth="1"/>
  </cols>
  <sheetData>
    <row r="1" spans="1:80" s="23" customFormat="1" x14ac:dyDescent="0.3">
      <c r="B1" s="24" t="s">
        <v>578</v>
      </c>
      <c r="C1" s="24" t="s">
        <v>558</v>
      </c>
      <c r="F1" s="24" t="s">
        <v>579</v>
      </c>
      <c r="G1" s="25"/>
      <c r="H1" s="25"/>
      <c r="I1" s="26"/>
      <c r="J1" s="26"/>
      <c r="K1" s="26"/>
      <c r="L1" s="26"/>
      <c r="M1" s="26"/>
      <c r="N1" s="27">
        <f>VLOOKUP($C1,$C$15:$BV$10002,N1048576,0)-N9</f>
        <v>0.55352659394179859</v>
      </c>
      <c r="O1" s="27"/>
      <c r="P1" s="27"/>
      <c r="Q1" s="27"/>
      <c r="R1" s="27"/>
      <c r="S1" s="27">
        <f t="shared" ref="S1:BV1" si="0">VLOOKUP($C1,$C$15:$BV$10002,S1048576,0)-S9</f>
        <v>-4.4194583748768332</v>
      </c>
      <c r="T1" s="27">
        <f t="shared" si="0"/>
        <v>0.4087003987317015</v>
      </c>
      <c r="U1" s="27">
        <f t="shared" si="0"/>
        <v>0.29983660130718803</v>
      </c>
      <c r="V1" s="27">
        <f t="shared" si="0"/>
        <v>0.16124434523710651</v>
      </c>
      <c r="W1" s="27">
        <f t="shared" si="0"/>
        <v>9.3809661983292658E-2</v>
      </c>
      <c r="X1" s="27">
        <f t="shared" si="0"/>
        <v>0.23789642013756301</v>
      </c>
      <c r="Y1" s="27">
        <f t="shared" si="0"/>
        <v>0.16498607635967977</v>
      </c>
      <c r="Z1" s="27">
        <f t="shared" si="0"/>
        <v>-0.22987474172538547</v>
      </c>
      <c r="AA1" s="27">
        <f t="shared" si="0"/>
        <v>0.11854607284134933</v>
      </c>
      <c r="AB1" s="27">
        <f t="shared" si="0"/>
        <v>-7.5912506327945745E-2</v>
      </c>
      <c r="AC1" s="27">
        <f t="shared" si="0"/>
        <v>-4.2622782199678383E-2</v>
      </c>
      <c r="AD1" s="27">
        <f t="shared" si="0"/>
        <v>1.0451320132013215</v>
      </c>
      <c r="AE1" s="27">
        <f t="shared" si="0"/>
        <v>1.2033003300330023</v>
      </c>
      <c r="AF1" s="27">
        <f t="shared" si="0"/>
        <v>0.86993464052287095</v>
      </c>
      <c r="AG1" s="27">
        <f t="shared" si="0"/>
        <v>0.57026143790849559</v>
      </c>
      <c r="AH1" s="27">
        <f t="shared" si="0"/>
        <v>0.65065359477123685</v>
      </c>
      <c r="AI1" s="27">
        <f t="shared" si="0"/>
        <v>1.5841584158415838</v>
      </c>
      <c r="AJ1" s="27">
        <f t="shared" si="0"/>
        <v>1.6464052287581685</v>
      </c>
      <c r="AK1" s="27">
        <f t="shared" si="0"/>
        <v>0.85816993464052072</v>
      </c>
      <c r="AL1" s="27">
        <f t="shared" si="0"/>
        <v>0.70882352941176574</v>
      </c>
      <c r="AM1" s="27">
        <f t="shared" si="0"/>
        <v>-6.7161716171621144E-2</v>
      </c>
      <c r="AN1" s="27">
        <f t="shared" si="0"/>
        <v>0.58758169934640847</v>
      </c>
      <c r="AO1" s="27">
        <f t="shared" si="0"/>
        <v>-4.9673202614382461E-2</v>
      </c>
      <c r="AP1" s="27">
        <f t="shared" si="0"/>
        <v>-0.16372549019607874</v>
      </c>
      <c r="AQ1" s="27">
        <f t="shared" si="0"/>
        <v>-0.61078431372549247</v>
      </c>
      <c r="AR1" s="27">
        <f t="shared" si="0"/>
        <v>-7.8104575163400192E-2</v>
      </c>
      <c r="AS1" s="27">
        <f t="shared" si="0"/>
        <v>-0.32712418300653656</v>
      </c>
      <c r="AT1" s="27">
        <f t="shared" si="0"/>
        <v>-0.39183006535947573</v>
      </c>
      <c r="AU1" s="27">
        <f t="shared" si="0"/>
        <v>3.8943894389439571E-2</v>
      </c>
      <c r="AV1" s="27">
        <f t="shared" si="0"/>
        <v>-5.9900990099012397E-2</v>
      </c>
      <c r="AW1" s="27">
        <f t="shared" si="0"/>
        <v>-0.45522875816993391</v>
      </c>
      <c r="AX1" s="27">
        <f t="shared" si="0"/>
        <v>0.4330065359477171</v>
      </c>
      <c r="AY1" s="27">
        <f t="shared" si="0"/>
        <v>0.14248366013071756</v>
      </c>
      <c r="AZ1" s="27">
        <f t="shared" si="0"/>
        <v>-0.52091503267973494</v>
      </c>
      <c r="BA1" s="27">
        <f t="shared" si="0"/>
        <v>3.6928104575162379E-2</v>
      </c>
      <c r="BB1" s="27">
        <f t="shared" si="0"/>
        <v>-0.20297029702970537</v>
      </c>
      <c r="BC1" s="27">
        <f t="shared" si="0"/>
        <v>0.20392156862744759</v>
      </c>
      <c r="BD1" s="27">
        <f t="shared" si="0"/>
        <v>-0.15915032679738861</v>
      </c>
      <c r="BE1" s="27">
        <f t="shared" si="0"/>
        <v>3.8778877887741814E-3</v>
      </c>
      <c r="BF1" s="27">
        <f t="shared" si="0"/>
        <v>0.27058823529411313</v>
      </c>
      <c r="BG1" s="27">
        <f t="shared" si="0"/>
        <v>0.21209150326797488</v>
      </c>
      <c r="BH1" s="27">
        <f t="shared" si="0"/>
        <v>-0.39967320261437678</v>
      </c>
      <c r="BI1" s="27">
        <f t="shared" si="0"/>
        <v>8.8235294117648522E-2</v>
      </c>
      <c r="BJ1" s="27">
        <f t="shared" si="0"/>
        <v>-0.4248366013071907</v>
      </c>
      <c r="BK1" s="27">
        <f t="shared" si="0"/>
        <v>-4.1914191419143876E-2</v>
      </c>
      <c r="BL1" s="27">
        <f t="shared" si="0"/>
        <v>0.57418300653595011</v>
      </c>
      <c r="BM1" s="27">
        <f t="shared" si="0"/>
        <v>0.10326797385620878</v>
      </c>
      <c r="BN1" s="27">
        <f t="shared" si="0"/>
        <v>0.27475247524752344</v>
      </c>
      <c r="BO1" s="27">
        <f t="shared" si="0"/>
        <v>0.68006535947712621</v>
      </c>
      <c r="BP1" s="27">
        <f t="shared" si="0"/>
        <v>0.65115511551155247</v>
      </c>
      <c r="BQ1" s="27">
        <f t="shared" si="0"/>
        <v>0.37091503267973902</v>
      </c>
      <c r="BR1" s="27">
        <f t="shared" si="0"/>
        <v>0.10261437908496696</v>
      </c>
      <c r="BS1" s="27">
        <f t="shared" si="0"/>
        <v>0.64281045751633936</v>
      </c>
      <c r="BT1" s="27">
        <f t="shared" si="0"/>
        <v>1.0594771241830019</v>
      </c>
      <c r="BU1" s="27">
        <f t="shared" si="0"/>
        <v>-0.16568627450980067</v>
      </c>
      <c r="BV1" s="27">
        <f t="shared" si="0"/>
        <v>0.22810457516340232</v>
      </c>
    </row>
    <row r="2" spans="1:80" s="28" customFormat="1" x14ac:dyDescent="0.3">
      <c r="F2" s="28" t="s">
        <v>580</v>
      </c>
      <c r="G2" s="29"/>
      <c r="H2" s="29"/>
      <c r="I2" s="30">
        <f>VLOOKUP($C1,$C$15:$BV$10002,I1048576,0)-I11</f>
        <v>5.3436350721319359E-2</v>
      </c>
      <c r="J2" s="30"/>
      <c r="K2" s="30"/>
      <c r="L2" s="30"/>
      <c r="M2" s="30"/>
      <c r="N2" s="31">
        <f>VLOOKUP($C1,$C$15:$BV$10002,N1048576,0)-N11</f>
        <v>0.39906320775545012</v>
      </c>
      <c r="O2" s="31"/>
      <c r="P2" s="31"/>
      <c r="Q2" s="31"/>
      <c r="R2" s="31"/>
      <c r="S2" s="31">
        <f t="shared" ref="S2:BV2" si="1">VLOOKUP($C1,$C$15:$BV$10002,S1048576,0)-S11</f>
        <v>-4.4194583748768332</v>
      </c>
      <c r="T2" s="31">
        <f t="shared" si="1"/>
        <v>0.4087003987317015</v>
      </c>
      <c r="U2" s="31">
        <f t="shared" si="1"/>
        <v>0.23398268398267952</v>
      </c>
      <c r="V2" s="31">
        <f t="shared" si="1"/>
        <v>0.14202708566831496</v>
      </c>
      <c r="W2" s="31">
        <f t="shared" si="1"/>
        <v>9.4685647160050623E-2</v>
      </c>
      <c r="X2" s="31">
        <f t="shared" si="1"/>
        <v>0.23498913751203293</v>
      </c>
      <c r="Y2" s="31">
        <f t="shared" si="1"/>
        <v>0.15842416349751931</v>
      </c>
      <c r="Z2" s="31">
        <f t="shared" si="1"/>
        <v>-0.21586040127415745</v>
      </c>
      <c r="AA2" s="31">
        <f t="shared" si="1"/>
        <v>0.10138382786318278</v>
      </c>
      <c r="AB2" s="31">
        <f t="shared" si="1"/>
        <v>-6.0735375252856133E-2</v>
      </c>
      <c r="AC2" s="31">
        <f t="shared" si="1"/>
        <v>-4.0634166896041213E-2</v>
      </c>
      <c r="AD2" s="31">
        <f t="shared" si="1"/>
        <v>1.0138528138528136</v>
      </c>
      <c r="AE2" s="31">
        <f t="shared" si="1"/>
        <v>1.1999999999999957</v>
      </c>
      <c r="AF2" s="31">
        <f t="shared" si="1"/>
        <v>0.84502164502164412</v>
      </c>
      <c r="AG2" s="31">
        <f t="shared" si="1"/>
        <v>0.52164502164501947</v>
      </c>
      <c r="AH2" s="31">
        <f t="shared" si="1"/>
        <v>0.62380952380952159</v>
      </c>
      <c r="AI2" s="31">
        <f t="shared" si="1"/>
        <v>1.5670995670995662</v>
      </c>
      <c r="AJ2" s="31">
        <f t="shared" si="1"/>
        <v>1.5272727272727282</v>
      </c>
      <c r="AK2" s="31">
        <f t="shared" si="1"/>
        <v>0.85974025974026169</v>
      </c>
      <c r="AL2" s="31">
        <f t="shared" si="1"/>
        <v>0.59480519480519334</v>
      </c>
      <c r="AM2" s="31">
        <f t="shared" si="1"/>
        <v>-0.13841991341991466</v>
      </c>
      <c r="AN2" s="31">
        <f t="shared" si="1"/>
        <v>0.55108225108225106</v>
      </c>
      <c r="AO2" s="31">
        <f t="shared" si="1"/>
        <v>-0.11558441558441501</v>
      </c>
      <c r="AP2" s="31">
        <f t="shared" si="1"/>
        <v>-0.17792207792207826</v>
      </c>
      <c r="AQ2" s="31">
        <f t="shared" si="1"/>
        <v>-0.73333333333333517</v>
      </c>
      <c r="AR2" s="31">
        <f t="shared" si="1"/>
        <v>-0.15541125541125389</v>
      </c>
      <c r="AS2" s="31">
        <f t="shared" si="1"/>
        <v>-0.44415584415584419</v>
      </c>
      <c r="AT2" s="31">
        <f t="shared" si="1"/>
        <v>-0.49523809523809437</v>
      </c>
      <c r="AU2" s="31">
        <f t="shared" si="1"/>
        <v>-7.2727272727273196E-2</v>
      </c>
      <c r="AV2" s="31">
        <f t="shared" si="1"/>
        <v>-0.14025974025974008</v>
      </c>
      <c r="AW2" s="31">
        <f t="shared" si="1"/>
        <v>-0.60303030303030347</v>
      </c>
      <c r="AX2" s="31">
        <f t="shared" si="1"/>
        <v>0.337662337662338</v>
      </c>
      <c r="AY2" s="31">
        <f t="shared" si="1"/>
        <v>0.14329004329004391</v>
      </c>
      <c r="AZ2" s="31">
        <f t="shared" si="1"/>
        <v>-0.5731601731601712</v>
      </c>
      <c r="BA2" s="31">
        <f t="shared" si="1"/>
        <v>-8.3116883116884033E-2</v>
      </c>
      <c r="BB2" s="31">
        <f t="shared" si="1"/>
        <v>-0.3025974025974012</v>
      </c>
      <c r="BC2" s="31">
        <f t="shared" si="1"/>
        <v>7.5324675324674573E-2</v>
      </c>
      <c r="BD2" s="31">
        <f t="shared" si="1"/>
        <v>-0.303896103896105</v>
      </c>
      <c r="BE2" s="31">
        <f t="shared" si="1"/>
        <v>-3.6580086580089599E-2</v>
      </c>
      <c r="BF2" s="31">
        <f t="shared" si="1"/>
        <v>0.17878787878787783</v>
      </c>
      <c r="BG2" s="31">
        <f t="shared" si="1"/>
        <v>0.1337662337662362</v>
      </c>
      <c r="BH2" s="31">
        <f t="shared" si="1"/>
        <v>-0.47316017316017422</v>
      </c>
      <c r="BI2" s="31">
        <f t="shared" si="1"/>
        <v>5.6277056277058257E-2</v>
      </c>
      <c r="BJ2" s="31">
        <f t="shared" si="1"/>
        <v>-0.52164502164502569</v>
      </c>
      <c r="BK2" s="31">
        <f t="shared" si="1"/>
        <v>-9.2207792207795514E-2</v>
      </c>
      <c r="BL2" s="31">
        <f t="shared" si="1"/>
        <v>0.5593073593073612</v>
      </c>
      <c r="BM2" s="31">
        <f t="shared" si="1"/>
        <v>8.0519480519477327E-2</v>
      </c>
      <c r="BN2" s="31">
        <f t="shared" si="1"/>
        <v>0.23051948051948212</v>
      </c>
      <c r="BO2" s="31">
        <f t="shared" si="1"/>
        <v>0.59999999999999964</v>
      </c>
      <c r="BP2" s="31">
        <f t="shared" si="1"/>
        <v>0.65930735930735906</v>
      </c>
      <c r="BQ2" s="31">
        <f t="shared" si="1"/>
        <v>0.27056277056277001</v>
      </c>
      <c r="BR2" s="31">
        <f t="shared" si="1"/>
        <v>1.2554112554111541E-2</v>
      </c>
      <c r="BS2" s="31">
        <f t="shared" si="1"/>
        <v>0.56796536796537023</v>
      </c>
      <c r="BT2" s="31">
        <f t="shared" si="1"/>
        <v>0.97272727272726733</v>
      </c>
      <c r="BU2" s="31">
        <f t="shared" si="1"/>
        <v>-0.22164502164501698</v>
      </c>
      <c r="BV2" s="31">
        <f t="shared" si="1"/>
        <v>0.16796536796536543</v>
      </c>
    </row>
    <row r="3" spans="1:80" s="32" customFormat="1" x14ac:dyDescent="0.3">
      <c r="F3" s="32" t="s">
        <v>581</v>
      </c>
      <c r="G3" s="33"/>
      <c r="H3" s="33"/>
      <c r="I3" s="34">
        <f>VLOOKUP($C1,$C$15:$BV$10002,I1048576,0)-I10</f>
        <v>0.27186757101362868</v>
      </c>
      <c r="J3" s="34"/>
      <c r="K3" s="34"/>
      <c r="L3" s="34"/>
      <c r="M3" s="34"/>
      <c r="N3" s="35">
        <f>VLOOKUP($C1,$C$15:$BV$10002,N1048576,0)-N10</f>
        <v>0.5586917924439625</v>
      </c>
      <c r="O3" s="35"/>
      <c r="P3" s="35"/>
      <c r="Q3" s="35"/>
      <c r="R3" s="35"/>
      <c r="S3" s="35">
        <f t="shared" ref="S3:BV3" si="2">VLOOKUP($C1,$C$15:$BV$10002,S1048576,0)-S10</f>
        <v>0</v>
      </c>
      <c r="T3" s="35">
        <f t="shared" si="2"/>
        <v>8.6</v>
      </c>
      <c r="U3" s="35">
        <f t="shared" si="2"/>
        <v>0.50266666666666637</v>
      </c>
      <c r="V3" s="35">
        <f t="shared" si="2"/>
        <v>0.22043350470898387</v>
      </c>
      <c r="W3" s="35">
        <f t="shared" si="2"/>
        <v>0.54500000000000004</v>
      </c>
      <c r="X3" s="35">
        <f t="shared" si="2"/>
        <v>0.64900000000000002</v>
      </c>
      <c r="Y3" s="35">
        <f t="shared" si="2"/>
        <v>0.65100000000000002</v>
      </c>
      <c r="Z3" s="35">
        <f t="shared" si="2"/>
        <v>0.25</v>
      </c>
      <c r="AA3" s="35">
        <f t="shared" si="2"/>
        <v>0.17140578737410284</v>
      </c>
      <c r="AB3" s="35">
        <f t="shared" si="2"/>
        <v>-0.12265807003922199</v>
      </c>
      <c r="AC3" s="35">
        <f t="shared" si="2"/>
        <v>-4.8747717334880897E-2</v>
      </c>
      <c r="AD3" s="35">
        <f t="shared" si="2"/>
        <v>1.1454861111111114</v>
      </c>
      <c r="AE3" s="35">
        <f t="shared" si="2"/>
        <v>1.2138888888888903</v>
      </c>
      <c r="AF3" s="35">
        <f t="shared" si="2"/>
        <v>0.94666666666666721</v>
      </c>
      <c r="AG3" s="35">
        <f t="shared" si="2"/>
        <v>0.72000000000000242</v>
      </c>
      <c r="AH3" s="35">
        <f t="shared" si="2"/>
        <v>0.73333333333333428</v>
      </c>
      <c r="AI3" s="35">
        <f t="shared" si="2"/>
        <v>1.6388888888888893</v>
      </c>
      <c r="AJ3" s="35">
        <f t="shared" si="2"/>
        <v>2.0133333333333336</v>
      </c>
      <c r="AK3" s="35">
        <f t="shared" si="2"/>
        <v>0.85333333333333528</v>
      </c>
      <c r="AL3" s="35">
        <f t="shared" si="2"/>
        <v>1.0600000000000023</v>
      </c>
      <c r="AM3" s="35">
        <f t="shared" si="2"/>
        <v>0.16145833333333481</v>
      </c>
      <c r="AN3" s="35">
        <f t="shared" si="2"/>
        <v>0.70000000000000284</v>
      </c>
      <c r="AO3" s="35">
        <f t="shared" si="2"/>
        <v>0.15333333333333421</v>
      </c>
      <c r="AP3" s="35">
        <f t="shared" si="2"/>
        <v>-0.12000000000000011</v>
      </c>
      <c r="AQ3" s="35">
        <f t="shared" si="2"/>
        <v>-0.2333333333333325</v>
      </c>
      <c r="AR3" s="35">
        <f t="shared" si="2"/>
        <v>0.16000000000000103</v>
      </c>
      <c r="AS3" s="35">
        <f t="shared" si="2"/>
        <v>3.3333333333334991E-2</v>
      </c>
      <c r="AT3" s="35">
        <f t="shared" si="2"/>
        <v>-7.333333333333325E-2</v>
      </c>
      <c r="AU3" s="35">
        <f t="shared" si="2"/>
        <v>0.39722222222222214</v>
      </c>
      <c r="AV3" s="35">
        <f t="shared" si="2"/>
        <v>0.19791666666666696</v>
      </c>
      <c r="AW3" s="35">
        <f t="shared" si="2"/>
        <v>0</v>
      </c>
      <c r="AX3" s="35">
        <f t="shared" si="2"/>
        <v>0.72666666666666835</v>
      </c>
      <c r="AY3" s="35">
        <f t="shared" si="2"/>
        <v>0.13999999999999968</v>
      </c>
      <c r="AZ3" s="35">
        <f t="shared" si="2"/>
        <v>-0.35999999999999854</v>
      </c>
      <c r="BA3" s="35">
        <f t="shared" si="2"/>
        <v>0.40666666666666718</v>
      </c>
      <c r="BB3" s="35">
        <f t="shared" si="2"/>
        <v>0.11666666666666803</v>
      </c>
      <c r="BC3" s="35">
        <f t="shared" si="2"/>
        <v>0.59999999999999964</v>
      </c>
      <c r="BD3" s="35">
        <f t="shared" si="2"/>
        <v>0.28666666666666796</v>
      </c>
      <c r="BE3" s="35">
        <f t="shared" si="2"/>
        <v>0.13368055555555625</v>
      </c>
      <c r="BF3" s="35">
        <f t="shared" si="2"/>
        <v>0.55333333333333456</v>
      </c>
      <c r="BG3" s="35">
        <f t="shared" si="2"/>
        <v>0.45333333333333492</v>
      </c>
      <c r="BH3" s="35">
        <f t="shared" si="2"/>
        <v>-0.17333333333333378</v>
      </c>
      <c r="BI3" s="35">
        <f t="shared" si="2"/>
        <v>0.18666666666666831</v>
      </c>
      <c r="BJ3" s="35">
        <f t="shared" si="2"/>
        <v>-0.12666666666666693</v>
      </c>
      <c r="BK3" s="35">
        <f t="shared" si="2"/>
        <v>0.11944444444444624</v>
      </c>
      <c r="BL3" s="35">
        <f t="shared" si="2"/>
        <v>0.61999999999999922</v>
      </c>
      <c r="BM3" s="35">
        <f t="shared" si="2"/>
        <v>0.17333333333333201</v>
      </c>
      <c r="BN3" s="35">
        <f t="shared" si="2"/>
        <v>0.41666666666666519</v>
      </c>
      <c r="BO3" s="35">
        <f t="shared" si="2"/>
        <v>0.92666666666666675</v>
      </c>
      <c r="BP3" s="35">
        <f t="shared" si="2"/>
        <v>0.625</v>
      </c>
      <c r="BQ3" s="35">
        <f t="shared" si="2"/>
        <v>0.67999999999999972</v>
      </c>
      <c r="BR3" s="35">
        <f t="shared" si="2"/>
        <v>0.37999999999999989</v>
      </c>
      <c r="BS3" s="35">
        <f t="shared" si="2"/>
        <v>0.87333333333333485</v>
      </c>
      <c r="BT3" s="35">
        <f t="shared" si="2"/>
        <v>1.3266666666666653</v>
      </c>
      <c r="BU3" s="35">
        <f t="shared" si="2"/>
        <v>6.6666666666677088E-3</v>
      </c>
      <c r="BV3" s="35">
        <f t="shared" si="2"/>
        <v>0.41333333333333222</v>
      </c>
    </row>
    <row r="4" spans="1:80" s="23" customFormat="1" ht="25.2" customHeight="1" x14ac:dyDescent="0.3">
      <c r="B4" s="24" t="s">
        <v>582</v>
      </c>
      <c r="C4" s="24"/>
      <c r="F4" s="24" t="s">
        <v>583</v>
      </c>
      <c r="G4" s="25"/>
      <c r="H4" s="25"/>
      <c r="I4" s="26" t="e">
        <f>VLOOKUP($C1,$C$15:$BV$10002,I1048576,0)-VLOOKUP($C4,$C$15:$BV$10002,I1048576,0)</f>
        <v>#N/A</v>
      </c>
      <c r="J4" s="26"/>
      <c r="K4" s="26"/>
      <c r="L4" s="26"/>
      <c r="M4" s="26"/>
      <c r="N4" s="27" t="e">
        <f>VLOOKUP($C1,$C$15:$BV$10002,N1048576,0)-VLOOKUP($C4,$C$15:$BV$10002,N1048576,0)</f>
        <v>#N/A</v>
      </c>
      <c r="O4" s="27"/>
      <c r="P4" s="27"/>
      <c r="Q4" s="27"/>
      <c r="R4" s="27"/>
      <c r="S4" s="27" t="e">
        <f t="shared" ref="S4:BV4" si="3">VLOOKUP($C1,$C$15:$BV$10002,S1048576,0)-VLOOKUP($C4,$C$15:$BV$10002,S1048576,0)</f>
        <v>#N/A</v>
      </c>
      <c r="T4" s="27" t="e">
        <f t="shared" si="3"/>
        <v>#N/A</v>
      </c>
      <c r="U4" s="27" t="e">
        <f t="shared" si="3"/>
        <v>#N/A</v>
      </c>
      <c r="V4" s="27" t="e">
        <f t="shared" si="3"/>
        <v>#N/A</v>
      </c>
      <c r="W4" s="27" t="e">
        <f t="shared" si="3"/>
        <v>#N/A</v>
      </c>
      <c r="X4" s="27" t="e">
        <f t="shared" si="3"/>
        <v>#N/A</v>
      </c>
      <c r="Y4" s="27" t="e">
        <f t="shared" si="3"/>
        <v>#N/A</v>
      </c>
      <c r="Z4" s="27" t="e">
        <f t="shared" si="3"/>
        <v>#N/A</v>
      </c>
      <c r="AA4" s="27" t="e">
        <f t="shared" si="3"/>
        <v>#N/A</v>
      </c>
      <c r="AB4" s="27" t="e">
        <f t="shared" si="3"/>
        <v>#N/A</v>
      </c>
      <c r="AC4" s="27" t="e">
        <f t="shared" si="3"/>
        <v>#N/A</v>
      </c>
      <c r="AD4" s="27" t="e">
        <f t="shared" si="3"/>
        <v>#N/A</v>
      </c>
      <c r="AE4" s="27" t="e">
        <f t="shared" si="3"/>
        <v>#N/A</v>
      </c>
      <c r="AF4" s="27" t="e">
        <f t="shared" si="3"/>
        <v>#N/A</v>
      </c>
      <c r="AG4" s="27" t="e">
        <f t="shared" si="3"/>
        <v>#N/A</v>
      </c>
      <c r="AH4" s="27" t="e">
        <f t="shared" si="3"/>
        <v>#N/A</v>
      </c>
      <c r="AI4" s="27" t="e">
        <f t="shared" si="3"/>
        <v>#N/A</v>
      </c>
      <c r="AJ4" s="27" t="e">
        <f t="shared" si="3"/>
        <v>#N/A</v>
      </c>
      <c r="AK4" s="27" t="e">
        <f t="shared" si="3"/>
        <v>#N/A</v>
      </c>
      <c r="AL4" s="27" t="e">
        <f t="shared" si="3"/>
        <v>#N/A</v>
      </c>
      <c r="AM4" s="27" t="e">
        <f t="shared" si="3"/>
        <v>#N/A</v>
      </c>
      <c r="AN4" s="27" t="e">
        <f t="shared" si="3"/>
        <v>#N/A</v>
      </c>
      <c r="AO4" s="27" t="e">
        <f t="shared" si="3"/>
        <v>#N/A</v>
      </c>
      <c r="AP4" s="27" t="e">
        <f t="shared" si="3"/>
        <v>#N/A</v>
      </c>
      <c r="AQ4" s="27" t="e">
        <f t="shared" si="3"/>
        <v>#N/A</v>
      </c>
      <c r="AR4" s="27" t="e">
        <f t="shared" si="3"/>
        <v>#N/A</v>
      </c>
      <c r="AS4" s="27" t="e">
        <f t="shared" si="3"/>
        <v>#N/A</v>
      </c>
      <c r="AT4" s="27" t="e">
        <f t="shared" si="3"/>
        <v>#N/A</v>
      </c>
      <c r="AU4" s="27" t="e">
        <f t="shared" si="3"/>
        <v>#N/A</v>
      </c>
      <c r="AV4" s="27" t="e">
        <f t="shared" si="3"/>
        <v>#N/A</v>
      </c>
      <c r="AW4" s="27" t="e">
        <f t="shared" si="3"/>
        <v>#N/A</v>
      </c>
      <c r="AX4" s="27" t="e">
        <f t="shared" si="3"/>
        <v>#N/A</v>
      </c>
      <c r="AY4" s="27" t="e">
        <f t="shared" si="3"/>
        <v>#N/A</v>
      </c>
      <c r="AZ4" s="27" t="e">
        <f t="shared" si="3"/>
        <v>#N/A</v>
      </c>
      <c r="BA4" s="27" t="e">
        <f t="shared" si="3"/>
        <v>#N/A</v>
      </c>
      <c r="BB4" s="27" t="e">
        <f t="shared" si="3"/>
        <v>#N/A</v>
      </c>
      <c r="BC4" s="27" t="e">
        <f t="shared" si="3"/>
        <v>#N/A</v>
      </c>
      <c r="BD4" s="27" t="e">
        <f t="shared" si="3"/>
        <v>#N/A</v>
      </c>
      <c r="BE4" s="27" t="e">
        <f t="shared" si="3"/>
        <v>#N/A</v>
      </c>
      <c r="BF4" s="27" t="e">
        <f t="shared" si="3"/>
        <v>#N/A</v>
      </c>
      <c r="BG4" s="27" t="e">
        <f t="shared" si="3"/>
        <v>#N/A</v>
      </c>
      <c r="BH4" s="27" t="e">
        <f t="shared" si="3"/>
        <v>#N/A</v>
      </c>
      <c r="BI4" s="27" t="e">
        <f t="shared" si="3"/>
        <v>#N/A</v>
      </c>
      <c r="BJ4" s="27" t="e">
        <f t="shared" si="3"/>
        <v>#N/A</v>
      </c>
      <c r="BK4" s="27" t="e">
        <f t="shared" si="3"/>
        <v>#N/A</v>
      </c>
      <c r="BL4" s="27" t="e">
        <f t="shared" si="3"/>
        <v>#N/A</v>
      </c>
      <c r="BM4" s="27" t="e">
        <f t="shared" si="3"/>
        <v>#N/A</v>
      </c>
      <c r="BN4" s="27" t="e">
        <f t="shared" si="3"/>
        <v>#N/A</v>
      </c>
      <c r="BO4" s="27" t="e">
        <f t="shared" si="3"/>
        <v>#N/A</v>
      </c>
      <c r="BP4" s="27" t="e">
        <f t="shared" si="3"/>
        <v>#N/A</v>
      </c>
      <c r="BQ4" s="27" t="e">
        <f t="shared" si="3"/>
        <v>#N/A</v>
      </c>
      <c r="BR4" s="27" t="e">
        <f t="shared" si="3"/>
        <v>#N/A</v>
      </c>
      <c r="BS4" s="27" t="e">
        <f t="shared" si="3"/>
        <v>#N/A</v>
      </c>
      <c r="BT4" s="27" t="e">
        <f t="shared" si="3"/>
        <v>#N/A</v>
      </c>
      <c r="BU4" s="27" t="e">
        <f t="shared" si="3"/>
        <v>#N/A</v>
      </c>
      <c r="BV4" s="27" t="e">
        <f t="shared" si="3"/>
        <v>#N/A</v>
      </c>
    </row>
    <row r="5" spans="1:80" s="36" customFormat="1" x14ac:dyDescent="0.3">
      <c r="E5" s="83" t="s">
        <v>344</v>
      </c>
      <c r="F5" s="37" t="s">
        <v>584</v>
      </c>
      <c r="G5" s="38">
        <f>SUMIF($E$16:$E$40,$E$5,G$16:G$40)</f>
        <v>6428</v>
      </c>
      <c r="H5" s="38">
        <f>SUMIF($E$16:$E$40,$E$5,H$16:H$40)</f>
        <v>2371</v>
      </c>
      <c r="I5" s="39">
        <f>AVERAGEIF($E$16:$E$40,$E$5,I$16:I$40)</f>
        <v>0.3967379136515628</v>
      </c>
      <c r="J5" s="39"/>
      <c r="K5" s="39"/>
      <c r="L5" s="39"/>
      <c r="M5" s="39"/>
      <c r="N5" s="40">
        <f>AVERAGEIF($E$16:$E$40,$E$5,N$16:N$40)</f>
        <v>8.0884956008537277</v>
      </c>
      <c r="O5" s="40"/>
      <c r="P5" s="40"/>
      <c r="Q5" s="40"/>
      <c r="R5" s="40"/>
      <c r="S5" s="41"/>
      <c r="T5" s="41"/>
      <c r="U5" s="40">
        <f t="shared" ref="U5:BV5" si="4">AVERAGEIF($E$16:$E$40,$E$5,U$16:U$40)</f>
        <v>7.25</v>
      </c>
      <c r="V5" s="42">
        <f t="shared" si="4"/>
        <v>0.35163722307796164</v>
      </c>
      <c r="W5" s="42">
        <f t="shared" si="4"/>
        <v>0.35407432432432434</v>
      </c>
      <c r="X5" s="42">
        <f t="shared" si="4"/>
        <v>0.35182508532423207</v>
      </c>
      <c r="Y5" s="42">
        <f t="shared" si="4"/>
        <v>0.39450938566552901</v>
      </c>
      <c r="Z5" s="42">
        <f t="shared" si="4"/>
        <v>0.39135820895522389</v>
      </c>
      <c r="AA5" s="42">
        <f t="shared" si="4"/>
        <v>0.51772889297993085</v>
      </c>
      <c r="AB5" s="42">
        <f t="shared" si="4"/>
        <v>0.31542943711809995</v>
      </c>
      <c r="AC5" s="42">
        <f t="shared" si="4"/>
        <v>0.16684166990196916</v>
      </c>
      <c r="AD5" s="43">
        <f t="shared" si="4"/>
        <v>7.0104166666666661</v>
      </c>
      <c r="AE5" s="44">
        <f t="shared" si="4"/>
        <v>8.5833333333333357</v>
      </c>
      <c r="AF5" s="44">
        <f t="shared" si="4"/>
        <v>8.1666666666666661</v>
      </c>
      <c r="AG5" s="44">
        <f t="shared" si="4"/>
        <v>8.4166666666666661</v>
      </c>
      <c r="AH5" s="44">
        <f t="shared" si="4"/>
        <v>8.1666666666666661</v>
      </c>
      <c r="AI5" s="44">
        <f t="shared" si="4"/>
        <v>4.9166666666666661</v>
      </c>
      <c r="AJ5" s="44">
        <f t="shared" si="4"/>
        <v>4.6666666666666661</v>
      </c>
      <c r="AK5" s="44">
        <f t="shared" si="4"/>
        <v>7.1666666666666661</v>
      </c>
      <c r="AL5" s="44">
        <f t="shared" si="4"/>
        <v>5.8333333333333321</v>
      </c>
      <c r="AM5" s="43">
        <f t="shared" si="4"/>
        <v>6.947916666666667</v>
      </c>
      <c r="AN5" s="44">
        <f t="shared" si="4"/>
        <v>7.6666666666666661</v>
      </c>
      <c r="AO5" s="44">
        <f t="shared" si="4"/>
        <v>7.7499999999999982</v>
      </c>
      <c r="AP5" s="44">
        <f t="shared" si="4"/>
        <v>7.083333333333333</v>
      </c>
      <c r="AQ5" s="44">
        <f t="shared" si="4"/>
        <v>7.4166666666666661</v>
      </c>
      <c r="AR5" s="44">
        <f t="shared" si="4"/>
        <v>7.25</v>
      </c>
      <c r="AS5" s="44">
        <f t="shared" si="4"/>
        <v>7.333333333333333</v>
      </c>
      <c r="AT5" s="44">
        <f t="shared" si="4"/>
        <v>5.4166666666666661</v>
      </c>
      <c r="AU5" s="44">
        <f t="shared" si="4"/>
        <v>5.4999999999999991</v>
      </c>
      <c r="AV5" s="43">
        <f t="shared" si="4"/>
        <v>6.9791666666666661</v>
      </c>
      <c r="AW5" s="44">
        <f t="shared" si="4"/>
        <v>6.4166666666666661</v>
      </c>
      <c r="AX5" s="44">
        <f t="shared" si="4"/>
        <v>7.6666666666666661</v>
      </c>
      <c r="AY5" s="44">
        <f t="shared" si="4"/>
        <v>7.166666666666667</v>
      </c>
      <c r="AZ5" s="44">
        <f t="shared" si="4"/>
        <v>7.333333333333333</v>
      </c>
      <c r="BA5" s="44">
        <f t="shared" si="4"/>
        <v>6.6666666666666661</v>
      </c>
      <c r="BB5" s="44">
        <f t="shared" si="4"/>
        <v>6.916666666666667</v>
      </c>
      <c r="BC5" s="44">
        <f t="shared" si="4"/>
        <v>6.5833333333333321</v>
      </c>
      <c r="BD5" s="44">
        <f t="shared" si="4"/>
        <v>6.6666666666666661</v>
      </c>
      <c r="BE5" s="43">
        <f t="shared" si="4"/>
        <v>7.5312499999999991</v>
      </c>
      <c r="BF5" s="44">
        <f t="shared" si="4"/>
        <v>7.4166666666666661</v>
      </c>
      <c r="BG5" s="44">
        <f t="shared" si="4"/>
        <v>6.333333333333333</v>
      </c>
      <c r="BH5" s="44">
        <f t="shared" si="4"/>
        <v>7.0833333333333339</v>
      </c>
      <c r="BI5" s="44">
        <f t="shared" si="4"/>
        <v>7.7499999999999982</v>
      </c>
      <c r="BJ5" s="44">
        <f t="shared" si="4"/>
        <v>7.4166666666666661</v>
      </c>
      <c r="BK5" s="44">
        <f t="shared" si="4"/>
        <v>6.6666666666666661</v>
      </c>
      <c r="BL5" s="44">
        <f t="shared" si="4"/>
        <v>9.1666666666666679</v>
      </c>
      <c r="BM5" s="44">
        <f t="shared" si="4"/>
        <v>9.0833333333333339</v>
      </c>
      <c r="BN5" s="43">
        <f t="shared" si="4"/>
        <v>7.7499999999999991</v>
      </c>
      <c r="BO5" s="44">
        <f t="shared" si="4"/>
        <v>7.4166666666666661</v>
      </c>
      <c r="BP5" s="44">
        <f t="shared" si="4"/>
        <v>7.1666666666666661</v>
      </c>
      <c r="BQ5" s="44">
        <f t="shared" si="4"/>
        <v>7.7499999999999982</v>
      </c>
      <c r="BR5" s="44">
        <f t="shared" si="4"/>
        <v>8.0833333333333339</v>
      </c>
      <c r="BS5" s="44">
        <f t="shared" si="4"/>
        <v>7.8333333333333321</v>
      </c>
      <c r="BT5" s="44">
        <f t="shared" si="4"/>
        <v>8.0833333333333339</v>
      </c>
      <c r="BU5" s="44">
        <f t="shared" si="4"/>
        <v>8.0833333333333321</v>
      </c>
      <c r="BV5" s="44">
        <f t="shared" si="4"/>
        <v>7.7499999999999982</v>
      </c>
    </row>
    <row r="6" spans="1:80" s="45" customFormat="1" x14ac:dyDescent="0.3">
      <c r="E6" s="84"/>
      <c r="F6" s="46" t="s">
        <v>585</v>
      </c>
      <c r="G6" s="47">
        <f>SUMIF($E$41:$E$10001,$E$5,G$41:G$10001)</f>
        <v>17021</v>
      </c>
      <c r="H6" s="47">
        <f>SUMIF($E$41:$E$10001,$E$5,H$41:H$10001)</f>
        <v>9679</v>
      </c>
      <c r="I6" s="48">
        <f>AVERAGEIF($E$41:$E$10001,$E$5,I$41:I$10001)</f>
        <v>0.68833615456369124</v>
      </c>
      <c r="J6" s="48"/>
      <c r="K6" s="48"/>
      <c r="L6" s="48"/>
      <c r="M6" s="48"/>
      <c r="N6" s="49">
        <f>AVERAGEIF($E$41:$E$10001,$E$5,N$41:N$10001)</f>
        <v>7.9033619117021416</v>
      </c>
      <c r="O6" s="49"/>
      <c r="P6" s="49"/>
      <c r="Q6" s="49"/>
      <c r="R6" s="49"/>
      <c r="S6" s="50">
        <f t="shared" ref="S6:BV6" si="5">AVERAGEIF($E$41:$E$10001,$E$5,S$41:S$10001)</f>
        <v>4.5300447706061817</v>
      </c>
      <c r="T6" s="50">
        <f t="shared" si="5"/>
        <v>7.5327987513102324</v>
      </c>
      <c r="U6" s="50">
        <f t="shared" si="5"/>
        <v>6.9513888888888884</v>
      </c>
      <c r="V6" s="51">
        <f t="shared" si="5"/>
        <v>0.26682254450433757</v>
      </c>
      <c r="W6" s="51">
        <f t="shared" si="5"/>
        <v>0.20909224374865568</v>
      </c>
      <c r="X6" s="51">
        <f t="shared" si="5"/>
        <v>0.25069491536835947</v>
      </c>
      <c r="Y6" s="51">
        <f t="shared" si="5"/>
        <v>0.32136135936774929</v>
      </c>
      <c r="Z6" s="51">
        <f t="shared" si="5"/>
        <v>0.27608792347784883</v>
      </c>
      <c r="AA6" s="51">
        <f t="shared" si="5"/>
        <v>0.48646643001849538</v>
      </c>
      <c r="AB6" s="51">
        <f t="shared" si="5"/>
        <v>0.29380635113401338</v>
      </c>
      <c r="AC6" s="51">
        <f t="shared" si="5"/>
        <v>0.21964388551415784</v>
      </c>
      <c r="AD6" s="52">
        <f t="shared" si="5"/>
        <v>6.6555555555555559</v>
      </c>
      <c r="AE6" s="53">
        <f t="shared" si="5"/>
        <v>8.1361111111111111</v>
      </c>
      <c r="AF6" s="53">
        <f t="shared" si="5"/>
        <v>7.416666666666667</v>
      </c>
      <c r="AG6" s="53">
        <f t="shared" si="5"/>
        <v>8.2222222222222214</v>
      </c>
      <c r="AH6" s="53">
        <f t="shared" si="5"/>
        <v>7.9388888888888891</v>
      </c>
      <c r="AI6" s="53">
        <f t="shared" si="5"/>
        <v>4.3250000000000002</v>
      </c>
      <c r="AJ6" s="53">
        <f t="shared" si="5"/>
        <v>4.6888888888888873</v>
      </c>
      <c r="AK6" s="53">
        <f t="shared" si="5"/>
        <v>6.7527777777777773</v>
      </c>
      <c r="AL6" s="53">
        <f t="shared" si="5"/>
        <v>5.6388888888888884</v>
      </c>
      <c r="AM6" s="52">
        <f t="shared" si="5"/>
        <v>6.6111111111111107</v>
      </c>
      <c r="AN6" s="53">
        <f t="shared" si="5"/>
        <v>7.447222222222222</v>
      </c>
      <c r="AO6" s="53">
        <f t="shared" si="5"/>
        <v>7.5777777777777766</v>
      </c>
      <c r="AP6" s="53">
        <f t="shared" si="5"/>
        <v>6.6888888888888891</v>
      </c>
      <c r="AQ6" s="53">
        <f t="shared" si="5"/>
        <v>7.0055555555555564</v>
      </c>
      <c r="AR6" s="53">
        <f t="shared" si="5"/>
        <v>6.7138888888888886</v>
      </c>
      <c r="AS6" s="53">
        <f t="shared" si="5"/>
        <v>6.833333333333333</v>
      </c>
      <c r="AT6" s="53">
        <f t="shared" si="5"/>
        <v>5.1916666666666664</v>
      </c>
      <c r="AU6" s="53">
        <f t="shared" si="5"/>
        <v>5.3944444444444448</v>
      </c>
      <c r="AV6" s="52">
        <f t="shared" si="5"/>
        <v>6.645833333333333</v>
      </c>
      <c r="AW6" s="53">
        <f t="shared" si="5"/>
        <v>6.1694444444444443</v>
      </c>
      <c r="AX6" s="53">
        <f t="shared" si="5"/>
        <v>7.5305555555555559</v>
      </c>
      <c r="AY6" s="53">
        <f t="shared" si="5"/>
        <v>6.613888888888888</v>
      </c>
      <c r="AZ6" s="53">
        <f t="shared" si="5"/>
        <v>7.0472222222222216</v>
      </c>
      <c r="BA6" s="53">
        <f t="shared" si="5"/>
        <v>6.3416666666666677</v>
      </c>
      <c r="BB6" s="53">
        <f t="shared" si="5"/>
        <v>6.5805555555555557</v>
      </c>
      <c r="BC6" s="53">
        <f t="shared" si="5"/>
        <v>6.3138888888888891</v>
      </c>
      <c r="BD6" s="53">
        <f t="shared" si="5"/>
        <v>6.4750000000000005</v>
      </c>
      <c r="BE6" s="52">
        <f t="shared" si="5"/>
        <v>7.4652777777777777</v>
      </c>
      <c r="BF6" s="53">
        <f t="shared" si="5"/>
        <v>7.3916666666666666</v>
      </c>
      <c r="BG6" s="53">
        <f t="shared" si="5"/>
        <v>6.0888888888888886</v>
      </c>
      <c r="BH6" s="53">
        <f t="shared" si="5"/>
        <v>6.7749999999999995</v>
      </c>
      <c r="BI6" s="53">
        <f t="shared" si="5"/>
        <v>7.5</v>
      </c>
      <c r="BJ6" s="53">
        <f t="shared" si="5"/>
        <v>7.5222222222222221</v>
      </c>
      <c r="BK6" s="53">
        <f t="shared" si="5"/>
        <v>6.5555555555555562</v>
      </c>
      <c r="BL6" s="53">
        <f t="shared" si="5"/>
        <v>8.9166666666666661</v>
      </c>
      <c r="BM6" s="53">
        <f t="shared" si="5"/>
        <v>8.7277777777777796</v>
      </c>
      <c r="BN6" s="52">
        <f t="shared" si="5"/>
        <v>7.3791666666666664</v>
      </c>
      <c r="BO6" s="53">
        <f t="shared" si="5"/>
        <v>7.1638888888888879</v>
      </c>
      <c r="BP6" s="53">
        <f t="shared" si="5"/>
        <v>7.0194444444444448</v>
      </c>
      <c r="BQ6" s="53">
        <f t="shared" si="5"/>
        <v>7.4138888888888879</v>
      </c>
      <c r="BR6" s="53">
        <f t="shared" si="5"/>
        <v>7.4138888888888879</v>
      </c>
      <c r="BS6" s="53">
        <f t="shared" si="5"/>
        <v>7.3861111111111102</v>
      </c>
      <c r="BT6" s="53">
        <f t="shared" si="5"/>
        <v>7.5888888888888886</v>
      </c>
      <c r="BU6" s="53">
        <f t="shared" si="5"/>
        <v>7.9972222222222227</v>
      </c>
      <c r="BV6" s="53">
        <f t="shared" si="5"/>
        <v>7.3916666666666666</v>
      </c>
    </row>
    <row r="7" spans="1:80" s="54" customFormat="1" x14ac:dyDescent="0.3">
      <c r="E7" s="85" t="s">
        <v>162</v>
      </c>
      <c r="F7" s="55" t="s">
        <v>586</v>
      </c>
      <c r="G7" s="56">
        <f>MAXA(G$16:G$10005)</f>
        <v>23117</v>
      </c>
      <c r="H7" s="56">
        <f>MAXA(H$16:H$10005)</f>
        <v>8614</v>
      </c>
      <c r="I7" s="57">
        <f>MAXA(I$16:I$10005)</f>
        <v>7.9565217391304346</v>
      </c>
      <c r="J7" s="57"/>
      <c r="K7" s="57"/>
      <c r="L7" s="57"/>
      <c r="M7" s="57"/>
      <c r="N7" s="58">
        <f>MAXA($N$16:$N$10005)</f>
        <v>9.3107569721115535</v>
      </c>
      <c r="O7" s="58"/>
      <c r="P7" s="58"/>
      <c r="Q7" s="58"/>
      <c r="R7" s="58"/>
      <c r="S7" s="58">
        <f t="shared" ref="S7:BV7" si="6">MAXA(S$16:S$10005)</f>
        <v>9.4657276995305164</v>
      </c>
      <c r="T7" s="58">
        <f t="shared" si="6"/>
        <v>9.1</v>
      </c>
      <c r="U7" s="58">
        <f t="shared" si="6"/>
        <v>8.8000000000000007</v>
      </c>
      <c r="V7" s="59">
        <f t="shared" si="6"/>
        <v>0.80876494023904388</v>
      </c>
      <c r="W7" s="59">
        <f t="shared" si="6"/>
        <v>1</v>
      </c>
      <c r="X7" s="59">
        <f t="shared" si="6"/>
        <v>0.8</v>
      </c>
      <c r="Y7" s="59">
        <f t="shared" si="6"/>
        <v>0.89690721649484539</v>
      </c>
      <c r="Z7" s="59">
        <f t="shared" si="6"/>
        <v>1</v>
      </c>
      <c r="AA7" s="59">
        <f t="shared" si="6"/>
        <v>0.84</v>
      </c>
      <c r="AB7" s="59">
        <f t="shared" si="6"/>
        <v>0.44252873563218392</v>
      </c>
      <c r="AC7" s="59">
        <f t="shared" si="6"/>
        <v>0.36202531645569619</v>
      </c>
      <c r="AD7" s="60">
        <f t="shared" si="6"/>
        <v>9.0000000000000018</v>
      </c>
      <c r="AE7" s="61">
        <f t="shared" si="6"/>
        <v>9.6999999999999993</v>
      </c>
      <c r="AF7" s="61">
        <f t="shared" si="6"/>
        <v>9.3333333333333357</v>
      </c>
      <c r="AG7" s="61">
        <f t="shared" si="6"/>
        <v>9.3333333333333357</v>
      </c>
      <c r="AH7" s="61">
        <f t="shared" si="6"/>
        <v>9.3000000000000007</v>
      </c>
      <c r="AI7" s="61">
        <f t="shared" si="6"/>
        <v>8</v>
      </c>
      <c r="AJ7" s="61">
        <f t="shared" si="6"/>
        <v>9.0000000000000018</v>
      </c>
      <c r="AK7" s="61">
        <f t="shared" si="6"/>
        <v>8.6666666666666679</v>
      </c>
      <c r="AL7" s="61">
        <f t="shared" si="6"/>
        <v>9.0000000000000018</v>
      </c>
      <c r="AM7" s="60">
        <f t="shared" si="6"/>
        <v>8.6999999999999993</v>
      </c>
      <c r="AN7" s="61">
        <f t="shared" si="6"/>
        <v>9.0000000000000018</v>
      </c>
      <c r="AO7" s="61">
        <f t="shared" si="6"/>
        <v>9.0000000000000018</v>
      </c>
      <c r="AP7" s="61">
        <f t="shared" si="6"/>
        <v>8.6999999999999993</v>
      </c>
      <c r="AQ7" s="61">
        <f t="shared" si="6"/>
        <v>9</v>
      </c>
      <c r="AR7" s="61">
        <f t="shared" si="6"/>
        <v>8.6999999999999993</v>
      </c>
      <c r="AS7" s="61">
        <f t="shared" si="6"/>
        <v>9.0000000000000018</v>
      </c>
      <c r="AT7" s="61">
        <f t="shared" si="6"/>
        <v>8</v>
      </c>
      <c r="AU7" s="61">
        <f t="shared" si="6"/>
        <v>8.3000000000000007</v>
      </c>
      <c r="AV7" s="60">
        <f t="shared" si="6"/>
        <v>8.6999999999999993</v>
      </c>
      <c r="AW7" s="61">
        <f t="shared" si="6"/>
        <v>8.3000000000000007</v>
      </c>
      <c r="AX7" s="61">
        <f t="shared" si="6"/>
        <v>9.3000000000000007</v>
      </c>
      <c r="AY7" s="61">
        <f t="shared" si="6"/>
        <v>8.6999999999999993</v>
      </c>
      <c r="AZ7" s="61">
        <f t="shared" si="6"/>
        <v>9</v>
      </c>
      <c r="BA7" s="61">
        <f t="shared" si="6"/>
        <v>8</v>
      </c>
      <c r="BB7" s="61">
        <f t="shared" si="6"/>
        <v>8.6999999999999993</v>
      </c>
      <c r="BC7" s="61">
        <f t="shared" si="6"/>
        <v>8.3333333333333339</v>
      </c>
      <c r="BD7" s="61">
        <f t="shared" si="6"/>
        <v>8.6999999999999993</v>
      </c>
      <c r="BE7" s="60">
        <f t="shared" si="6"/>
        <v>9.0000000000000018</v>
      </c>
      <c r="BF7" s="61">
        <f t="shared" si="6"/>
        <v>9.3333333333333357</v>
      </c>
      <c r="BG7" s="61">
        <f t="shared" si="6"/>
        <v>8.3333333333333339</v>
      </c>
      <c r="BH7" s="61">
        <f t="shared" si="6"/>
        <v>9.0000000000000018</v>
      </c>
      <c r="BI7" s="61">
        <f t="shared" si="6"/>
        <v>9.0000000000000018</v>
      </c>
      <c r="BJ7" s="61">
        <f t="shared" si="6"/>
        <v>9.3333333333333357</v>
      </c>
      <c r="BK7" s="61">
        <f t="shared" si="6"/>
        <v>8.6999999999999993</v>
      </c>
      <c r="BL7" s="61">
        <f t="shared" si="6"/>
        <v>10</v>
      </c>
      <c r="BM7" s="61">
        <f t="shared" si="6"/>
        <v>9.6999999999999993</v>
      </c>
      <c r="BN7" s="60">
        <f t="shared" si="6"/>
        <v>9.3000000000000007</v>
      </c>
      <c r="BO7" s="61">
        <f t="shared" si="6"/>
        <v>9.3000000000000007</v>
      </c>
      <c r="BP7" s="61">
        <f t="shared" si="6"/>
        <v>8.6999999999999993</v>
      </c>
      <c r="BQ7" s="61">
        <f t="shared" si="6"/>
        <v>9.3000000000000007</v>
      </c>
      <c r="BR7" s="61">
        <f t="shared" si="6"/>
        <v>9.3000000000000007</v>
      </c>
      <c r="BS7" s="61">
        <f t="shared" si="6"/>
        <v>9.3333333333333357</v>
      </c>
      <c r="BT7" s="61">
        <f t="shared" si="6"/>
        <v>9.6999999999999993</v>
      </c>
      <c r="BU7" s="61">
        <f t="shared" si="6"/>
        <v>9.6666666666666696</v>
      </c>
      <c r="BV7" s="61">
        <f t="shared" si="6"/>
        <v>9.3000000000000007</v>
      </c>
    </row>
    <row r="8" spans="1:80" s="54" customFormat="1" x14ac:dyDescent="0.3">
      <c r="E8" s="85"/>
      <c r="F8" s="55" t="s">
        <v>587</v>
      </c>
      <c r="G8" s="56">
        <f>MINA(G$16:G$10005)</f>
        <v>23</v>
      </c>
      <c r="H8" s="56">
        <f>MINA(H$16:H$10005)</f>
        <v>23</v>
      </c>
      <c r="I8" s="57">
        <f>MINA(I$16:I$10005)</f>
        <v>0.15437788018433179</v>
      </c>
      <c r="J8" s="57"/>
      <c r="K8" s="57"/>
      <c r="L8" s="57"/>
      <c r="M8" s="57"/>
      <c r="N8" s="58">
        <f>MINA($N$16:$N$10005)</f>
        <v>7.0734177215189877</v>
      </c>
      <c r="O8" s="58"/>
      <c r="P8" s="58"/>
      <c r="Q8" s="58"/>
      <c r="R8" s="58"/>
      <c r="S8" s="58">
        <f t="shared" ref="S8:BV8" si="7">MINA(S$16:S$10005)</f>
        <v>0</v>
      </c>
      <c r="T8" s="58">
        <f t="shared" si="7"/>
        <v>0</v>
      </c>
      <c r="U8" s="58">
        <f t="shared" si="7"/>
        <v>5.9999999999999991</v>
      </c>
      <c r="V8" s="59">
        <f t="shared" si="7"/>
        <v>-5.82278481012658E-2</v>
      </c>
      <c r="W8" s="59">
        <f t="shared" si="7"/>
        <v>-1</v>
      </c>
      <c r="X8" s="59">
        <f t="shared" si="7"/>
        <v>-8.7999999999999995E-2</v>
      </c>
      <c r="Y8" s="59">
        <f t="shared" si="7"/>
        <v>-2.6315789473684237E-2</v>
      </c>
      <c r="Z8" s="59">
        <f t="shared" si="7"/>
        <v>-1</v>
      </c>
      <c r="AA8" s="59">
        <f t="shared" si="7"/>
        <v>0.30379746835443039</v>
      </c>
      <c r="AB8" s="59">
        <f t="shared" si="7"/>
        <v>0.10299999999999999</v>
      </c>
      <c r="AC8" s="59">
        <f t="shared" si="7"/>
        <v>2.3904382470119521E-2</v>
      </c>
      <c r="AD8" s="60">
        <f t="shared" si="7"/>
        <v>5.6666666666666661</v>
      </c>
      <c r="AE8" s="61">
        <f t="shared" si="7"/>
        <v>6.666666666666667</v>
      </c>
      <c r="AF8" s="61">
        <f t="shared" si="7"/>
        <v>5.9999999999999991</v>
      </c>
      <c r="AG8" s="61">
        <f t="shared" si="7"/>
        <v>7.333333333333333</v>
      </c>
      <c r="AH8" s="61">
        <f t="shared" si="7"/>
        <v>7</v>
      </c>
      <c r="AI8" s="61">
        <f t="shared" si="7"/>
        <v>3.3333333333333335</v>
      </c>
      <c r="AJ8" s="61">
        <f t="shared" si="7"/>
        <v>3.3333333333333335</v>
      </c>
      <c r="AK8" s="61">
        <f t="shared" si="7"/>
        <v>5.333333333333333</v>
      </c>
      <c r="AL8" s="61">
        <f t="shared" si="7"/>
        <v>3.3333333333333335</v>
      </c>
      <c r="AM8" s="60">
        <f t="shared" si="7"/>
        <v>5.333333333333333</v>
      </c>
      <c r="AN8" s="61">
        <f t="shared" si="7"/>
        <v>5.6666666666666661</v>
      </c>
      <c r="AO8" s="61">
        <f t="shared" si="7"/>
        <v>5.333333333333333</v>
      </c>
      <c r="AP8" s="61">
        <f t="shared" si="7"/>
        <v>5.333333333333333</v>
      </c>
      <c r="AQ8" s="61">
        <f t="shared" si="7"/>
        <v>5.333333333333333</v>
      </c>
      <c r="AR8" s="61">
        <f t="shared" si="7"/>
        <v>4.6666666666666661</v>
      </c>
      <c r="AS8" s="61">
        <f t="shared" si="7"/>
        <v>4.6666666666666661</v>
      </c>
      <c r="AT8" s="61">
        <f t="shared" si="7"/>
        <v>3.3333333333333335</v>
      </c>
      <c r="AU8" s="61">
        <f t="shared" si="7"/>
        <v>3.666666666666667</v>
      </c>
      <c r="AV8" s="60">
        <f t="shared" si="7"/>
        <v>5.333333333333333</v>
      </c>
      <c r="AW8" s="61">
        <f t="shared" si="7"/>
        <v>4.6666666666666661</v>
      </c>
      <c r="AX8" s="61">
        <f t="shared" si="7"/>
        <v>5.9999999999999991</v>
      </c>
      <c r="AY8" s="61">
        <f t="shared" si="7"/>
        <v>5.333333333333333</v>
      </c>
      <c r="AZ8" s="61">
        <f t="shared" si="7"/>
        <v>5</v>
      </c>
      <c r="BA8" s="61">
        <f t="shared" si="7"/>
        <v>4.333333333333333</v>
      </c>
      <c r="BB8" s="61">
        <f t="shared" si="7"/>
        <v>4.333333333333333</v>
      </c>
      <c r="BC8" s="61">
        <f t="shared" si="7"/>
        <v>4.333333333333333</v>
      </c>
      <c r="BD8" s="61">
        <f t="shared" si="7"/>
        <v>4.333333333333333</v>
      </c>
      <c r="BE8" s="60">
        <f t="shared" si="7"/>
        <v>6.666666666666667</v>
      </c>
      <c r="BF8" s="61">
        <f t="shared" si="7"/>
        <v>5</v>
      </c>
      <c r="BG8" s="61">
        <f t="shared" si="7"/>
        <v>3.3333333333333335</v>
      </c>
      <c r="BH8" s="61">
        <f t="shared" si="7"/>
        <v>4.6666666666666661</v>
      </c>
      <c r="BI8" s="61">
        <f t="shared" si="7"/>
        <v>5.6666666666666661</v>
      </c>
      <c r="BJ8" s="61">
        <f t="shared" si="7"/>
        <v>5.333333333333333</v>
      </c>
      <c r="BK8" s="61">
        <f t="shared" si="7"/>
        <v>5.333333333333333</v>
      </c>
      <c r="BL8" s="61">
        <f t="shared" si="7"/>
        <v>7.6666666666666661</v>
      </c>
      <c r="BM8" s="61">
        <f t="shared" si="7"/>
        <v>7.333333333333333</v>
      </c>
      <c r="BN8" s="60">
        <f t="shared" si="7"/>
        <v>5.6666666666666661</v>
      </c>
      <c r="BO8" s="61">
        <f t="shared" si="7"/>
        <v>5</v>
      </c>
      <c r="BP8" s="61">
        <f t="shared" si="7"/>
        <v>5.9999999999999991</v>
      </c>
      <c r="BQ8" s="61">
        <f t="shared" si="7"/>
        <v>5</v>
      </c>
      <c r="BR8" s="61">
        <f t="shared" si="7"/>
        <v>5</v>
      </c>
      <c r="BS8" s="61">
        <f t="shared" si="7"/>
        <v>4.6666666666666661</v>
      </c>
      <c r="BT8" s="61">
        <f t="shared" si="7"/>
        <v>5</v>
      </c>
      <c r="BU8" s="61">
        <f t="shared" si="7"/>
        <v>5.333333333333333</v>
      </c>
      <c r="BV8" s="61">
        <f t="shared" si="7"/>
        <v>5.333333333333333</v>
      </c>
    </row>
    <row r="9" spans="1:80" s="54" customFormat="1" x14ac:dyDescent="0.3">
      <c r="C9" s="54">
        <f>1250000*1.19</f>
        <v>1487500</v>
      </c>
      <c r="E9" s="85"/>
      <c r="F9" s="55" t="s">
        <v>588</v>
      </c>
      <c r="G9" s="62">
        <f>SUM(G15:G10005)</f>
        <v>148816</v>
      </c>
      <c r="H9" s="62">
        <f>SUM(H15:H10005)</f>
        <v>91406</v>
      </c>
      <c r="I9" s="57">
        <f>AVERAGE(I$16:I$42)</f>
        <v>0.6995377409671254</v>
      </c>
      <c r="J9" s="57"/>
      <c r="K9" s="57"/>
      <c r="L9" s="57"/>
      <c r="M9" s="57"/>
      <c r="N9" s="58">
        <f>AVERAGE($N$16:$N$42)</f>
        <v>8.2464734060582021</v>
      </c>
      <c r="O9" s="58"/>
      <c r="P9" s="58"/>
      <c r="Q9" s="58"/>
      <c r="R9" s="58"/>
      <c r="S9" s="58">
        <f t="shared" ref="S9:BV9" si="8">AVERAGE(S$16:S$10005)</f>
        <v>4.4194583748768332</v>
      </c>
      <c r="T9" s="58">
        <f t="shared" si="8"/>
        <v>8.1912996012682981</v>
      </c>
      <c r="U9" s="58">
        <f t="shared" si="8"/>
        <v>7.4001633986928121</v>
      </c>
      <c r="V9" s="59">
        <f t="shared" si="8"/>
        <v>0.43375565476289346</v>
      </c>
      <c r="W9" s="59">
        <f t="shared" si="8"/>
        <v>0.45119033801670738</v>
      </c>
      <c r="X9" s="59">
        <f t="shared" si="8"/>
        <v>0.41110357986243701</v>
      </c>
      <c r="Y9" s="59">
        <f t="shared" si="8"/>
        <v>0.48601392364032026</v>
      </c>
      <c r="Z9" s="59">
        <f t="shared" si="8"/>
        <v>0.47987474172538547</v>
      </c>
      <c r="AA9" s="59">
        <f t="shared" si="8"/>
        <v>0.57545392715865062</v>
      </c>
      <c r="AB9" s="59">
        <f t="shared" si="8"/>
        <v>0.28291250632794573</v>
      </c>
      <c r="AC9" s="59">
        <f t="shared" si="8"/>
        <v>0.14162278219967839</v>
      </c>
      <c r="AD9" s="60">
        <f t="shared" si="8"/>
        <v>7.2548679867986792</v>
      </c>
      <c r="AE9" s="61">
        <f t="shared" si="8"/>
        <v>8.496699669966997</v>
      </c>
      <c r="AF9" s="61">
        <f t="shared" si="8"/>
        <v>8.130065359477129</v>
      </c>
      <c r="AG9" s="61">
        <f t="shared" si="8"/>
        <v>8.4297385620915044</v>
      </c>
      <c r="AH9" s="61">
        <f t="shared" si="8"/>
        <v>8.3493464052287631</v>
      </c>
      <c r="AI9" s="61">
        <f t="shared" si="8"/>
        <v>5.4158415841584162</v>
      </c>
      <c r="AJ9" s="61">
        <f t="shared" si="8"/>
        <v>5.3535947712418315</v>
      </c>
      <c r="AK9" s="61">
        <f t="shared" si="8"/>
        <v>7.1418300653594793</v>
      </c>
      <c r="AL9" s="61">
        <f t="shared" si="8"/>
        <v>6.5911764705882341</v>
      </c>
      <c r="AM9" s="60">
        <f t="shared" si="8"/>
        <v>7.0671617161716211</v>
      </c>
      <c r="AN9" s="61">
        <f t="shared" si="8"/>
        <v>7.7124183006535922</v>
      </c>
      <c r="AO9" s="61">
        <f t="shared" si="8"/>
        <v>7.7496732026143826</v>
      </c>
      <c r="AP9" s="61">
        <f t="shared" si="8"/>
        <v>7.1637254901960787</v>
      </c>
      <c r="AQ9" s="61">
        <f t="shared" si="8"/>
        <v>7.3107843137254926</v>
      </c>
      <c r="AR9" s="61">
        <f t="shared" si="8"/>
        <v>7.0781045751634002</v>
      </c>
      <c r="AS9" s="61">
        <f t="shared" si="8"/>
        <v>7.0271241830065367</v>
      </c>
      <c r="AT9" s="61">
        <f t="shared" si="8"/>
        <v>6.0918300653594759</v>
      </c>
      <c r="AU9" s="61">
        <f t="shared" si="8"/>
        <v>6.2610561056105603</v>
      </c>
      <c r="AV9" s="60">
        <f t="shared" si="8"/>
        <v>7.0599009900990124</v>
      </c>
      <c r="AW9" s="61">
        <f t="shared" si="8"/>
        <v>6.4552287581699339</v>
      </c>
      <c r="AX9" s="61">
        <f t="shared" si="8"/>
        <v>7.8669934640522836</v>
      </c>
      <c r="AY9" s="61">
        <f t="shared" si="8"/>
        <v>7.1575163398692823</v>
      </c>
      <c r="AZ9" s="61">
        <f t="shared" si="8"/>
        <v>7.5209150326797349</v>
      </c>
      <c r="BA9" s="61">
        <f t="shared" si="8"/>
        <v>6.6630718954248378</v>
      </c>
      <c r="BB9" s="61">
        <f t="shared" si="8"/>
        <v>6.9029702970297055</v>
      </c>
      <c r="BC9" s="61">
        <f t="shared" si="8"/>
        <v>6.7960784313725524</v>
      </c>
      <c r="BD9" s="61">
        <f t="shared" si="8"/>
        <v>6.8591503267973888</v>
      </c>
      <c r="BE9" s="60">
        <f t="shared" si="8"/>
        <v>7.9961221122112258</v>
      </c>
      <c r="BF9" s="61">
        <f t="shared" si="8"/>
        <v>8.0294117647058876</v>
      </c>
      <c r="BG9" s="61">
        <f t="shared" si="8"/>
        <v>6.7879084967320251</v>
      </c>
      <c r="BH9" s="61">
        <f t="shared" si="8"/>
        <v>7.3996732026143768</v>
      </c>
      <c r="BI9" s="61">
        <f t="shared" si="8"/>
        <v>7.9117647058823515</v>
      </c>
      <c r="BJ9" s="61">
        <f t="shared" si="8"/>
        <v>8.1248366013071909</v>
      </c>
      <c r="BK9" s="61">
        <f t="shared" si="8"/>
        <v>7.3419141914191437</v>
      </c>
      <c r="BL9" s="61">
        <f t="shared" si="8"/>
        <v>9.1258169934640492</v>
      </c>
      <c r="BM9" s="61">
        <f t="shared" si="8"/>
        <v>8.8967320261437912</v>
      </c>
      <c r="BN9" s="60">
        <f t="shared" si="8"/>
        <v>7.7252475247524766</v>
      </c>
      <c r="BO9" s="61">
        <f t="shared" si="8"/>
        <v>7.6199346405228745</v>
      </c>
      <c r="BP9" s="61">
        <f t="shared" si="8"/>
        <v>7.3488448844884475</v>
      </c>
      <c r="BQ9" s="61">
        <f t="shared" si="8"/>
        <v>7.629084967320261</v>
      </c>
      <c r="BR9" s="61">
        <f t="shared" si="8"/>
        <v>7.5973856209150332</v>
      </c>
      <c r="BS9" s="61">
        <f t="shared" si="8"/>
        <v>7.6571895424836613</v>
      </c>
      <c r="BT9" s="61">
        <f t="shared" si="8"/>
        <v>7.6405228758169974</v>
      </c>
      <c r="BU9" s="61">
        <f t="shared" si="8"/>
        <v>8.4656862745098014</v>
      </c>
      <c r="BV9" s="61">
        <f t="shared" si="8"/>
        <v>7.7718954248365977</v>
      </c>
    </row>
    <row r="10" spans="1:80" s="36" customFormat="1" x14ac:dyDescent="0.3">
      <c r="E10" s="85"/>
      <c r="F10" s="37" t="s">
        <v>589</v>
      </c>
      <c r="G10" s="38">
        <f>SUM(G$15:G$40)</f>
        <v>47684</v>
      </c>
      <c r="H10" s="38">
        <f>SUM(H$15:H$40)</f>
        <v>20868</v>
      </c>
      <c r="I10" s="39">
        <f>AVERAGE(I$16:I$40)</f>
        <v>0.68813242898637128</v>
      </c>
      <c r="J10" s="39"/>
      <c r="K10" s="39"/>
      <c r="L10" s="39"/>
      <c r="M10" s="39"/>
      <c r="N10" s="40">
        <f>AVERAGE($N$16:$N$40)</f>
        <v>8.2413082075560382</v>
      </c>
      <c r="O10" s="40"/>
      <c r="P10" s="40"/>
      <c r="Q10" s="40"/>
      <c r="R10" s="40"/>
      <c r="S10" s="41"/>
      <c r="T10" s="41"/>
      <c r="U10" s="40">
        <f>AVERAGE(U$16:U$40)</f>
        <v>7.1973333333333338</v>
      </c>
      <c r="V10" s="42">
        <f>AVERAGE(V$16:V$40)</f>
        <v>0.3745664952910161</v>
      </c>
      <c r="W10" s="42"/>
      <c r="X10" s="42"/>
      <c r="Y10" s="42"/>
      <c r="Z10" s="42"/>
      <c r="AA10" s="42">
        <f t="shared" ref="AA10:BV10" si="9">AVERAGE(AA$16:AA$40)</f>
        <v>0.52259421262589711</v>
      </c>
      <c r="AB10" s="42">
        <f t="shared" si="9"/>
        <v>0.32965807003922198</v>
      </c>
      <c r="AC10" s="42">
        <f t="shared" si="9"/>
        <v>0.1477477173348809</v>
      </c>
      <c r="AD10" s="43">
        <f t="shared" si="9"/>
        <v>7.1545138888888893</v>
      </c>
      <c r="AE10" s="44">
        <f t="shared" si="9"/>
        <v>8.4861111111111089</v>
      </c>
      <c r="AF10" s="44">
        <f t="shared" si="9"/>
        <v>8.0533333333333328</v>
      </c>
      <c r="AG10" s="44">
        <f t="shared" si="9"/>
        <v>8.2799999999999976</v>
      </c>
      <c r="AH10" s="44">
        <f t="shared" si="9"/>
        <v>8.2666666666666657</v>
      </c>
      <c r="AI10" s="44">
        <f t="shared" si="9"/>
        <v>5.3611111111111107</v>
      </c>
      <c r="AJ10" s="44">
        <f t="shared" si="9"/>
        <v>4.9866666666666664</v>
      </c>
      <c r="AK10" s="44">
        <f t="shared" si="9"/>
        <v>7.1466666666666647</v>
      </c>
      <c r="AL10" s="44">
        <f t="shared" si="9"/>
        <v>6.2399999999999975</v>
      </c>
      <c r="AM10" s="43">
        <f t="shared" si="9"/>
        <v>6.8385416666666652</v>
      </c>
      <c r="AN10" s="44">
        <f t="shared" si="9"/>
        <v>7.5999999999999979</v>
      </c>
      <c r="AO10" s="44">
        <f t="shared" si="9"/>
        <v>7.546666666666666</v>
      </c>
      <c r="AP10" s="44">
        <f t="shared" si="9"/>
        <v>7.12</v>
      </c>
      <c r="AQ10" s="44">
        <f t="shared" si="9"/>
        <v>6.9333333333333327</v>
      </c>
      <c r="AR10" s="44">
        <f t="shared" si="9"/>
        <v>6.839999999999999</v>
      </c>
      <c r="AS10" s="44">
        <f t="shared" si="9"/>
        <v>6.6666666666666652</v>
      </c>
      <c r="AT10" s="44">
        <f t="shared" si="9"/>
        <v>5.7733333333333334</v>
      </c>
      <c r="AU10" s="44">
        <f t="shared" si="9"/>
        <v>5.9027777777777777</v>
      </c>
      <c r="AV10" s="43">
        <f t="shared" si="9"/>
        <v>6.802083333333333</v>
      </c>
      <c r="AW10" s="44">
        <f t="shared" si="9"/>
        <v>6</v>
      </c>
      <c r="AX10" s="44">
        <f t="shared" si="9"/>
        <v>7.5733333333333324</v>
      </c>
      <c r="AY10" s="44">
        <f t="shared" si="9"/>
        <v>7.16</v>
      </c>
      <c r="AZ10" s="44">
        <f t="shared" si="9"/>
        <v>7.3599999999999985</v>
      </c>
      <c r="BA10" s="44">
        <f t="shared" si="9"/>
        <v>6.293333333333333</v>
      </c>
      <c r="BB10" s="44">
        <f t="shared" si="9"/>
        <v>6.5833333333333321</v>
      </c>
      <c r="BC10" s="44">
        <f t="shared" si="9"/>
        <v>6.4</v>
      </c>
      <c r="BD10" s="44">
        <f t="shared" si="9"/>
        <v>6.4133333333333322</v>
      </c>
      <c r="BE10" s="43">
        <f t="shared" si="9"/>
        <v>7.8663194444444438</v>
      </c>
      <c r="BF10" s="44">
        <f t="shared" si="9"/>
        <v>7.7466666666666661</v>
      </c>
      <c r="BG10" s="44">
        <f t="shared" si="9"/>
        <v>6.5466666666666651</v>
      </c>
      <c r="BH10" s="44">
        <f t="shared" si="9"/>
        <v>7.1733333333333338</v>
      </c>
      <c r="BI10" s="44">
        <f t="shared" si="9"/>
        <v>7.8133333333333317</v>
      </c>
      <c r="BJ10" s="44">
        <f t="shared" si="9"/>
        <v>7.8266666666666671</v>
      </c>
      <c r="BK10" s="44">
        <f t="shared" si="9"/>
        <v>7.1805555555555536</v>
      </c>
      <c r="BL10" s="44">
        <f t="shared" si="9"/>
        <v>9.08</v>
      </c>
      <c r="BM10" s="44">
        <f t="shared" si="9"/>
        <v>8.826666666666668</v>
      </c>
      <c r="BN10" s="43">
        <f t="shared" si="9"/>
        <v>7.5833333333333348</v>
      </c>
      <c r="BO10" s="44">
        <f t="shared" si="9"/>
        <v>7.373333333333334</v>
      </c>
      <c r="BP10" s="44">
        <f t="shared" si="9"/>
        <v>7.375</v>
      </c>
      <c r="BQ10" s="44">
        <f t="shared" si="9"/>
        <v>7.32</v>
      </c>
      <c r="BR10" s="44">
        <f t="shared" si="9"/>
        <v>7.32</v>
      </c>
      <c r="BS10" s="44">
        <f t="shared" si="9"/>
        <v>7.4266666666666659</v>
      </c>
      <c r="BT10" s="44">
        <f t="shared" si="9"/>
        <v>7.373333333333334</v>
      </c>
      <c r="BU10" s="44">
        <f t="shared" si="9"/>
        <v>8.293333333333333</v>
      </c>
      <c r="BV10" s="44">
        <f t="shared" si="9"/>
        <v>7.5866666666666678</v>
      </c>
    </row>
    <row r="11" spans="1:80" s="45" customFormat="1" x14ac:dyDescent="0.3">
      <c r="E11" s="85"/>
      <c r="F11" s="46" t="s">
        <v>590</v>
      </c>
      <c r="G11" s="47">
        <f>SUM(G$41:G$10003)</f>
        <v>101132</v>
      </c>
      <c r="H11" s="47">
        <f>SUM(H$41:H$10003)</f>
        <v>70538</v>
      </c>
      <c r="I11" s="48">
        <f>AVERAGE(I$41:I$10003)</f>
        <v>0.90656364927868061</v>
      </c>
      <c r="J11" s="48"/>
      <c r="K11" s="48"/>
      <c r="L11" s="48"/>
      <c r="M11" s="48"/>
      <c r="N11" s="49">
        <f>AVERAGE($N$41:$N$10005)</f>
        <v>8.4009367922445506</v>
      </c>
      <c r="O11" s="49"/>
      <c r="P11" s="49"/>
      <c r="Q11" s="49"/>
      <c r="R11" s="49"/>
      <c r="S11" s="50">
        <f t="shared" ref="S11:BW11" si="10">AVERAGE(S$41:S$10005)</f>
        <v>4.4194583748768332</v>
      </c>
      <c r="T11" s="50">
        <f t="shared" si="10"/>
        <v>8.1912996012682981</v>
      </c>
      <c r="U11" s="50">
        <f t="shared" si="10"/>
        <v>7.4660173160173207</v>
      </c>
      <c r="V11" s="51">
        <f t="shared" si="10"/>
        <v>0.45297291433168502</v>
      </c>
      <c r="W11" s="51">
        <f t="shared" si="10"/>
        <v>0.45031435283994942</v>
      </c>
      <c r="X11" s="51">
        <f t="shared" si="10"/>
        <v>0.41401086248796709</v>
      </c>
      <c r="Y11" s="51">
        <f t="shared" si="10"/>
        <v>0.49257583650248071</v>
      </c>
      <c r="Z11" s="51">
        <f t="shared" si="10"/>
        <v>0.46586040127415745</v>
      </c>
      <c r="AA11" s="51">
        <f t="shared" si="10"/>
        <v>0.59261617213681717</v>
      </c>
      <c r="AB11" s="51">
        <f t="shared" si="10"/>
        <v>0.26773537525285612</v>
      </c>
      <c r="AC11" s="51">
        <f t="shared" si="10"/>
        <v>0.13963416689604122</v>
      </c>
      <c r="AD11" s="52">
        <f t="shared" si="10"/>
        <v>7.2861471861471871</v>
      </c>
      <c r="AE11" s="53">
        <f t="shared" si="10"/>
        <v>8.5000000000000036</v>
      </c>
      <c r="AF11" s="53">
        <f t="shared" si="10"/>
        <v>8.1549783549783559</v>
      </c>
      <c r="AG11" s="53">
        <f t="shared" si="10"/>
        <v>8.4783549783549805</v>
      </c>
      <c r="AH11" s="53">
        <f t="shared" si="10"/>
        <v>8.3761904761904784</v>
      </c>
      <c r="AI11" s="53">
        <f t="shared" si="10"/>
        <v>5.4329004329004338</v>
      </c>
      <c r="AJ11" s="53">
        <f t="shared" si="10"/>
        <v>5.4727272727272718</v>
      </c>
      <c r="AK11" s="53">
        <f t="shared" si="10"/>
        <v>7.1402597402597383</v>
      </c>
      <c r="AL11" s="53">
        <f t="shared" si="10"/>
        <v>6.7051948051948065</v>
      </c>
      <c r="AM11" s="52">
        <f t="shared" si="10"/>
        <v>7.1384199134199147</v>
      </c>
      <c r="AN11" s="53">
        <f t="shared" si="10"/>
        <v>7.7489177489177496</v>
      </c>
      <c r="AO11" s="53">
        <f t="shared" si="10"/>
        <v>7.8155844155844152</v>
      </c>
      <c r="AP11" s="53">
        <f t="shared" si="10"/>
        <v>7.1779220779220783</v>
      </c>
      <c r="AQ11" s="53">
        <f t="shared" si="10"/>
        <v>7.4333333333333353</v>
      </c>
      <c r="AR11" s="53">
        <f t="shared" si="10"/>
        <v>7.1554112554112539</v>
      </c>
      <c r="AS11" s="53">
        <f t="shared" si="10"/>
        <v>7.1441558441558444</v>
      </c>
      <c r="AT11" s="53">
        <f t="shared" si="10"/>
        <v>6.1952380952380945</v>
      </c>
      <c r="AU11" s="53">
        <f t="shared" si="10"/>
        <v>6.372727272727273</v>
      </c>
      <c r="AV11" s="52">
        <f t="shared" si="10"/>
        <v>7.1402597402597401</v>
      </c>
      <c r="AW11" s="53">
        <f t="shared" si="10"/>
        <v>6.6030303030303035</v>
      </c>
      <c r="AX11" s="53">
        <f t="shared" si="10"/>
        <v>7.9623376623376627</v>
      </c>
      <c r="AY11" s="53">
        <f t="shared" si="10"/>
        <v>7.1567099567099559</v>
      </c>
      <c r="AZ11" s="53">
        <f t="shared" si="10"/>
        <v>7.5731601731601712</v>
      </c>
      <c r="BA11" s="53">
        <f t="shared" si="10"/>
        <v>6.7831168831168842</v>
      </c>
      <c r="BB11" s="53">
        <f t="shared" si="10"/>
        <v>7.0025974025974014</v>
      </c>
      <c r="BC11" s="53">
        <f t="shared" si="10"/>
        <v>6.9246753246753254</v>
      </c>
      <c r="BD11" s="53">
        <f t="shared" si="10"/>
        <v>7.0038961038961052</v>
      </c>
      <c r="BE11" s="52">
        <f t="shared" si="10"/>
        <v>8.0365800865800896</v>
      </c>
      <c r="BF11" s="53">
        <f t="shared" si="10"/>
        <v>8.1212121212121229</v>
      </c>
      <c r="BG11" s="53">
        <f t="shared" si="10"/>
        <v>6.8662337662337638</v>
      </c>
      <c r="BH11" s="53">
        <f t="shared" si="10"/>
        <v>7.4731601731601742</v>
      </c>
      <c r="BI11" s="53">
        <f t="shared" si="10"/>
        <v>7.9437229437229417</v>
      </c>
      <c r="BJ11" s="53">
        <f t="shared" si="10"/>
        <v>8.2216450216450259</v>
      </c>
      <c r="BK11" s="53">
        <f t="shared" si="10"/>
        <v>7.3922077922077953</v>
      </c>
      <c r="BL11" s="53">
        <f t="shared" si="10"/>
        <v>9.1406926406926381</v>
      </c>
      <c r="BM11" s="53">
        <f t="shared" si="10"/>
        <v>8.9194805194805227</v>
      </c>
      <c r="BN11" s="52">
        <f t="shared" si="10"/>
        <v>7.7694805194805179</v>
      </c>
      <c r="BO11" s="53">
        <f t="shared" si="10"/>
        <v>7.7000000000000011</v>
      </c>
      <c r="BP11" s="53">
        <f t="shared" si="10"/>
        <v>7.3406926406926409</v>
      </c>
      <c r="BQ11" s="53">
        <f t="shared" si="10"/>
        <v>7.72943722943723</v>
      </c>
      <c r="BR11" s="53">
        <f t="shared" si="10"/>
        <v>7.6874458874458886</v>
      </c>
      <c r="BS11" s="53">
        <f t="shared" si="10"/>
        <v>7.7320346320346305</v>
      </c>
      <c r="BT11" s="53">
        <f t="shared" si="10"/>
        <v>7.727272727272732</v>
      </c>
      <c r="BU11" s="53">
        <f t="shared" si="10"/>
        <v>8.5216450216450177</v>
      </c>
      <c r="BV11" s="53">
        <f t="shared" si="10"/>
        <v>7.8320346320346346</v>
      </c>
      <c r="BW11" s="50">
        <f t="shared" si="10"/>
        <v>8.8554554594514681</v>
      </c>
    </row>
    <row r="12" spans="1:80" s="63" customFormat="1" x14ac:dyDescent="0.3">
      <c r="AE12" s="82" t="s">
        <v>591</v>
      </c>
      <c r="AF12" s="82"/>
      <c r="AG12" s="82" t="s">
        <v>592</v>
      </c>
      <c r="AH12" s="82"/>
      <c r="AI12" s="82" t="s">
        <v>593</v>
      </c>
      <c r="AJ12" s="82"/>
      <c r="AK12" s="82" t="s">
        <v>594</v>
      </c>
      <c r="AL12" s="82"/>
      <c r="AN12" s="82" t="s">
        <v>595</v>
      </c>
      <c r="AO12" s="82"/>
      <c r="AP12" s="82" t="s">
        <v>596</v>
      </c>
      <c r="AQ12" s="82"/>
      <c r="AR12" s="82" t="s">
        <v>597</v>
      </c>
      <c r="AS12" s="82"/>
      <c r="AT12" s="82" t="s">
        <v>598</v>
      </c>
      <c r="AU12" s="82"/>
      <c r="AW12" s="82" t="s">
        <v>599</v>
      </c>
      <c r="AX12" s="82"/>
      <c r="AY12" s="82" t="s">
        <v>600</v>
      </c>
      <c r="AZ12" s="82"/>
      <c r="BA12" s="82" t="s">
        <v>601</v>
      </c>
      <c r="BB12" s="82"/>
      <c r="BC12" s="82" t="s">
        <v>602</v>
      </c>
      <c r="BD12" s="82"/>
      <c r="BF12" s="82" t="s">
        <v>603</v>
      </c>
      <c r="BG12" s="82"/>
      <c r="BH12" s="82" t="s">
        <v>604</v>
      </c>
      <c r="BI12" s="82"/>
      <c r="BJ12" s="82" t="s">
        <v>605</v>
      </c>
      <c r="BK12" s="82"/>
      <c r="BL12" s="82" t="s">
        <v>606</v>
      </c>
      <c r="BM12" s="82"/>
      <c r="BO12" s="82" t="s">
        <v>607</v>
      </c>
      <c r="BP12" s="82"/>
      <c r="BQ12" s="82" t="s">
        <v>608</v>
      </c>
      <c r="BR12" s="82"/>
      <c r="BS12" s="82" t="s">
        <v>609</v>
      </c>
      <c r="BT12" s="82"/>
      <c r="BU12" s="82" t="s">
        <v>610</v>
      </c>
      <c r="BV12" s="82"/>
    </row>
    <row r="13" spans="1:80" s="63" customFormat="1" x14ac:dyDescent="0.3">
      <c r="O13" s="63">
        <f>4260+1590+4560</f>
        <v>10410</v>
      </c>
      <c r="AD13" s="36" t="s">
        <v>611</v>
      </c>
      <c r="AE13" s="86">
        <f>AVERAGE(AE10:AF10)</f>
        <v>8.2697222222222209</v>
      </c>
      <c r="AF13" s="86"/>
      <c r="AG13" s="86">
        <f>AVERAGE(AG10:AH10)</f>
        <v>8.2733333333333317</v>
      </c>
      <c r="AH13" s="86"/>
      <c r="AI13" s="86">
        <f>AVERAGE(AI10:AJ10)</f>
        <v>5.1738888888888885</v>
      </c>
      <c r="AJ13" s="86"/>
      <c r="AK13" s="86">
        <f>AVERAGE(AK10:AL10)</f>
        <v>6.6933333333333316</v>
      </c>
      <c r="AL13" s="86"/>
      <c r="AM13" s="64"/>
      <c r="AN13" s="86">
        <f>AVERAGE(AN10:AO10)</f>
        <v>7.5733333333333324</v>
      </c>
      <c r="AO13" s="86"/>
      <c r="AP13" s="86">
        <f>AVERAGE(AP10:AQ10)</f>
        <v>7.0266666666666664</v>
      </c>
      <c r="AQ13" s="86"/>
      <c r="AR13" s="86">
        <f>AVERAGE(AR10:AS10)</f>
        <v>6.7533333333333321</v>
      </c>
      <c r="AS13" s="86"/>
      <c r="AT13" s="86">
        <f>AVERAGE(AT10:AU10)</f>
        <v>5.838055555555556</v>
      </c>
      <c r="AU13" s="86"/>
      <c r="AV13" s="64"/>
      <c r="AW13" s="86">
        <f>AVERAGE(AW10:AX10)</f>
        <v>6.7866666666666662</v>
      </c>
      <c r="AX13" s="86"/>
      <c r="AY13" s="86">
        <f>AVERAGE(AY10:AZ10)</f>
        <v>7.26</v>
      </c>
      <c r="AZ13" s="86"/>
      <c r="BA13" s="86">
        <f>AVERAGE(BA10:BB10)</f>
        <v>6.4383333333333326</v>
      </c>
      <c r="BB13" s="86"/>
      <c r="BC13" s="86">
        <f>AVERAGE(BC10:BD10)</f>
        <v>6.4066666666666663</v>
      </c>
      <c r="BD13" s="86"/>
      <c r="BE13" s="64"/>
      <c r="BF13" s="86">
        <f>AVERAGE(BF10:BG10)</f>
        <v>7.1466666666666656</v>
      </c>
      <c r="BG13" s="86"/>
      <c r="BH13" s="86">
        <f>AVERAGE(BH10:BI10)</f>
        <v>7.4933333333333323</v>
      </c>
      <c r="BI13" s="86"/>
      <c r="BJ13" s="86">
        <f>AVERAGE(BJ10:BK10)</f>
        <v>7.5036111111111108</v>
      </c>
      <c r="BK13" s="86"/>
      <c r="BL13" s="86">
        <f>AVERAGE(BL10:BM10)</f>
        <v>8.9533333333333331</v>
      </c>
      <c r="BM13" s="86"/>
      <c r="BN13" s="64"/>
      <c r="BO13" s="86">
        <f>AVERAGE(BO10:BP10)</f>
        <v>7.3741666666666674</v>
      </c>
      <c r="BP13" s="86"/>
      <c r="BQ13" s="86">
        <f>AVERAGE(BQ10:BR10)</f>
        <v>7.32</v>
      </c>
      <c r="BR13" s="86"/>
      <c r="BS13" s="86">
        <f>AVERAGE(BS10:BT10)</f>
        <v>7.4</v>
      </c>
      <c r="BT13" s="86"/>
      <c r="BU13" s="86">
        <f>AVERAGE(BU10:BV10)</f>
        <v>7.94</v>
      </c>
      <c r="BV13" s="86"/>
    </row>
    <row r="14" spans="1:80" s="63" customFormat="1" x14ac:dyDescent="0.3">
      <c r="AD14" s="45" t="s">
        <v>612</v>
      </c>
      <c r="AE14" s="87">
        <f>AVERAGE(AE11:AF11)</f>
        <v>8.3274891774891806</v>
      </c>
      <c r="AF14" s="87"/>
      <c r="AG14" s="87">
        <f>AVERAGE(AG11:AH11)</f>
        <v>8.4272727272727295</v>
      </c>
      <c r="AH14" s="87"/>
      <c r="AI14" s="87">
        <f>AVERAGE(AI11:AJ11)</f>
        <v>5.4528138528138523</v>
      </c>
      <c r="AJ14" s="87"/>
      <c r="AK14" s="87">
        <f>AVERAGE(AK11:AL11)</f>
        <v>6.922727272727272</v>
      </c>
      <c r="AL14" s="87"/>
      <c r="AM14" s="64"/>
      <c r="AN14" s="87">
        <f>AVERAGE(AN11:AO11)</f>
        <v>7.7822510822510829</v>
      </c>
      <c r="AO14" s="87"/>
      <c r="AP14" s="87">
        <f>AVERAGE(AP11:AQ11)</f>
        <v>7.3056277056277068</v>
      </c>
      <c r="AQ14" s="87"/>
      <c r="AR14" s="87">
        <f>AVERAGE(AR11:AS11)</f>
        <v>7.1497835497835496</v>
      </c>
      <c r="AS14" s="87"/>
      <c r="AT14" s="87">
        <f>AVERAGE(AT11:AU11)</f>
        <v>6.2839826839826838</v>
      </c>
      <c r="AU14" s="87"/>
      <c r="AV14" s="64"/>
      <c r="AW14" s="87">
        <f>AVERAGE(AW11:AX11)</f>
        <v>7.2826839826839826</v>
      </c>
      <c r="AX14" s="87"/>
      <c r="AY14" s="87">
        <f>AVERAGE(AY11:AZ11)</f>
        <v>7.3649350649350636</v>
      </c>
      <c r="AZ14" s="87"/>
      <c r="BA14" s="87">
        <f>AVERAGE(BA11:BB11)</f>
        <v>6.8928571428571423</v>
      </c>
      <c r="BB14" s="87"/>
      <c r="BC14" s="87">
        <f>AVERAGE(BC11:BD11)</f>
        <v>6.9642857142857153</v>
      </c>
      <c r="BD14" s="87"/>
      <c r="BE14" s="64"/>
      <c r="BF14" s="87">
        <f>AVERAGE(BF11:BG11)</f>
        <v>7.4937229437229433</v>
      </c>
      <c r="BG14" s="87"/>
      <c r="BH14" s="87">
        <f>AVERAGE(BH11:BI11)</f>
        <v>7.7084415584415584</v>
      </c>
      <c r="BI14" s="87"/>
      <c r="BJ14" s="87">
        <f>AVERAGE(BJ11:BK11)</f>
        <v>7.8069264069264106</v>
      </c>
      <c r="BK14" s="87"/>
      <c r="BL14" s="87">
        <f>AVERAGE(BL11:BM11)</f>
        <v>9.0300865800865804</v>
      </c>
      <c r="BM14" s="87"/>
      <c r="BN14" s="64"/>
      <c r="BO14" s="87">
        <f>AVERAGE(BO11:BP11)</f>
        <v>7.520346320346321</v>
      </c>
      <c r="BP14" s="87"/>
      <c r="BQ14" s="87">
        <f>AVERAGE(BQ11:BR11)</f>
        <v>7.7084415584415593</v>
      </c>
      <c r="BR14" s="87"/>
      <c r="BS14" s="87">
        <f>AVERAGE(BS11:BT11)</f>
        <v>7.7296536796536817</v>
      </c>
      <c r="BT14" s="87"/>
      <c r="BU14" s="87">
        <f>AVERAGE(BU11:BV11)</f>
        <v>8.1768398268398261</v>
      </c>
      <c r="BV14" s="87"/>
    </row>
    <row r="15" spans="1:80" ht="36" customHeight="1" x14ac:dyDescent="0.3">
      <c r="A15" s="4" t="s">
        <v>613</v>
      </c>
      <c r="B15" s="4" t="s">
        <v>275</v>
      </c>
      <c r="C15" s="4" t="s">
        <v>276</v>
      </c>
      <c r="D15" s="4" t="s">
        <v>614</v>
      </c>
      <c r="E15" s="65" t="s">
        <v>277</v>
      </c>
      <c r="F15" s="4" t="s">
        <v>615</v>
      </c>
      <c r="G15" s="4" t="s">
        <v>113</v>
      </c>
      <c r="H15" s="4" t="s">
        <v>114</v>
      </c>
      <c r="I15" s="4" t="s">
        <v>279</v>
      </c>
      <c r="J15" s="5" t="s">
        <v>280</v>
      </c>
      <c r="K15" s="5" t="s">
        <v>281</v>
      </c>
      <c r="L15" s="5" t="s">
        <v>282</v>
      </c>
      <c r="M15" s="5" t="s">
        <v>283</v>
      </c>
      <c r="N15" s="4" t="s">
        <v>616</v>
      </c>
      <c r="O15" s="5" t="s">
        <v>617</v>
      </c>
      <c r="P15" s="5" t="s">
        <v>618</v>
      </c>
      <c r="Q15" s="5" t="s">
        <v>619</v>
      </c>
      <c r="R15" s="5" t="s">
        <v>620</v>
      </c>
      <c r="S15" s="4" t="s">
        <v>115</v>
      </c>
      <c r="T15" s="4" t="s">
        <v>284</v>
      </c>
      <c r="U15" s="5" t="s">
        <v>116</v>
      </c>
      <c r="V15" s="5" t="s">
        <v>285</v>
      </c>
      <c r="W15" s="5" t="s">
        <v>286</v>
      </c>
      <c r="X15" s="5" t="s">
        <v>287</v>
      </c>
      <c r="Y15" s="5" t="s">
        <v>288</v>
      </c>
      <c r="Z15" s="5" t="s">
        <v>289</v>
      </c>
      <c r="AA15" s="5" t="s">
        <v>34</v>
      </c>
      <c r="AB15" s="5" t="s">
        <v>13</v>
      </c>
      <c r="AC15" s="5" t="s">
        <v>24</v>
      </c>
      <c r="AD15" s="4" t="s">
        <v>117</v>
      </c>
      <c r="AE15" s="6" t="s">
        <v>290</v>
      </c>
      <c r="AF15" s="6" t="s">
        <v>291</v>
      </c>
      <c r="AG15" s="6" t="s">
        <v>292</v>
      </c>
      <c r="AH15" s="6" t="s">
        <v>169</v>
      </c>
      <c r="AI15" s="6" t="s">
        <v>293</v>
      </c>
      <c r="AJ15" s="6" t="s">
        <v>172</v>
      </c>
      <c r="AK15" s="6" t="s">
        <v>173</v>
      </c>
      <c r="AL15" s="6" t="s">
        <v>176</v>
      </c>
      <c r="AM15" s="4" t="s">
        <v>621</v>
      </c>
      <c r="AN15" s="6" t="s">
        <v>177</v>
      </c>
      <c r="AO15" s="6" t="s">
        <v>180</v>
      </c>
      <c r="AP15" s="6" t="s">
        <v>181</v>
      </c>
      <c r="AQ15" s="6" t="s">
        <v>183</v>
      </c>
      <c r="AR15" s="6" t="s">
        <v>294</v>
      </c>
      <c r="AS15" s="6" t="s">
        <v>186</v>
      </c>
      <c r="AT15" s="6" t="s">
        <v>187</v>
      </c>
      <c r="AU15" s="6" t="s">
        <v>295</v>
      </c>
      <c r="AV15" s="4" t="s">
        <v>622</v>
      </c>
      <c r="AW15" s="6" t="s">
        <v>190</v>
      </c>
      <c r="AX15" s="6" t="s">
        <v>193</v>
      </c>
      <c r="AY15" s="6" t="s">
        <v>194</v>
      </c>
      <c r="AZ15" s="6" t="s">
        <v>196</v>
      </c>
      <c r="BA15" s="6" t="s">
        <v>296</v>
      </c>
      <c r="BB15" s="6" t="s">
        <v>199</v>
      </c>
      <c r="BC15" s="6" t="s">
        <v>200</v>
      </c>
      <c r="BD15" s="6" t="s">
        <v>202</v>
      </c>
      <c r="BE15" s="4" t="s">
        <v>623</v>
      </c>
      <c r="BF15" s="6" t="s">
        <v>203</v>
      </c>
      <c r="BG15" s="6" t="s">
        <v>205</v>
      </c>
      <c r="BH15" s="6" t="s">
        <v>297</v>
      </c>
      <c r="BI15" s="6" t="s">
        <v>298</v>
      </c>
      <c r="BJ15" s="6" t="s">
        <v>209</v>
      </c>
      <c r="BK15" s="6" t="s">
        <v>211</v>
      </c>
      <c r="BL15" s="6" t="s">
        <v>299</v>
      </c>
      <c r="BM15" s="6" t="s">
        <v>300</v>
      </c>
      <c r="BN15" s="4" t="s">
        <v>624</v>
      </c>
      <c r="BO15" s="6" t="s">
        <v>216</v>
      </c>
      <c r="BP15" s="6" t="s">
        <v>218</v>
      </c>
      <c r="BQ15" s="6" t="s">
        <v>219</v>
      </c>
      <c r="BR15" s="6" t="s">
        <v>221</v>
      </c>
      <c r="BS15" s="6" t="s">
        <v>301</v>
      </c>
      <c r="BT15" s="6" t="s">
        <v>224</v>
      </c>
      <c r="BU15" s="6" t="s">
        <v>225</v>
      </c>
      <c r="BV15" s="6" t="s">
        <v>302</v>
      </c>
      <c r="BW15" s="4" t="s">
        <v>303</v>
      </c>
      <c r="BX15" s="4" t="s">
        <v>278</v>
      </c>
      <c r="BY15" s="4" t="s">
        <v>304</v>
      </c>
      <c r="BZ15" s="4" t="s">
        <v>625</v>
      </c>
      <c r="CA15" s="66" t="s">
        <v>228</v>
      </c>
      <c r="CB15" s="66" t="s">
        <v>229</v>
      </c>
    </row>
    <row r="16" spans="1:80" x14ac:dyDescent="0.3">
      <c r="A16" s="17" t="s">
        <v>626</v>
      </c>
      <c r="B16" s="7" t="s">
        <v>305</v>
      </c>
      <c r="C16" s="7" t="s">
        <v>306</v>
      </c>
      <c r="D16" t="s">
        <v>627</v>
      </c>
      <c r="E16" s="18" t="s">
        <v>344</v>
      </c>
      <c r="F16" s="7"/>
      <c r="G16" s="8">
        <v>1905</v>
      </c>
      <c r="H16" s="8">
        <v>950</v>
      </c>
      <c r="I16" s="9">
        <v>0.49868766404199477</v>
      </c>
      <c r="J16" s="9">
        <v>5.2631578947368418E-2</v>
      </c>
      <c r="K16" s="9">
        <v>0.38</v>
      </c>
      <c r="L16" s="9">
        <v>0.4031578947368421</v>
      </c>
      <c r="M16" s="9">
        <v>0.16421052631578947</v>
      </c>
      <c r="N16" s="10">
        <v>8.2562814070351767</v>
      </c>
      <c r="O16" s="10"/>
      <c r="P16" s="10"/>
      <c r="Q16" s="10"/>
      <c r="R16" s="10"/>
      <c r="S16" s="10"/>
      <c r="T16" s="10"/>
      <c r="U16" s="10">
        <v>7.9999999999999991</v>
      </c>
      <c r="V16" s="9">
        <v>0.43</v>
      </c>
      <c r="W16" s="9">
        <v>0.28000000000000003</v>
      </c>
      <c r="X16" s="9">
        <v>0.39600000000000002</v>
      </c>
      <c r="Y16" s="9">
        <v>0.44900000000000001</v>
      </c>
      <c r="Z16" s="9">
        <v>0.48699999999999999</v>
      </c>
      <c r="AA16" s="9">
        <v>0.53500000000000003</v>
      </c>
      <c r="AB16" s="9">
        <v>0.35699999999999998</v>
      </c>
      <c r="AC16" s="9">
        <v>0.108</v>
      </c>
      <c r="AD16" s="19">
        <v>7.6666666666666661</v>
      </c>
      <c r="AE16" s="11">
        <v>9.0000000000000018</v>
      </c>
      <c r="AF16" s="11">
        <v>8.6666666666666679</v>
      </c>
      <c r="AG16" s="11">
        <v>9.0000000000000018</v>
      </c>
      <c r="AH16" s="11">
        <v>8.6666666666666679</v>
      </c>
      <c r="AI16" s="11">
        <v>5.6666666666666661</v>
      </c>
      <c r="AJ16" s="11">
        <v>5.6666666666666661</v>
      </c>
      <c r="AK16" s="11">
        <v>7.6666666666666661</v>
      </c>
      <c r="AL16" s="11">
        <v>6.666666666666667</v>
      </c>
      <c r="AM16" s="19">
        <v>7.6666666666666661</v>
      </c>
      <c r="AN16" s="11">
        <v>7.9999999999999991</v>
      </c>
      <c r="AO16" s="11">
        <v>7.9999999999999991</v>
      </c>
      <c r="AP16" s="11">
        <v>7.6666666666666661</v>
      </c>
      <c r="AQ16" s="11">
        <v>7.9999999999999991</v>
      </c>
      <c r="AR16" s="11">
        <v>7.9999999999999991</v>
      </c>
      <c r="AS16" s="11">
        <v>7.9999999999999991</v>
      </c>
      <c r="AT16" s="11">
        <v>5.9999999999999991</v>
      </c>
      <c r="AU16" s="11">
        <v>6.3333333333333321</v>
      </c>
      <c r="AV16" s="19">
        <v>7.6666666666666661</v>
      </c>
      <c r="AW16" s="11">
        <v>7</v>
      </c>
      <c r="AX16" s="11">
        <v>7.9999999999999991</v>
      </c>
      <c r="AY16" s="11">
        <v>7.6666666666666661</v>
      </c>
      <c r="AZ16" s="11">
        <v>7.9999999999999991</v>
      </c>
      <c r="BA16" s="11">
        <v>7.333333333333333</v>
      </c>
      <c r="BB16" s="11">
        <v>7.6666666666666661</v>
      </c>
      <c r="BC16" s="11">
        <v>7.333333333333333</v>
      </c>
      <c r="BD16" s="11">
        <v>7.333333333333333</v>
      </c>
      <c r="BE16" s="19">
        <v>7.9999999999999991</v>
      </c>
      <c r="BF16" s="11">
        <v>7.9999999999999991</v>
      </c>
      <c r="BG16" s="11">
        <v>7.333333333333333</v>
      </c>
      <c r="BH16" s="11">
        <v>7.9999999999999991</v>
      </c>
      <c r="BI16" s="11">
        <v>7.9999999999999991</v>
      </c>
      <c r="BJ16" s="11">
        <v>7.9999999999999991</v>
      </c>
      <c r="BK16" s="11">
        <v>7.333333333333333</v>
      </c>
      <c r="BL16" s="11">
        <v>9.6666666666666696</v>
      </c>
      <c r="BM16" s="11">
        <v>9.3333333333333357</v>
      </c>
      <c r="BN16" s="19">
        <v>7.9999999999999991</v>
      </c>
      <c r="BO16" s="11">
        <v>7.9999999999999991</v>
      </c>
      <c r="BP16" s="11">
        <v>7.6666666666666661</v>
      </c>
      <c r="BQ16" s="11">
        <v>7.9999999999999991</v>
      </c>
      <c r="BR16" s="11">
        <v>8.6666666666666679</v>
      </c>
      <c r="BS16" s="11">
        <v>7.9999999999999991</v>
      </c>
      <c r="BT16" s="11">
        <v>8.6666666666666679</v>
      </c>
      <c r="BU16" s="11">
        <v>7.9999999999999991</v>
      </c>
      <c r="BV16" s="11">
        <v>7.9999999999999991</v>
      </c>
      <c r="BW16" s="67"/>
      <c r="BX16" s="68" t="s">
        <v>308</v>
      </c>
      <c r="BY16">
        <v>2017</v>
      </c>
      <c r="CA16" s="66">
        <v>1</v>
      </c>
      <c r="CB16" s="66">
        <v>0</v>
      </c>
    </row>
    <row r="17" spans="1:80" x14ac:dyDescent="0.3">
      <c r="A17" s="17" t="s">
        <v>628</v>
      </c>
      <c r="B17" s="7" t="s">
        <v>309</v>
      </c>
      <c r="C17" s="7" t="s">
        <v>310</v>
      </c>
      <c r="D17" t="s">
        <v>627</v>
      </c>
      <c r="E17" s="18" t="s">
        <v>539</v>
      </c>
      <c r="F17" s="7"/>
      <c r="G17" s="8">
        <v>931</v>
      </c>
      <c r="H17" s="8">
        <v>555</v>
      </c>
      <c r="I17" s="9">
        <v>0.59613319011815258</v>
      </c>
      <c r="J17" s="9">
        <v>0.04</v>
      </c>
      <c r="K17" s="9">
        <v>0.42</v>
      </c>
      <c r="L17" s="9">
        <v>0.46</v>
      </c>
      <c r="M17" s="9">
        <v>0.08</v>
      </c>
      <c r="N17" s="10">
        <v>8.2720720720720724</v>
      </c>
      <c r="O17" s="10"/>
      <c r="P17" s="10"/>
      <c r="Q17" s="10"/>
      <c r="R17" s="10"/>
      <c r="S17" s="10"/>
      <c r="T17" s="10"/>
      <c r="U17" s="10">
        <v>7.3</v>
      </c>
      <c r="V17" s="9">
        <v>0.38</v>
      </c>
      <c r="W17" s="9">
        <v>0.14299999999999999</v>
      </c>
      <c r="X17" s="9">
        <v>0.26900000000000002</v>
      </c>
      <c r="Y17" s="9">
        <v>0.42899999999999999</v>
      </c>
      <c r="Z17" s="9">
        <v>0.79500000000000004</v>
      </c>
      <c r="AA17" s="9">
        <v>0.499</v>
      </c>
      <c r="AB17" s="9">
        <v>0.38200000000000001</v>
      </c>
      <c r="AC17" s="9">
        <v>0.11899999999999999</v>
      </c>
      <c r="AD17" s="19">
        <v>7</v>
      </c>
      <c r="AE17" s="11">
        <v>7.9999999999999991</v>
      </c>
      <c r="AF17" s="11">
        <v>7.9999999999999991</v>
      </c>
      <c r="AG17" s="11">
        <v>8.6666666666666679</v>
      </c>
      <c r="AH17" s="11">
        <v>8.6666666666666679</v>
      </c>
      <c r="AI17" s="11">
        <v>5.6666666666666661</v>
      </c>
      <c r="AJ17" s="11">
        <v>3.666666666666667</v>
      </c>
      <c r="AK17" s="11">
        <v>7.333333333333333</v>
      </c>
      <c r="AL17" s="11">
        <v>5.9999999999999991</v>
      </c>
      <c r="AM17" s="19">
        <v>6.666666666666667</v>
      </c>
      <c r="AN17" s="11">
        <v>7.6666666666666661</v>
      </c>
      <c r="AO17" s="11">
        <v>7.6666666666666661</v>
      </c>
      <c r="AP17" s="11">
        <v>7</v>
      </c>
      <c r="AQ17" s="11">
        <v>7.6666666666666661</v>
      </c>
      <c r="AR17" s="11">
        <v>7</v>
      </c>
      <c r="AS17" s="11">
        <v>7</v>
      </c>
      <c r="AT17" s="11">
        <v>5</v>
      </c>
      <c r="AU17" s="11">
        <v>5</v>
      </c>
      <c r="AV17" s="19">
        <v>7</v>
      </c>
      <c r="AW17" s="11">
        <v>6.666666666666667</v>
      </c>
      <c r="AX17" s="11">
        <v>7.6666666666666661</v>
      </c>
      <c r="AY17" s="11">
        <v>7.6666666666666661</v>
      </c>
      <c r="AZ17" s="11">
        <v>7.6666666666666661</v>
      </c>
      <c r="BA17" s="11">
        <v>6.666666666666667</v>
      </c>
      <c r="BB17" s="11">
        <v>7</v>
      </c>
      <c r="BC17" s="11">
        <v>6.3333333333333321</v>
      </c>
      <c r="BD17" s="11">
        <v>6.3333333333333321</v>
      </c>
      <c r="BE17" s="19">
        <v>7.9999999999999991</v>
      </c>
      <c r="BF17" s="11">
        <v>7.9999999999999991</v>
      </c>
      <c r="BG17" s="11">
        <v>6.3333333333333321</v>
      </c>
      <c r="BH17" s="11">
        <v>7.6666666666666661</v>
      </c>
      <c r="BI17" s="11">
        <v>7.6666666666666661</v>
      </c>
      <c r="BJ17" s="11">
        <v>7.9999999999999991</v>
      </c>
      <c r="BK17" s="11">
        <v>7</v>
      </c>
      <c r="BL17" s="11">
        <v>9.3333333333333357</v>
      </c>
      <c r="BM17" s="11">
        <v>9.0000000000000018</v>
      </c>
      <c r="BN17" s="19">
        <v>7.9999999999999991</v>
      </c>
      <c r="BO17" s="11">
        <v>7.6666666666666661</v>
      </c>
      <c r="BP17" s="11">
        <v>7.6666666666666661</v>
      </c>
      <c r="BQ17" s="11">
        <v>7.9999999999999991</v>
      </c>
      <c r="BR17" s="11">
        <v>7.6666666666666661</v>
      </c>
      <c r="BS17" s="11">
        <v>7.9999999999999991</v>
      </c>
      <c r="BT17" s="11">
        <v>7.9999999999999991</v>
      </c>
      <c r="BU17" s="11">
        <v>9.6666666666666696</v>
      </c>
      <c r="BV17" s="11">
        <v>7.9999999999999991</v>
      </c>
      <c r="BW17" s="7"/>
      <c r="BX17" s="7" t="s">
        <v>311</v>
      </c>
      <c r="BY17">
        <v>2017</v>
      </c>
      <c r="CA17" s="69">
        <v>1.1000000000000001</v>
      </c>
      <c r="CB17" s="69">
        <v>0.33333333333333331</v>
      </c>
    </row>
    <row r="18" spans="1:80" x14ac:dyDescent="0.3">
      <c r="A18" s="7" t="s">
        <v>629</v>
      </c>
      <c r="B18" s="7" t="s">
        <v>312</v>
      </c>
      <c r="C18" s="7" t="s">
        <v>313</v>
      </c>
      <c r="D18" t="s">
        <v>627</v>
      </c>
      <c r="E18" s="18" t="s">
        <v>314</v>
      </c>
      <c r="F18" s="7"/>
      <c r="G18" s="8">
        <v>676</v>
      </c>
      <c r="H18" s="8">
        <v>437</v>
      </c>
      <c r="I18" s="9">
        <v>0.64644970414201186</v>
      </c>
      <c r="J18" s="9">
        <v>0.13</v>
      </c>
      <c r="K18" s="9">
        <v>0.57999999999999996</v>
      </c>
      <c r="L18" s="9">
        <v>0.28999999999999998</v>
      </c>
      <c r="M18" s="9">
        <v>0.01</v>
      </c>
      <c r="N18" s="10">
        <v>8.8832951945080083</v>
      </c>
      <c r="O18" s="10"/>
      <c r="P18" s="10"/>
      <c r="Q18" s="10"/>
      <c r="R18" s="10"/>
      <c r="S18" s="10"/>
      <c r="T18" s="10"/>
      <c r="U18" s="10">
        <v>8.3000000000000007</v>
      </c>
      <c r="V18" s="9">
        <v>0.60399999999999998</v>
      </c>
      <c r="W18" s="9">
        <v>0.52700000000000002</v>
      </c>
      <c r="X18" s="9">
        <v>0.63900000000000001</v>
      </c>
      <c r="Y18" s="9">
        <v>0.73599999999999999</v>
      </c>
      <c r="Z18" s="9">
        <v>0.66700000000000004</v>
      </c>
      <c r="AA18" s="9">
        <v>0.65200000000000002</v>
      </c>
      <c r="AB18" s="9">
        <v>0.3</v>
      </c>
      <c r="AC18" s="9">
        <v>4.8000000000000001E-2</v>
      </c>
      <c r="AD18" s="19">
        <v>7.9999999999999991</v>
      </c>
      <c r="AE18" s="11">
        <v>9.3333333333333357</v>
      </c>
      <c r="AF18" s="11">
        <v>9.3333333333333357</v>
      </c>
      <c r="AG18" s="11">
        <v>9.0000000000000018</v>
      </c>
      <c r="AH18" s="11">
        <v>9.0000000000000018</v>
      </c>
      <c r="AI18" s="11">
        <v>7.6666666666666661</v>
      </c>
      <c r="AJ18" s="11">
        <v>5.333333333333333</v>
      </c>
      <c r="AK18" s="11">
        <v>7.9999999999999991</v>
      </c>
      <c r="AL18" s="11">
        <v>7.9999999999999991</v>
      </c>
      <c r="AM18" s="19">
        <v>7.9999999999999991</v>
      </c>
      <c r="AN18" s="11">
        <v>8.6666666666666679</v>
      </c>
      <c r="AO18" s="11">
        <v>9.0000000000000018</v>
      </c>
      <c r="AP18" s="11">
        <v>8.6666666666666679</v>
      </c>
      <c r="AQ18" s="11">
        <v>8.6666666666666679</v>
      </c>
      <c r="AR18" s="11">
        <v>8.6666666666666679</v>
      </c>
      <c r="AS18" s="11">
        <v>8.6666666666666679</v>
      </c>
      <c r="AT18" s="11">
        <v>7.6666666666666661</v>
      </c>
      <c r="AU18" s="11">
        <v>7.9999999999999991</v>
      </c>
      <c r="AV18" s="19">
        <v>7.9999999999999991</v>
      </c>
      <c r="AW18" s="11">
        <v>7.6666666666666661</v>
      </c>
      <c r="AX18" s="11">
        <v>9.0000000000000018</v>
      </c>
      <c r="AY18" s="11">
        <v>7.9999999999999991</v>
      </c>
      <c r="AZ18" s="11">
        <v>8.6666666666666679</v>
      </c>
      <c r="BA18" s="11">
        <v>7.9999999999999991</v>
      </c>
      <c r="BB18" s="11">
        <v>7.9999999999999991</v>
      </c>
      <c r="BC18" s="11">
        <v>7.9999999999999991</v>
      </c>
      <c r="BD18" s="11">
        <v>8.6666666666666679</v>
      </c>
      <c r="BE18" s="19">
        <v>9.0000000000000018</v>
      </c>
      <c r="BF18" s="11">
        <v>9.3333333333333357</v>
      </c>
      <c r="BG18" s="11">
        <v>7.9999999999999991</v>
      </c>
      <c r="BH18" s="11">
        <v>8.6666666666666679</v>
      </c>
      <c r="BI18" s="11">
        <v>9.0000000000000018</v>
      </c>
      <c r="BJ18" s="11">
        <v>9.0000000000000018</v>
      </c>
      <c r="BK18" s="11">
        <v>8.6666666666666679</v>
      </c>
      <c r="BL18" s="11">
        <v>9.6666666666666696</v>
      </c>
      <c r="BM18" s="11">
        <v>9.6666666666666696</v>
      </c>
      <c r="BN18" s="19">
        <v>9.0000000000000018</v>
      </c>
      <c r="BO18" s="11">
        <v>8.6666666666666679</v>
      </c>
      <c r="BP18" s="11">
        <v>7.9999999999999991</v>
      </c>
      <c r="BQ18" s="11">
        <v>9.0000000000000018</v>
      </c>
      <c r="BR18" s="11">
        <v>9.0000000000000018</v>
      </c>
      <c r="BS18" s="11">
        <v>9.0000000000000018</v>
      </c>
      <c r="BT18" s="11">
        <v>9.0000000000000018</v>
      </c>
      <c r="BU18" s="11">
        <v>9.6666666666666696</v>
      </c>
      <c r="BV18" s="11">
        <v>9.0000000000000018</v>
      </c>
      <c r="BW18" s="7"/>
      <c r="BX18" s="7" t="s">
        <v>315</v>
      </c>
      <c r="BY18">
        <v>2017</v>
      </c>
      <c r="CA18" s="69">
        <v>1.2000000000000002</v>
      </c>
      <c r="CB18" s="69">
        <v>0.66666666666666663</v>
      </c>
    </row>
    <row r="19" spans="1:80" x14ac:dyDescent="0.3">
      <c r="A19" s="17" t="s">
        <v>630</v>
      </c>
      <c r="B19" s="7" t="s">
        <v>316</v>
      </c>
      <c r="C19" s="7" t="s">
        <v>317</v>
      </c>
      <c r="D19" t="s">
        <v>627</v>
      </c>
      <c r="E19" s="18" t="s">
        <v>350</v>
      </c>
      <c r="F19" s="7"/>
      <c r="G19" s="8">
        <v>1663</v>
      </c>
      <c r="H19" s="8">
        <v>865</v>
      </c>
      <c r="I19" s="9">
        <v>0.52014431749849666</v>
      </c>
      <c r="J19" s="9">
        <v>0.19</v>
      </c>
      <c r="K19" s="9">
        <v>0.69</v>
      </c>
      <c r="L19" s="9">
        <v>0.1</v>
      </c>
      <c r="M19" s="9">
        <v>0.02</v>
      </c>
      <c r="N19" s="10">
        <v>8.6666666666666661</v>
      </c>
      <c r="O19" s="10"/>
      <c r="P19" s="10"/>
      <c r="Q19" s="10"/>
      <c r="R19" s="10"/>
      <c r="S19" s="10"/>
      <c r="T19" s="10"/>
      <c r="U19" s="10">
        <v>7</v>
      </c>
      <c r="V19" s="9">
        <v>0.224</v>
      </c>
      <c r="W19" s="9">
        <v>0.53700000000000003</v>
      </c>
      <c r="X19" s="9">
        <v>0.40899999999999997</v>
      </c>
      <c r="Y19" s="9">
        <v>0.434</v>
      </c>
      <c r="Z19" s="9">
        <v>0.41899999999999998</v>
      </c>
      <c r="AA19" s="9">
        <v>0.42699999999999999</v>
      </c>
      <c r="AB19" s="9">
        <v>0.371</v>
      </c>
      <c r="AC19" s="9">
        <v>0.20200000000000001</v>
      </c>
      <c r="AD19" s="19">
        <v>6.666666666666667</v>
      </c>
      <c r="AE19" s="11">
        <v>7.9999999999999991</v>
      </c>
      <c r="AF19" s="11">
        <v>7.6666666666666661</v>
      </c>
      <c r="AG19" s="11">
        <v>7.6666666666666661</v>
      </c>
      <c r="AH19" s="11">
        <v>7.9999999999999991</v>
      </c>
      <c r="AI19" s="11">
        <v>5</v>
      </c>
      <c r="AJ19" s="11">
        <v>4</v>
      </c>
      <c r="AK19" s="11">
        <v>7</v>
      </c>
      <c r="AL19" s="11">
        <v>6.3333333333333321</v>
      </c>
      <c r="AM19" s="19">
        <v>7</v>
      </c>
      <c r="AN19" s="11">
        <v>7.9999999999999991</v>
      </c>
      <c r="AO19" s="11">
        <v>7.9999999999999991</v>
      </c>
      <c r="AP19" s="11">
        <v>7</v>
      </c>
      <c r="AQ19" s="11">
        <v>7</v>
      </c>
      <c r="AR19" s="11">
        <v>7</v>
      </c>
      <c r="AS19" s="11">
        <v>7</v>
      </c>
      <c r="AT19" s="11">
        <v>5.9999999999999991</v>
      </c>
      <c r="AU19" s="11">
        <v>5.9999999999999991</v>
      </c>
      <c r="AV19" s="19">
        <v>6.666666666666667</v>
      </c>
      <c r="AW19" s="11">
        <v>5.9999999999999991</v>
      </c>
      <c r="AX19" s="11">
        <v>7.6666666666666661</v>
      </c>
      <c r="AY19" s="11">
        <v>7</v>
      </c>
      <c r="AZ19" s="11">
        <v>7</v>
      </c>
      <c r="BA19" s="11">
        <v>6.3333333333333321</v>
      </c>
      <c r="BB19" s="11">
        <v>5.9999999999999991</v>
      </c>
      <c r="BC19" s="11">
        <v>6.3333333333333321</v>
      </c>
      <c r="BD19" s="11">
        <v>6.666666666666667</v>
      </c>
      <c r="BE19" s="19">
        <v>7.6666666666666661</v>
      </c>
      <c r="BF19" s="11">
        <v>7.9999999999999991</v>
      </c>
      <c r="BG19" s="11">
        <v>6.666666666666667</v>
      </c>
      <c r="BH19" s="11">
        <v>7.333333333333333</v>
      </c>
      <c r="BI19" s="11">
        <v>7.9999999999999991</v>
      </c>
      <c r="BJ19" s="11">
        <v>7.9999999999999991</v>
      </c>
      <c r="BK19" s="11">
        <v>7.333333333333333</v>
      </c>
      <c r="BL19" s="11">
        <v>7.9999999999999991</v>
      </c>
      <c r="BM19" s="11">
        <v>8.6666666666666679</v>
      </c>
      <c r="BN19" s="19">
        <v>7.333333333333333</v>
      </c>
      <c r="BO19" s="11">
        <v>6.666666666666667</v>
      </c>
      <c r="BP19" s="11">
        <v>7.333333333333333</v>
      </c>
      <c r="BQ19" s="11">
        <v>7.333333333333333</v>
      </c>
      <c r="BR19" s="11">
        <v>7.6666666666666661</v>
      </c>
      <c r="BS19" s="11">
        <v>7</v>
      </c>
      <c r="BT19" s="11">
        <v>6.666666666666667</v>
      </c>
      <c r="BU19" s="11">
        <v>7.9999999999999991</v>
      </c>
      <c r="BV19" s="11">
        <v>7.333333333333333</v>
      </c>
      <c r="BW19" s="7"/>
      <c r="BX19" s="7" t="s">
        <v>319</v>
      </c>
      <c r="BY19">
        <v>2018</v>
      </c>
      <c r="CA19" s="69">
        <v>1.3000000000000003</v>
      </c>
      <c r="CB19" s="69">
        <v>1</v>
      </c>
    </row>
    <row r="20" spans="1:80" x14ac:dyDescent="0.3">
      <c r="A20" s="17" t="s">
        <v>631</v>
      </c>
      <c r="B20" s="7" t="s">
        <v>320</v>
      </c>
      <c r="C20" s="7" t="s">
        <v>321</v>
      </c>
      <c r="D20" t="s">
        <v>627</v>
      </c>
      <c r="E20" s="18"/>
      <c r="F20" s="7"/>
      <c r="G20" s="8">
        <v>23117</v>
      </c>
      <c r="H20" s="8">
        <v>6171</v>
      </c>
      <c r="I20" s="9">
        <v>0.26694640307998441</v>
      </c>
      <c r="J20" s="9">
        <v>0.26</v>
      </c>
      <c r="K20" s="9">
        <v>0.56999999999999995</v>
      </c>
      <c r="L20" s="9">
        <v>0.16</v>
      </c>
      <c r="M20" s="9">
        <v>0</v>
      </c>
      <c r="N20" s="10">
        <v>9.3041646410630374</v>
      </c>
      <c r="O20" s="10"/>
      <c r="P20" s="10"/>
      <c r="Q20" s="10"/>
      <c r="R20" s="10"/>
      <c r="S20" s="10"/>
      <c r="T20" s="10"/>
      <c r="U20" s="10">
        <v>6.3</v>
      </c>
      <c r="V20" s="9">
        <v>0.77700000000000002</v>
      </c>
      <c r="W20" s="9">
        <v>0.84699999999999998</v>
      </c>
      <c r="X20" s="9">
        <v>0.79300000000000004</v>
      </c>
      <c r="Y20" s="9">
        <v>0.45500000000000002</v>
      </c>
      <c r="Z20" s="9">
        <v>0.84899999999999998</v>
      </c>
      <c r="AA20" s="9">
        <v>0.83699999999999997</v>
      </c>
      <c r="AB20" s="9">
        <v>0.10299999999999999</v>
      </c>
      <c r="AC20" s="9">
        <v>0.06</v>
      </c>
      <c r="AD20" s="19"/>
      <c r="AE20" s="11"/>
      <c r="AF20" s="11">
        <v>7.9999999999999991</v>
      </c>
      <c r="AG20" s="11">
        <v>7.6666666666666661</v>
      </c>
      <c r="AH20" s="11">
        <v>7.333333333333333</v>
      </c>
      <c r="AI20" s="11"/>
      <c r="AJ20" s="11">
        <v>3.666666666666667</v>
      </c>
      <c r="AK20" s="11">
        <v>5.333333333333333</v>
      </c>
      <c r="AL20" s="11">
        <v>3.3333333333333335</v>
      </c>
      <c r="AM20" s="19"/>
      <c r="AN20" s="11">
        <v>5.6666666666666661</v>
      </c>
      <c r="AO20" s="11">
        <v>5.333333333333333</v>
      </c>
      <c r="AP20" s="11">
        <v>5.333333333333333</v>
      </c>
      <c r="AQ20" s="11">
        <v>5.333333333333333</v>
      </c>
      <c r="AR20" s="11">
        <v>4.6666666666666661</v>
      </c>
      <c r="AS20" s="11">
        <v>4.6666666666666661</v>
      </c>
      <c r="AT20" s="11">
        <v>3.3333333333333335</v>
      </c>
      <c r="AU20" s="11"/>
      <c r="AV20" s="19"/>
      <c r="AW20" s="11">
        <v>4.6666666666666661</v>
      </c>
      <c r="AX20" s="11">
        <v>5.9999999999999991</v>
      </c>
      <c r="AY20" s="11">
        <v>5.333333333333333</v>
      </c>
      <c r="AZ20" s="11">
        <v>5</v>
      </c>
      <c r="BA20" s="11">
        <v>4.6666666666666661</v>
      </c>
      <c r="BB20" s="11"/>
      <c r="BC20" s="11">
        <v>4.333333333333333</v>
      </c>
      <c r="BD20" s="11">
        <v>4.333333333333333</v>
      </c>
      <c r="BE20" s="19"/>
      <c r="BF20" s="11">
        <v>5</v>
      </c>
      <c r="BG20" s="11">
        <v>3.3333333333333335</v>
      </c>
      <c r="BH20" s="11">
        <v>4.6666666666666661</v>
      </c>
      <c r="BI20" s="11">
        <v>5.6666666666666661</v>
      </c>
      <c r="BJ20" s="11">
        <v>5.333333333333333</v>
      </c>
      <c r="BK20" s="11"/>
      <c r="BL20" s="11">
        <v>7.6666666666666661</v>
      </c>
      <c r="BM20" s="11">
        <v>7.333333333333333</v>
      </c>
      <c r="BN20" s="19"/>
      <c r="BO20" s="11">
        <v>5</v>
      </c>
      <c r="BP20" s="11"/>
      <c r="BQ20" s="11">
        <v>5.333333333333333</v>
      </c>
      <c r="BR20" s="11">
        <v>5</v>
      </c>
      <c r="BS20" s="11">
        <v>4.6666666666666661</v>
      </c>
      <c r="BT20" s="11">
        <v>5</v>
      </c>
      <c r="BU20" s="11">
        <v>5.9999999999999991</v>
      </c>
      <c r="BV20" s="11">
        <v>5.333333333333333</v>
      </c>
      <c r="BW20" s="7"/>
      <c r="BX20" s="7" t="s">
        <v>322</v>
      </c>
      <c r="BY20">
        <v>2018</v>
      </c>
      <c r="CA20" s="69">
        <v>1.4000000000000004</v>
      </c>
      <c r="CB20" s="69">
        <v>1.3333333333333333</v>
      </c>
    </row>
    <row r="21" spans="1:80" x14ac:dyDescent="0.3">
      <c r="A21" s="17" t="s">
        <v>632</v>
      </c>
      <c r="B21" s="7" t="s">
        <v>323</v>
      </c>
      <c r="C21" s="7" t="s">
        <v>324</v>
      </c>
      <c r="D21" t="s">
        <v>627</v>
      </c>
      <c r="E21" s="18" t="s">
        <v>385</v>
      </c>
      <c r="F21" s="7"/>
      <c r="G21" s="8">
        <v>144</v>
      </c>
      <c r="H21" s="8">
        <v>139</v>
      </c>
      <c r="I21" s="9">
        <v>0.96527777777777779</v>
      </c>
      <c r="J21" s="9">
        <v>0.12</v>
      </c>
      <c r="K21" s="9">
        <v>0.62</v>
      </c>
      <c r="L21" s="9">
        <v>0.22</v>
      </c>
      <c r="M21" s="9">
        <v>0.04</v>
      </c>
      <c r="N21" s="10">
        <v>8.44</v>
      </c>
      <c r="O21" s="10">
        <v>8.56</v>
      </c>
      <c r="P21" s="10">
        <v>8.32</v>
      </c>
      <c r="Q21" s="10">
        <v>8.4499999999999993</v>
      </c>
      <c r="R21" s="10">
        <v>9.5</v>
      </c>
      <c r="S21" s="10"/>
      <c r="T21" s="10"/>
      <c r="U21" s="10">
        <v>7.7</v>
      </c>
      <c r="V21" s="9">
        <v>0.38600000000000001</v>
      </c>
      <c r="W21" s="9">
        <v>0.5</v>
      </c>
      <c r="X21" s="9">
        <v>0.314</v>
      </c>
      <c r="Y21" s="9">
        <v>0.46700000000000003</v>
      </c>
      <c r="Z21" s="9">
        <v>0.83299999999999996</v>
      </c>
      <c r="AA21" s="9">
        <v>0.496</v>
      </c>
      <c r="AB21" s="9">
        <v>0.40300000000000002</v>
      </c>
      <c r="AC21" s="9">
        <v>0.10100000000000001</v>
      </c>
      <c r="AD21" s="19">
        <v>7.333333333333333</v>
      </c>
      <c r="AE21" s="11">
        <v>8.6666666666666679</v>
      </c>
      <c r="AF21" s="11">
        <v>7.9999999999999991</v>
      </c>
      <c r="AG21" s="11">
        <v>7.9999999999999991</v>
      </c>
      <c r="AH21" s="11">
        <v>8.6666666666666679</v>
      </c>
      <c r="AI21" s="11">
        <v>5.6666666666666661</v>
      </c>
      <c r="AJ21" s="11">
        <v>4.6666666666666661</v>
      </c>
      <c r="AK21" s="11">
        <v>7.333333333333333</v>
      </c>
      <c r="AL21" s="11">
        <v>7</v>
      </c>
      <c r="AM21" s="19">
        <v>7.333333333333333</v>
      </c>
      <c r="AN21" s="11">
        <v>7.9999999999999991</v>
      </c>
      <c r="AO21" s="11">
        <v>7.9999999999999991</v>
      </c>
      <c r="AP21" s="11">
        <v>7.333333333333333</v>
      </c>
      <c r="AQ21" s="11">
        <v>7.6666666666666661</v>
      </c>
      <c r="AR21" s="11">
        <v>7.333333333333333</v>
      </c>
      <c r="AS21" s="11">
        <v>7.333333333333333</v>
      </c>
      <c r="AT21" s="11">
        <v>6.3333333333333321</v>
      </c>
      <c r="AU21" s="11">
        <v>7.333333333333333</v>
      </c>
      <c r="AV21" s="19">
        <v>7.6666666666666661</v>
      </c>
      <c r="AW21" s="11">
        <v>6.666666666666667</v>
      </c>
      <c r="AX21" s="11">
        <v>7.9999999999999991</v>
      </c>
      <c r="AY21" s="11">
        <v>7.9999999999999991</v>
      </c>
      <c r="AZ21" s="11">
        <v>7.9999999999999991</v>
      </c>
      <c r="BA21" s="11">
        <v>7</v>
      </c>
      <c r="BB21" s="11">
        <v>7.333333333333333</v>
      </c>
      <c r="BC21" s="11">
        <v>7.333333333333333</v>
      </c>
      <c r="BD21" s="11">
        <v>7</v>
      </c>
      <c r="BE21" s="19">
        <v>7.9999999999999991</v>
      </c>
      <c r="BF21" s="11">
        <v>8.6666666666666679</v>
      </c>
      <c r="BG21" s="11">
        <v>7.6666666666666661</v>
      </c>
      <c r="BH21" s="11">
        <v>7.9999999999999991</v>
      </c>
      <c r="BI21" s="11">
        <v>7.9999999999999991</v>
      </c>
      <c r="BJ21" s="11">
        <v>8.6666666666666679</v>
      </c>
      <c r="BK21" s="11">
        <v>7.333333333333333</v>
      </c>
      <c r="BL21" s="11">
        <v>9.0000000000000018</v>
      </c>
      <c r="BM21" s="11">
        <v>9.0000000000000018</v>
      </c>
      <c r="BN21" s="19">
        <v>7.9999999999999991</v>
      </c>
      <c r="BO21" s="11">
        <v>7.9999999999999991</v>
      </c>
      <c r="BP21" s="11">
        <v>7.6666666666666661</v>
      </c>
      <c r="BQ21" s="11">
        <v>7.9999999999999991</v>
      </c>
      <c r="BR21" s="11">
        <v>7.9999999999999991</v>
      </c>
      <c r="BS21" s="11">
        <v>8.6666666666666679</v>
      </c>
      <c r="BT21" s="11">
        <v>7.9999999999999991</v>
      </c>
      <c r="BU21" s="11">
        <v>9.3333333333333357</v>
      </c>
      <c r="BV21" s="11">
        <v>7.9999999999999991</v>
      </c>
      <c r="BW21" s="7"/>
      <c r="BX21" s="7" t="s">
        <v>325</v>
      </c>
      <c r="BY21">
        <v>2018</v>
      </c>
      <c r="CA21" s="69">
        <v>1.5000000000000004</v>
      </c>
      <c r="CB21" s="69">
        <v>1.6666666666666665</v>
      </c>
    </row>
    <row r="22" spans="1:80" x14ac:dyDescent="0.3">
      <c r="A22" s="17" t="s">
        <v>633</v>
      </c>
      <c r="B22" s="7" t="s">
        <v>326</v>
      </c>
      <c r="C22" s="7" t="s">
        <v>327</v>
      </c>
      <c r="D22" t="s">
        <v>627</v>
      </c>
      <c r="E22" s="18" t="s">
        <v>314</v>
      </c>
      <c r="F22" s="7"/>
      <c r="G22" s="8">
        <v>437</v>
      </c>
      <c r="H22" s="8">
        <v>425</v>
      </c>
      <c r="I22" s="9">
        <v>0.97254004576659037</v>
      </c>
      <c r="J22" s="9"/>
      <c r="K22" s="9"/>
      <c r="L22" s="9"/>
      <c r="M22" s="9"/>
      <c r="N22" s="10">
        <v>8.5294117647058822</v>
      </c>
      <c r="O22" s="10"/>
      <c r="P22" s="10"/>
      <c r="Q22" s="10"/>
      <c r="R22" s="10"/>
      <c r="S22" s="10"/>
      <c r="T22" s="10"/>
      <c r="U22" s="10">
        <v>7.6666666666666661</v>
      </c>
      <c r="V22" s="9">
        <v>0.48705882352941171</v>
      </c>
      <c r="W22" s="9"/>
      <c r="X22" s="9"/>
      <c r="Y22" s="9"/>
      <c r="Z22" s="9"/>
      <c r="AA22" s="9">
        <v>0.56705882352941173</v>
      </c>
      <c r="AB22" s="9">
        <v>0.35294117647058826</v>
      </c>
      <c r="AC22" s="9">
        <v>0.08</v>
      </c>
      <c r="AD22" s="19">
        <v>7.333333333333333</v>
      </c>
      <c r="AE22" s="11">
        <v>8.6666666666666679</v>
      </c>
      <c r="AF22" s="11">
        <v>8.6666666666666679</v>
      </c>
      <c r="AG22" s="11">
        <v>7.9999999999999991</v>
      </c>
      <c r="AH22" s="11">
        <v>8.6666666666666679</v>
      </c>
      <c r="AI22" s="11">
        <v>5.333333333333333</v>
      </c>
      <c r="AJ22" s="11">
        <v>4.6666666666666661</v>
      </c>
      <c r="AK22" s="11">
        <v>7.333333333333333</v>
      </c>
      <c r="AL22" s="11">
        <v>7</v>
      </c>
      <c r="AM22" s="19">
        <v>7</v>
      </c>
      <c r="AN22" s="11">
        <v>7.9999999999999991</v>
      </c>
      <c r="AO22" s="11">
        <v>7.9999999999999991</v>
      </c>
      <c r="AP22" s="11">
        <v>7.6666666666666661</v>
      </c>
      <c r="AQ22" s="11">
        <v>7.333333333333333</v>
      </c>
      <c r="AR22" s="11">
        <v>7</v>
      </c>
      <c r="AS22" s="11">
        <v>6.3333333333333321</v>
      </c>
      <c r="AT22" s="11">
        <v>5.9999999999999991</v>
      </c>
      <c r="AU22" s="11">
        <v>6.3333333333333321</v>
      </c>
      <c r="AV22" s="19">
        <v>7.333333333333333</v>
      </c>
      <c r="AW22" s="11">
        <v>6.666666666666667</v>
      </c>
      <c r="AX22" s="11">
        <v>7.9999999999999991</v>
      </c>
      <c r="AY22" s="11">
        <v>7.9999999999999991</v>
      </c>
      <c r="AZ22" s="11">
        <v>7.9999999999999991</v>
      </c>
      <c r="BA22" s="11">
        <v>6.666666666666667</v>
      </c>
      <c r="BB22" s="11">
        <v>7.333333333333333</v>
      </c>
      <c r="BC22" s="11">
        <v>7</v>
      </c>
      <c r="BD22" s="11">
        <v>6.666666666666667</v>
      </c>
      <c r="BE22" s="19">
        <v>8.6666666666666679</v>
      </c>
      <c r="BF22" s="11">
        <v>8.6666666666666679</v>
      </c>
      <c r="BG22" s="11">
        <v>7.6666666666666661</v>
      </c>
      <c r="BH22" s="11">
        <v>7.9999999999999991</v>
      </c>
      <c r="BI22" s="11">
        <v>7.9999999999999991</v>
      </c>
      <c r="BJ22" s="11">
        <v>8.6666666666666679</v>
      </c>
      <c r="BK22" s="11">
        <v>7.9999999999999991</v>
      </c>
      <c r="BL22" s="11">
        <v>9.3333333333333357</v>
      </c>
      <c r="BM22" s="11">
        <v>9.3333333333333357</v>
      </c>
      <c r="BN22" s="19">
        <v>7.9999999999999991</v>
      </c>
      <c r="BO22" s="11">
        <v>7.9999999999999991</v>
      </c>
      <c r="BP22" s="11">
        <v>7.9999999999999991</v>
      </c>
      <c r="BQ22" s="11">
        <v>7.9999999999999991</v>
      </c>
      <c r="BR22" s="11">
        <v>7.6666666666666661</v>
      </c>
      <c r="BS22" s="11">
        <v>8.6666666666666679</v>
      </c>
      <c r="BT22" s="11">
        <v>9.0000000000000018</v>
      </c>
      <c r="BU22" s="11">
        <v>8.6666666666666679</v>
      </c>
      <c r="BV22" s="11">
        <v>7.9999999999999991</v>
      </c>
      <c r="BW22" s="7"/>
      <c r="BX22" s="7" t="s">
        <v>328</v>
      </c>
      <c r="BY22">
        <v>2018</v>
      </c>
      <c r="CA22" s="69">
        <v>1.6000000000000005</v>
      </c>
      <c r="CB22" s="69">
        <v>1.9999999999999998</v>
      </c>
    </row>
    <row r="23" spans="1:80" x14ac:dyDescent="0.3">
      <c r="A23" s="17" t="s">
        <v>633</v>
      </c>
      <c r="B23" s="7" t="s">
        <v>329</v>
      </c>
      <c r="C23" s="7" t="s">
        <v>330</v>
      </c>
      <c r="D23" t="s">
        <v>627</v>
      </c>
      <c r="E23" s="18" t="s">
        <v>314</v>
      </c>
      <c r="F23" s="7"/>
      <c r="G23" s="8">
        <v>104</v>
      </c>
      <c r="H23" s="8">
        <v>94</v>
      </c>
      <c r="I23" s="9">
        <v>0.90384615384615385</v>
      </c>
      <c r="J23" s="9"/>
      <c r="K23" s="9"/>
      <c r="L23" s="9"/>
      <c r="M23" s="9"/>
      <c r="N23" s="10">
        <v>7.4042553191489358</v>
      </c>
      <c r="O23" s="10"/>
      <c r="P23" s="10"/>
      <c r="Q23" s="10"/>
      <c r="R23" s="10"/>
      <c r="S23" s="10"/>
      <c r="T23" s="10"/>
      <c r="U23" s="10">
        <v>6.666666666666667</v>
      </c>
      <c r="V23" s="9">
        <v>5.3191489361702149E-2</v>
      </c>
      <c r="W23" s="9"/>
      <c r="X23" s="9"/>
      <c r="Y23" s="9"/>
      <c r="Z23" s="9"/>
      <c r="AA23" s="9">
        <v>0.31914893617021278</v>
      </c>
      <c r="AB23" s="9">
        <v>0.41489361702127658</v>
      </c>
      <c r="AC23" s="9">
        <v>0.26595744680851063</v>
      </c>
      <c r="AD23" s="19">
        <v>6.3333333333333321</v>
      </c>
      <c r="AE23" s="11">
        <v>7.6666666666666661</v>
      </c>
      <c r="AF23" s="11">
        <v>7.333333333333333</v>
      </c>
      <c r="AG23" s="11">
        <v>7.333333333333333</v>
      </c>
      <c r="AH23" s="11">
        <v>7.9999999999999991</v>
      </c>
      <c r="AI23" s="11">
        <v>4</v>
      </c>
      <c r="AJ23" s="11">
        <v>4.6666666666666661</v>
      </c>
      <c r="AK23" s="11">
        <v>6.666666666666667</v>
      </c>
      <c r="AL23" s="11">
        <v>5.333333333333333</v>
      </c>
      <c r="AM23" s="19">
        <v>5.9999999999999991</v>
      </c>
      <c r="AN23" s="11">
        <v>7.6666666666666661</v>
      </c>
      <c r="AO23" s="11">
        <v>7.333333333333333</v>
      </c>
      <c r="AP23" s="11">
        <v>6.666666666666667</v>
      </c>
      <c r="AQ23" s="11">
        <v>6.3333333333333321</v>
      </c>
      <c r="AR23" s="11">
        <v>5.333333333333333</v>
      </c>
      <c r="AS23" s="11">
        <v>5</v>
      </c>
      <c r="AT23" s="11">
        <v>4.6666666666666661</v>
      </c>
      <c r="AU23" s="11">
        <v>4.6666666666666661</v>
      </c>
      <c r="AV23" s="19">
        <v>5.9999999999999991</v>
      </c>
      <c r="AW23" s="11">
        <v>5</v>
      </c>
      <c r="AX23" s="11">
        <v>7</v>
      </c>
      <c r="AY23" s="11">
        <v>6.666666666666667</v>
      </c>
      <c r="AZ23" s="11">
        <v>7.6666666666666661</v>
      </c>
      <c r="BA23" s="11">
        <v>5.333333333333333</v>
      </c>
      <c r="BB23" s="11">
        <v>5.6666666666666661</v>
      </c>
      <c r="BC23" s="11">
        <v>5.6666666666666661</v>
      </c>
      <c r="BD23" s="11">
        <v>5.6666666666666661</v>
      </c>
      <c r="BE23" s="19">
        <v>7.6666666666666661</v>
      </c>
      <c r="BF23" s="11">
        <v>7.333333333333333</v>
      </c>
      <c r="BG23" s="11">
        <v>5.9999999999999991</v>
      </c>
      <c r="BH23" s="11">
        <v>7</v>
      </c>
      <c r="BI23" s="11">
        <v>7.6666666666666661</v>
      </c>
      <c r="BJ23" s="11">
        <v>7.9999999999999991</v>
      </c>
      <c r="BK23" s="11">
        <v>7.6666666666666661</v>
      </c>
      <c r="BL23" s="11">
        <v>8.6666666666666679</v>
      </c>
      <c r="BM23" s="11">
        <v>8.6666666666666679</v>
      </c>
      <c r="BN23" s="19">
        <v>7.333333333333333</v>
      </c>
      <c r="BO23" s="11">
        <v>7.6666666666666661</v>
      </c>
      <c r="BP23" s="11">
        <v>7</v>
      </c>
      <c r="BQ23" s="11">
        <v>6.3333333333333321</v>
      </c>
      <c r="BR23" s="11">
        <v>6.3333333333333321</v>
      </c>
      <c r="BS23" s="11">
        <v>7.6666666666666661</v>
      </c>
      <c r="BT23" s="11">
        <v>7.9999999999999991</v>
      </c>
      <c r="BU23" s="11">
        <v>9.0000000000000018</v>
      </c>
      <c r="BV23" s="11">
        <v>7</v>
      </c>
      <c r="BW23" s="7"/>
      <c r="BX23" s="7" t="s">
        <v>328</v>
      </c>
      <c r="BY23">
        <v>2018</v>
      </c>
      <c r="CA23" s="69">
        <v>1.7000000000000006</v>
      </c>
      <c r="CB23" s="69">
        <v>2.333333333333333</v>
      </c>
    </row>
    <row r="24" spans="1:80" x14ac:dyDescent="0.3">
      <c r="A24" s="17" t="s">
        <v>634</v>
      </c>
      <c r="B24" s="7" t="s">
        <v>331</v>
      </c>
      <c r="C24" s="7" t="s">
        <v>332</v>
      </c>
      <c r="D24" t="s">
        <v>627</v>
      </c>
      <c r="E24" s="18" t="s">
        <v>307</v>
      </c>
      <c r="F24" s="7"/>
      <c r="G24" s="8">
        <v>464</v>
      </c>
      <c r="H24" s="8">
        <v>303</v>
      </c>
      <c r="I24" s="9">
        <v>0.65301724137931039</v>
      </c>
      <c r="J24" s="9"/>
      <c r="K24" s="9"/>
      <c r="L24" s="9"/>
      <c r="M24" s="9"/>
      <c r="N24" s="10">
        <v>7.1782178217821784</v>
      </c>
      <c r="O24" s="10"/>
      <c r="P24" s="10"/>
      <c r="Q24" s="10"/>
      <c r="R24" s="10"/>
      <c r="S24" s="10"/>
      <c r="T24" s="10"/>
      <c r="U24" s="10">
        <v>5.9999999999999991</v>
      </c>
      <c r="V24" s="9">
        <v>1.3201320132013195E-2</v>
      </c>
      <c r="W24" s="9"/>
      <c r="X24" s="9"/>
      <c r="Y24" s="9"/>
      <c r="Z24" s="9"/>
      <c r="AA24" s="9">
        <v>0.32343234323432341</v>
      </c>
      <c r="AB24" s="9">
        <v>0.36633663366336633</v>
      </c>
      <c r="AC24" s="9">
        <v>0.31023102310231021</v>
      </c>
      <c r="AD24" s="19">
        <v>6.3333333333333321</v>
      </c>
      <c r="AE24" s="11">
        <v>7.6666666666666661</v>
      </c>
      <c r="AF24" s="11">
        <v>7</v>
      </c>
      <c r="AG24" s="11">
        <v>7.9999999999999991</v>
      </c>
      <c r="AH24" s="11">
        <v>7.6666666666666661</v>
      </c>
      <c r="AI24" s="11">
        <v>4</v>
      </c>
      <c r="AJ24" s="11">
        <v>4.6666666666666661</v>
      </c>
      <c r="AK24" s="11">
        <v>7.333333333333333</v>
      </c>
      <c r="AL24" s="11">
        <v>5</v>
      </c>
      <c r="AM24" s="19">
        <v>5.333333333333333</v>
      </c>
      <c r="AN24" s="11">
        <v>6.666666666666667</v>
      </c>
      <c r="AO24" s="11">
        <v>6.3333333333333321</v>
      </c>
      <c r="AP24" s="11">
        <v>5.9999999999999991</v>
      </c>
      <c r="AQ24" s="11">
        <v>5.6666666666666661</v>
      </c>
      <c r="AR24" s="11">
        <v>5.333333333333333</v>
      </c>
      <c r="AS24" s="11">
        <v>5.333333333333333</v>
      </c>
      <c r="AT24" s="11">
        <v>4</v>
      </c>
      <c r="AU24" s="11">
        <v>3.666666666666667</v>
      </c>
      <c r="AV24" s="19">
        <v>5.333333333333333</v>
      </c>
      <c r="AW24" s="11">
        <v>5</v>
      </c>
      <c r="AX24" s="11">
        <v>6.666666666666667</v>
      </c>
      <c r="AY24" s="11">
        <v>5.6666666666666661</v>
      </c>
      <c r="AZ24" s="11">
        <v>5.9999999999999991</v>
      </c>
      <c r="BA24" s="11">
        <v>5</v>
      </c>
      <c r="BB24" s="11">
        <v>5.333333333333333</v>
      </c>
      <c r="BC24" s="11">
        <v>5</v>
      </c>
      <c r="BD24" s="11">
        <v>5</v>
      </c>
      <c r="BE24" s="19">
        <v>6.666666666666667</v>
      </c>
      <c r="BF24" s="11">
        <v>6.666666666666667</v>
      </c>
      <c r="BG24" s="11">
        <v>5</v>
      </c>
      <c r="BH24" s="11">
        <v>5.6666666666666661</v>
      </c>
      <c r="BI24" s="11">
        <v>7</v>
      </c>
      <c r="BJ24" s="11">
        <v>6.666666666666667</v>
      </c>
      <c r="BK24" s="11">
        <v>5.6666666666666661</v>
      </c>
      <c r="BL24" s="11">
        <v>8.6666666666666679</v>
      </c>
      <c r="BM24" s="11">
        <v>7.9999999999999991</v>
      </c>
      <c r="BN24" s="19">
        <v>6.3333333333333321</v>
      </c>
      <c r="BO24" s="11">
        <v>6.666666666666667</v>
      </c>
      <c r="BP24" s="11">
        <v>6.666666666666667</v>
      </c>
      <c r="BQ24" s="11">
        <v>6.666666666666667</v>
      </c>
      <c r="BR24" s="11">
        <v>6.3333333333333321</v>
      </c>
      <c r="BS24" s="11">
        <v>5.6666666666666661</v>
      </c>
      <c r="BT24" s="11">
        <v>5.6666666666666661</v>
      </c>
      <c r="BU24" s="11">
        <v>7.333333333333333</v>
      </c>
      <c r="BV24" s="11">
        <v>6.3333333333333321</v>
      </c>
      <c r="BW24" s="7"/>
      <c r="BX24" s="7" t="s">
        <v>328</v>
      </c>
      <c r="BY24">
        <v>2018</v>
      </c>
      <c r="CA24" s="69">
        <v>1.8000000000000007</v>
      </c>
      <c r="CB24" s="69">
        <v>2.6666666666666665</v>
      </c>
    </row>
    <row r="25" spans="1:80" x14ac:dyDescent="0.3">
      <c r="A25" s="17" t="s">
        <v>635</v>
      </c>
      <c r="B25" s="7" t="s">
        <v>333</v>
      </c>
      <c r="C25" s="7" t="s">
        <v>333</v>
      </c>
      <c r="D25" t="s">
        <v>627</v>
      </c>
      <c r="E25" s="18" t="s">
        <v>307</v>
      </c>
      <c r="F25" s="7"/>
      <c r="G25" s="8">
        <v>2176</v>
      </c>
      <c r="H25" s="8">
        <v>1336</v>
      </c>
      <c r="I25" s="9">
        <v>0.61397058823529416</v>
      </c>
      <c r="J25" s="9">
        <v>0.01</v>
      </c>
      <c r="K25" s="9">
        <v>0.32</v>
      </c>
      <c r="L25" s="9">
        <v>0.53</v>
      </c>
      <c r="M25" s="9">
        <v>0.14000000000000001</v>
      </c>
      <c r="N25" s="10">
        <v>7.8031437125748502</v>
      </c>
      <c r="O25" s="10">
        <v>9.1</v>
      </c>
      <c r="P25" s="10">
        <v>7.7</v>
      </c>
      <c r="Q25" s="10">
        <v>7.87</v>
      </c>
      <c r="R25" s="10">
        <v>7.88</v>
      </c>
      <c r="S25" s="10"/>
      <c r="T25" s="10"/>
      <c r="U25" s="10">
        <v>6.666666666666667</v>
      </c>
      <c r="V25" s="9">
        <v>0.22829341317365268</v>
      </c>
      <c r="W25" s="9">
        <v>0.8</v>
      </c>
      <c r="X25" s="9">
        <v>0.17799999999999999</v>
      </c>
      <c r="Y25" s="9">
        <v>0.249</v>
      </c>
      <c r="Z25" s="9">
        <v>0.23400000000000001</v>
      </c>
      <c r="AA25" s="9">
        <v>0.41916167664670656</v>
      </c>
      <c r="AB25" s="9">
        <v>0.38997005988023953</v>
      </c>
      <c r="AC25" s="9">
        <v>0.19086826347305388</v>
      </c>
      <c r="AD25" s="19">
        <v>6.666666666666667</v>
      </c>
      <c r="AE25" s="11">
        <v>7.9999999999999991</v>
      </c>
      <c r="AF25" s="11">
        <v>7.333333333333333</v>
      </c>
      <c r="AG25" s="11">
        <v>8.6666666666666679</v>
      </c>
      <c r="AH25" s="11">
        <v>8.6666666666666679</v>
      </c>
      <c r="AI25" s="11">
        <v>4</v>
      </c>
      <c r="AJ25" s="11">
        <v>4.6666666666666661</v>
      </c>
      <c r="AK25" s="11">
        <v>7.333333333333333</v>
      </c>
      <c r="AL25" s="11">
        <v>5.333333333333333</v>
      </c>
      <c r="AM25" s="19">
        <v>6.3333333333333321</v>
      </c>
      <c r="AN25" s="11">
        <v>7.333333333333333</v>
      </c>
      <c r="AO25" s="11">
        <v>7.333333333333333</v>
      </c>
      <c r="AP25" s="11">
        <v>6.3333333333333321</v>
      </c>
      <c r="AQ25" s="11">
        <v>6.666666666666667</v>
      </c>
      <c r="AR25" s="11">
        <v>6.3333333333333321</v>
      </c>
      <c r="AS25" s="11">
        <v>5.9999999999999991</v>
      </c>
      <c r="AT25" s="11">
        <v>5.333333333333333</v>
      </c>
      <c r="AU25" s="11">
        <v>4.6666666666666661</v>
      </c>
      <c r="AV25" s="19">
        <v>6.3333333333333321</v>
      </c>
      <c r="AW25" s="11">
        <v>5.9999999999999991</v>
      </c>
      <c r="AX25" s="11">
        <v>7.333333333333333</v>
      </c>
      <c r="AY25" s="11">
        <v>7</v>
      </c>
      <c r="AZ25" s="11">
        <v>7</v>
      </c>
      <c r="BA25" s="11">
        <v>5.9999999999999991</v>
      </c>
      <c r="BB25" s="11">
        <v>6.3333333333333321</v>
      </c>
      <c r="BC25" s="11">
        <v>5.6666666666666661</v>
      </c>
      <c r="BD25" s="11">
        <v>5.9999999999999991</v>
      </c>
      <c r="BE25" s="19">
        <v>7.333333333333333</v>
      </c>
      <c r="BF25" s="11">
        <v>7.333333333333333</v>
      </c>
      <c r="BG25" s="11">
        <v>5.9999999999999991</v>
      </c>
      <c r="BH25" s="11">
        <v>6.666666666666667</v>
      </c>
      <c r="BI25" s="11">
        <v>7.333333333333333</v>
      </c>
      <c r="BJ25" s="11">
        <v>7.6666666666666661</v>
      </c>
      <c r="BK25" s="11">
        <v>7</v>
      </c>
      <c r="BL25" s="11">
        <v>9.0000000000000018</v>
      </c>
      <c r="BM25" s="11">
        <v>8.6666666666666679</v>
      </c>
      <c r="BN25" s="19">
        <v>7.333333333333333</v>
      </c>
      <c r="BO25" s="11">
        <v>7</v>
      </c>
      <c r="BP25" s="11">
        <v>7.333333333333333</v>
      </c>
      <c r="BQ25" s="11">
        <v>7.6666666666666661</v>
      </c>
      <c r="BR25" s="11">
        <v>7.333333333333333</v>
      </c>
      <c r="BS25" s="11">
        <v>7</v>
      </c>
      <c r="BT25" s="11">
        <v>7.333333333333333</v>
      </c>
      <c r="BU25" s="11">
        <v>7.6666666666666661</v>
      </c>
      <c r="BV25" s="11">
        <v>7</v>
      </c>
      <c r="BW25" s="7"/>
      <c r="BX25" s="7" t="s">
        <v>334</v>
      </c>
      <c r="BY25">
        <v>2018</v>
      </c>
      <c r="CA25" s="69">
        <v>1.9000000000000008</v>
      </c>
      <c r="CB25" s="69">
        <v>3</v>
      </c>
    </row>
    <row r="26" spans="1:80" x14ac:dyDescent="0.3">
      <c r="A26" s="17" t="s">
        <v>636</v>
      </c>
      <c r="B26" s="7" t="s">
        <v>335</v>
      </c>
      <c r="C26" s="7" t="s">
        <v>336</v>
      </c>
      <c r="D26" t="s">
        <v>627</v>
      </c>
      <c r="E26" s="18" t="s">
        <v>337</v>
      </c>
      <c r="F26" s="7"/>
      <c r="G26" s="8">
        <v>332</v>
      </c>
      <c r="H26" s="8">
        <v>258</v>
      </c>
      <c r="I26" s="9">
        <v>0.77710843373493976</v>
      </c>
      <c r="J26" s="9"/>
      <c r="K26" s="9"/>
      <c r="L26" s="9"/>
      <c r="M26" s="9"/>
      <c r="N26" s="10">
        <v>8.6124031007751931</v>
      </c>
      <c r="O26" s="10"/>
      <c r="P26" s="10"/>
      <c r="Q26" s="10"/>
      <c r="R26" s="10"/>
      <c r="S26" s="10"/>
      <c r="T26" s="10"/>
      <c r="U26" s="10">
        <v>7.6666666666666661</v>
      </c>
      <c r="V26" s="9">
        <v>0.49224806201550392</v>
      </c>
      <c r="W26" s="9"/>
      <c r="X26" s="9"/>
      <c r="Y26" s="9"/>
      <c r="Z26" s="9"/>
      <c r="AA26" s="9">
        <v>0.5852713178294574</v>
      </c>
      <c r="AB26" s="9">
        <v>0.32170542635658916</v>
      </c>
      <c r="AC26" s="9">
        <v>9.3023255813953487E-2</v>
      </c>
      <c r="AD26" s="19">
        <v>7.6666666666666661</v>
      </c>
      <c r="AE26" s="11">
        <v>8.6666666666666679</v>
      </c>
      <c r="AF26" s="11">
        <v>8.6666666666666679</v>
      </c>
      <c r="AG26" s="11">
        <v>8.6666666666666679</v>
      </c>
      <c r="AH26" s="11">
        <v>8.6666666666666679</v>
      </c>
      <c r="AI26" s="11">
        <v>6.3333333333333321</v>
      </c>
      <c r="AJ26" s="11">
        <v>6.3333333333333321</v>
      </c>
      <c r="AK26" s="11">
        <v>7.333333333333333</v>
      </c>
      <c r="AL26" s="11">
        <v>7</v>
      </c>
      <c r="AM26" s="19">
        <v>7.333333333333333</v>
      </c>
      <c r="AN26" s="11">
        <v>7.9999999999999991</v>
      </c>
      <c r="AO26" s="11">
        <v>7.6666666666666661</v>
      </c>
      <c r="AP26" s="11">
        <v>7.6666666666666661</v>
      </c>
      <c r="AQ26" s="11">
        <v>7.333333333333333</v>
      </c>
      <c r="AR26" s="11">
        <v>7.6666666666666661</v>
      </c>
      <c r="AS26" s="11">
        <v>7.6666666666666661</v>
      </c>
      <c r="AT26" s="11">
        <v>6.3333333333333321</v>
      </c>
      <c r="AU26" s="11">
        <v>6.3333333333333321</v>
      </c>
      <c r="AV26" s="19">
        <v>7.333333333333333</v>
      </c>
      <c r="AW26" s="11">
        <v>6.3333333333333321</v>
      </c>
      <c r="AX26" s="11">
        <v>7.9999999999999991</v>
      </c>
      <c r="AY26" s="11">
        <v>7.9999999999999991</v>
      </c>
      <c r="AZ26" s="11">
        <v>7.9999999999999991</v>
      </c>
      <c r="BA26" s="11">
        <v>7</v>
      </c>
      <c r="BB26" s="11">
        <v>7.333333333333333</v>
      </c>
      <c r="BC26" s="11">
        <v>7.333333333333333</v>
      </c>
      <c r="BD26" s="11">
        <v>7.333333333333333</v>
      </c>
      <c r="BE26" s="19">
        <v>7.9999999999999991</v>
      </c>
      <c r="BF26" s="11">
        <v>7.9999999999999991</v>
      </c>
      <c r="BG26" s="11">
        <v>7.6666666666666661</v>
      </c>
      <c r="BH26" s="11">
        <v>7.6666666666666661</v>
      </c>
      <c r="BI26" s="11">
        <v>7.9999999999999991</v>
      </c>
      <c r="BJ26" s="11">
        <v>8.6666666666666679</v>
      </c>
      <c r="BK26" s="11">
        <v>7.9999999999999991</v>
      </c>
      <c r="BL26" s="11">
        <v>9.0000000000000018</v>
      </c>
      <c r="BM26" s="11">
        <v>8.6666666666666679</v>
      </c>
      <c r="BN26" s="19">
        <v>7.9999999999999991</v>
      </c>
      <c r="BO26" s="11">
        <v>7.6666666666666661</v>
      </c>
      <c r="BP26" s="11">
        <v>7.9999999999999991</v>
      </c>
      <c r="BQ26" s="11">
        <v>7.9999999999999991</v>
      </c>
      <c r="BR26" s="11">
        <v>7.9999999999999991</v>
      </c>
      <c r="BS26" s="11">
        <v>7.9999999999999991</v>
      </c>
      <c r="BT26" s="11">
        <v>7.9999999999999991</v>
      </c>
      <c r="BU26" s="11">
        <v>9.0000000000000018</v>
      </c>
      <c r="BV26" s="11">
        <v>8.6666666666666679</v>
      </c>
      <c r="BW26" s="7"/>
      <c r="BX26" s="7" t="s">
        <v>338</v>
      </c>
      <c r="BY26">
        <v>2018</v>
      </c>
      <c r="CA26" s="69">
        <v>2</v>
      </c>
      <c r="CB26" s="69">
        <v>3.3333333333333335</v>
      </c>
    </row>
    <row r="27" spans="1:80" x14ac:dyDescent="0.3">
      <c r="A27" s="17" t="s">
        <v>637</v>
      </c>
      <c r="B27" s="7" t="s">
        <v>339</v>
      </c>
      <c r="C27" s="7" t="s">
        <v>340</v>
      </c>
      <c r="D27" t="s">
        <v>627</v>
      </c>
      <c r="E27" s="18" t="s">
        <v>341</v>
      </c>
      <c r="F27" s="7"/>
      <c r="G27" s="8">
        <v>1291</v>
      </c>
      <c r="H27" s="8">
        <v>1089</v>
      </c>
      <c r="I27" s="9">
        <v>0.84353214562354761</v>
      </c>
      <c r="J27" s="9">
        <v>0.12</v>
      </c>
      <c r="K27" s="9">
        <v>0.54</v>
      </c>
      <c r="L27" s="9">
        <v>0.3</v>
      </c>
      <c r="M27" s="9">
        <v>0.03</v>
      </c>
      <c r="N27" s="10">
        <v>8.2001836547291092</v>
      </c>
      <c r="O27" s="10">
        <v>7.95</v>
      </c>
      <c r="P27" s="10">
        <v>8.09</v>
      </c>
      <c r="Q27" s="10">
        <v>8.49</v>
      </c>
      <c r="R27" s="10">
        <v>8.81</v>
      </c>
      <c r="S27" s="10"/>
      <c r="T27" s="10"/>
      <c r="U27" s="10">
        <v>7</v>
      </c>
      <c r="V27" s="9">
        <v>0.36179981634527086</v>
      </c>
      <c r="W27" s="9">
        <v>0.24099999999999999</v>
      </c>
      <c r="X27" s="9">
        <v>0.33100000000000002</v>
      </c>
      <c r="Y27" s="9">
        <v>0.442</v>
      </c>
      <c r="Z27" s="9">
        <v>0.58299999999999996</v>
      </c>
      <c r="AA27" s="9">
        <v>0.48760330578512395</v>
      </c>
      <c r="AB27" s="9">
        <v>0.38659320477502296</v>
      </c>
      <c r="AC27" s="9">
        <v>0.12580348943985309</v>
      </c>
      <c r="AD27" s="19">
        <v>7</v>
      </c>
      <c r="AE27" s="11">
        <v>7.9999999999999991</v>
      </c>
      <c r="AF27" s="11">
        <v>7.9999999999999991</v>
      </c>
      <c r="AG27" s="11">
        <v>7.9999999999999991</v>
      </c>
      <c r="AH27" s="11">
        <v>7.9999999999999991</v>
      </c>
      <c r="AI27" s="11">
        <v>5</v>
      </c>
      <c r="AJ27" s="11">
        <v>4</v>
      </c>
      <c r="AK27" s="11">
        <v>6.666666666666667</v>
      </c>
      <c r="AL27" s="11">
        <v>6.3333333333333321</v>
      </c>
      <c r="AM27" s="19">
        <v>6.666666666666667</v>
      </c>
      <c r="AN27" s="11">
        <v>7.9999999999999991</v>
      </c>
      <c r="AO27" s="11">
        <v>7.333333333333333</v>
      </c>
      <c r="AP27" s="11">
        <v>7</v>
      </c>
      <c r="AQ27" s="11">
        <v>6.666666666666667</v>
      </c>
      <c r="AR27" s="11">
        <v>6.3333333333333321</v>
      </c>
      <c r="AS27" s="11">
        <v>6.3333333333333321</v>
      </c>
      <c r="AT27" s="11">
        <v>6.3333333333333321</v>
      </c>
      <c r="AU27" s="11">
        <v>5.6666666666666661</v>
      </c>
      <c r="AV27" s="19">
        <v>6.666666666666667</v>
      </c>
      <c r="AW27" s="11">
        <v>5.9999999999999991</v>
      </c>
      <c r="AX27" s="11">
        <v>7.6666666666666661</v>
      </c>
      <c r="AY27" s="11">
        <v>7</v>
      </c>
      <c r="AZ27" s="11">
        <v>7.333333333333333</v>
      </c>
      <c r="BA27" s="11">
        <v>6.666666666666667</v>
      </c>
      <c r="BB27" s="11">
        <v>7</v>
      </c>
      <c r="BC27" s="11">
        <v>6.666666666666667</v>
      </c>
      <c r="BD27" s="11">
        <v>6.3333333333333321</v>
      </c>
      <c r="BE27" s="19">
        <v>7.9999999999999991</v>
      </c>
      <c r="BF27" s="11">
        <v>7.6666666666666661</v>
      </c>
      <c r="BG27" s="11">
        <v>6.666666666666667</v>
      </c>
      <c r="BH27" s="11">
        <v>7.6666666666666661</v>
      </c>
      <c r="BI27" s="11">
        <v>7.6666666666666661</v>
      </c>
      <c r="BJ27" s="11">
        <v>7.9999999999999991</v>
      </c>
      <c r="BK27" s="11">
        <v>7.333333333333333</v>
      </c>
      <c r="BL27" s="11">
        <v>9.0000000000000018</v>
      </c>
      <c r="BM27" s="11">
        <v>8.6666666666666679</v>
      </c>
      <c r="BN27" s="19">
        <v>7</v>
      </c>
      <c r="BO27" s="11">
        <v>6.666666666666667</v>
      </c>
      <c r="BP27" s="11">
        <v>6.666666666666667</v>
      </c>
      <c r="BQ27" s="11">
        <v>7.333333333333333</v>
      </c>
      <c r="BR27" s="11">
        <v>7</v>
      </c>
      <c r="BS27" s="11">
        <v>5.9999999999999991</v>
      </c>
      <c r="BT27" s="11">
        <v>5.6666666666666661</v>
      </c>
      <c r="BU27" s="11">
        <v>9.0000000000000018</v>
      </c>
      <c r="BV27" s="11">
        <v>7</v>
      </c>
      <c r="BW27" s="7"/>
      <c r="BX27" s="7" t="s">
        <v>342</v>
      </c>
      <c r="BY27">
        <v>2018</v>
      </c>
      <c r="CA27" s="69">
        <v>2.1</v>
      </c>
      <c r="CB27" s="69">
        <v>3.666666666666667</v>
      </c>
    </row>
    <row r="28" spans="1:80" x14ac:dyDescent="0.3">
      <c r="A28" s="17" t="s">
        <v>638</v>
      </c>
      <c r="B28" s="7" t="s">
        <v>305</v>
      </c>
      <c r="C28" s="7" t="s">
        <v>343</v>
      </c>
      <c r="D28" t="s">
        <v>627</v>
      </c>
      <c r="E28" s="18" t="s">
        <v>344</v>
      </c>
      <c r="F28" s="7"/>
      <c r="G28" s="8">
        <v>2001</v>
      </c>
      <c r="H28" s="8">
        <v>690</v>
      </c>
      <c r="I28" s="9">
        <v>0.34482758620689657</v>
      </c>
      <c r="J28" s="9">
        <v>5.3623188405797099E-2</v>
      </c>
      <c r="K28" s="9">
        <v>0.4246376811594203</v>
      </c>
      <c r="L28" s="9">
        <v>0.4246376811594203</v>
      </c>
      <c r="M28" s="9">
        <v>9.7101449275362323E-2</v>
      </c>
      <c r="N28" s="10">
        <v>7.8695652173913047</v>
      </c>
      <c r="O28" s="10"/>
      <c r="P28" s="10"/>
      <c r="Q28" s="10"/>
      <c r="R28" s="10"/>
      <c r="S28" s="10"/>
      <c r="T28" s="10"/>
      <c r="U28" s="10">
        <v>7</v>
      </c>
      <c r="V28" s="9">
        <v>0.24057971014492754</v>
      </c>
      <c r="W28" s="9">
        <v>0.29729729729729731</v>
      </c>
      <c r="X28" s="9">
        <v>0.18430034129692835</v>
      </c>
      <c r="Y28" s="9">
        <v>0.27303754266211605</v>
      </c>
      <c r="Z28" s="9">
        <v>0.31343283582089554</v>
      </c>
      <c r="AA28" s="9">
        <v>0.45217391304347826</v>
      </c>
      <c r="AB28" s="9">
        <v>0.336231884057971</v>
      </c>
      <c r="AC28" s="9">
        <v>0.21159420289855072</v>
      </c>
      <c r="AD28" s="19">
        <v>6.666666666666667</v>
      </c>
      <c r="AE28" s="11">
        <v>8.6666666666666679</v>
      </c>
      <c r="AF28" s="11">
        <v>7.9999999999999991</v>
      </c>
      <c r="AG28" s="11">
        <v>7.9999999999999991</v>
      </c>
      <c r="AH28" s="11">
        <v>7.9999999999999991</v>
      </c>
      <c r="AI28" s="11">
        <v>4</v>
      </c>
      <c r="AJ28" s="11">
        <v>4</v>
      </c>
      <c r="AK28" s="11">
        <v>7</v>
      </c>
      <c r="AL28" s="11">
        <v>5.333333333333333</v>
      </c>
      <c r="AM28" s="19">
        <v>6.666666666666667</v>
      </c>
      <c r="AN28" s="11">
        <v>7.333333333333333</v>
      </c>
      <c r="AO28" s="11">
        <v>7.6666666666666661</v>
      </c>
      <c r="AP28" s="11">
        <v>7</v>
      </c>
      <c r="AQ28" s="11">
        <v>7.333333333333333</v>
      </c>
      <c r="AR28" s="11">
        <v>7.333333333333333</v>
      </c>
      <c r="AS28" s="11">
        <v>7.333333333333333</v>
      </c>
      <c r="AT28" s="11">
        <v>5</v>
      </c>
      <c r="AU28" s="11">
        <v>5</v>
      </c>
      <c r="AV28" s="19">
        <v>7</v>
      </c>
      <c r="AW28" s="11">
        <v>6.3333333333333321</v>
      </c>
      <c r="AX28" s="11">
        <v>7.6666666666666661</v>
      </c>
      <c r="AY28" s="11">
        <v>7.333333333333333</v>
      </c>
      <c r="AZ28" s="11">
        <v>7.6666666666666661</v>
      </c>
      <c r="BA28" s="11">
        <v>6.666666666666667</v>
      </c>
      <c r="BB28" s="11">
        <v>6.666666666666667</v>
      </c>
      <c r="BC28" s="11">
        <v>6.3333333333333321</v>
      </c>
      <c r="BD28" s="11">
        <v>6.666666666666667</v>
      </c>
      <c r="BE28" s="19">
        <v>7.333333333333333</v>
      </c>
      <c r="BF28" s="11">
        <v>7.333333333333333</v>
      </c>
      <c r="BG28" s="11">
        <v>5.9999999999999991</v>
      </c>
      <c r="BH28" s="11">
        <v>7</v>
      </c>
      <c r="BI28" s="11">
        <v>7.6666666666666661</v>
      </c>
      <c r="BJ28" s="11">
        <v>7.333333333333333</v>
      </c>
      <c r="BK28" s="11">
        <v>6.3333333333333321</v>
      </c>
      <c r="BL28" s="11">
        <v>9.0000000000000018</v>
      </c>
      <c r="BM28" s="11">
        <v>9.0000000000000018</v>
      </c>
      <c r="BN28" s="19">
        <v>7.6666666666666661</v>
      </c>
      <c r="BO28" s="11">
        <v>7.333333333333333</v>
      </c>
      <c r="BP28" s="11">
        <v>7</v>
      </c>
      <c r="BQ28" s="11">
        <v>7.6666666666666661</v>
      </c>
      <c r="BR28" s="11">
        <v>7.9999999999999991</v>
      </c>
      <c r="BS28" s="11">
        <v>7.6666666666666661</v>
      </c>
      <c r="BT28" s="11">
        <v>7.6666666666666661</v>
      </c>
      <c r="BU28" s="11">
        <v>7.9999999999999991</v>
      </c>
      <c r="BV28" s="11">
        <v>7.6666666666666661</v>
      </c>
      <c r="BW28" s="7"/>
      <c r="BX28" s="7" t="s">
        <v>345</v>
      </c>
      <c r="BY28">
        <v>2018</v>
      </c>
      <c r="CA28" s="69">
        <v>2.2000000000000002</v>
      </c>
      <c r="CB28" s="69">
        <v>4</v>
      </c>
    </row>
    <row r="29" spans="1:80" x14ac:dyDescent="0.3">
      <c r="A29" s="17" t="s">
        <v>639</v>
      </c>
      <c r="B29" s="7" t="s">
        <v>346</v>
      </c>
      <c r="C29" s="7" t="s">
        <v>347</v>
      </c>
      <c r="D29" t="s">
        <v>627</v>
      </c>
      <c r="E29" s="18" t="s">
        <v>307</v>
      </c>
      <c r="F29" s="7"/>
      <c r="G29" s="8">
        <v>122</v>
      </c>
      <c r="H29" s="8">
        <v>85</v>
      </c>
      <c r="I29" s="9">
        <v>0.69672131147540983</v>
      </c>
      <c r="J29" s="9"/>
      <c r="K29" s="9"/>
      <c r="L29" s="9"/>
      <c r="M29" s="9"/>
      <c r="N29" s="10">
        <v>8.4117647058823533</v>
      </c>
      <c r="O29" s="10"/>
      <c r="P29" s="10"/>
      <c r="Q29" s="10"/>
      <c r="R29" s="10"/>
      <c r="S29" s="10"/>
      <c r="T29" s="10"/>
      <c r="U29" s="10">
        <v>7</v>
      </c>
      <c r="V29" s="9">
        <v>0.51764705882352935</v>
      </c>
      <c r="W29" s="9"/>
      <c r="X29" s="9"/>
      <c r="Y29" s="9"/>
      <c r="Z29" s="9"/>
      <c r="AA29" s="9">
        <v>0.6588235294117647</v>
      </c>
      <c r="AB29" s="9">
        <v>0.2</v>
      </c>
      <c r="AC29" s="9">
        <v>0.14117647058823529</v>
      </c>
      <c r="AD29" s="19">
        <v>7.333333333333333</v>
      </c>
      <c r="AE29" s="11">
        <v>9.0000000000000018</v>
      </c>
      <c r="AF29" s="11">
        <v>7.9999999999999991</v>
      </c>
      <c r="AG29" s="11">
        <v>9.0000000000000018</v>
      </c>
      <c r="AH29" s="11">
        <v>8.6666666666666679</v>
      </c>
      <c r="AI29" s="11">
        <v>5.333333333333333</v>
      </c>
      <c r="AJ29" s="11">
        <v>5.333333333333333</v>
      </c>
      <c r="AK29" s="11">
        <v>7</v>
      </c>
      <c r="AL29" s="11">
        <v>6.3333333333333321</v>
      </c>
      <c r="AM29" s="19">
        <v>6.666666666666667</v>
      </c>
      <c r="AN29" s="11">
        <v>7</v>
      </c>
      <c r="AO29" s="11">
        <v>7</v>
      </c>
      <c r="AP29" s="11">
        <v>7.333333333333333</v>
      </c>
      <c r="AQ29" s="11">
        <v>6.3333333333333321</v>
      </c>
      <c r="AR29" s="11">
        <v>6.3333333333333321</v>
      </c>
      <c r="AS29" s="11">
        <v>6.3333333333333321</v>
      </c>
      <c r="AT29" s="11">
        <v>5.9999999999999991</v>
      </c>
      <c r="AU29" s="11">
        <v>6.3333333333333321</v>
      </c>
      <c r="AV29" s="19">
        <v>6.3333333333333321</v>
      </c>
      <c r="AW29" s="11">
        <v>5.333333333333333</v>
      </c>
      <c r="AX29" s="11">
        <v>7</v>
      </c>
      <c r="AY29" s="11">
        <v>7</v>
      </c>
      <c r="AZ29" s="11">
        <v>7</v>
      </c>
      <c r="BA29" s="11">
        <v>5.9999999999999991</v>
      </c>
      <c r="BB29" s="11">
        <v>5.6666666666666661</v>
      </c>
      <c r="BC29" s="11">
        <v>5.9999999999999991</v>
      </c>
      <c r="BD29" s="11">
        <v>5.6666666666666661</v>
      </c>
      <c r="BE29" s="19">
        <v>7.9999999999999991</v>
      </c>
      <c r="BF29" s="11">
        <v>7.6666666666666661</v>
      </c>
      <c r="BG29" s="11">
        <v>6.666666666666667</v>
      </c>
      <c r="BH29" s="11">
        <v>7</v>
      </c>
      <c r="BI29" s="11">
        <v>7.9999999999999991</v>
      </c>
      <c r="BJ29" s="11">
        <v>7.9999999999999991</v>
      </c>
      <c r="BK29" s="11">
        <v>7.333333333333333</v>
      </c>
      <c r="BL29" s="11">
        <v>9.3333333333333357</v>
      </c>
      <c r="BM29" s="11">
        <v>9.0000000000000018</v>
      </c>
      <c r="BN29" s="19">
        <v>7.333333333333333</v>
      </c>
      <c r="BO29" s="11">
        <v>5.9999999999999991</v>
      </c>
      <c r="BP29" s="11">
        <v>7</v>
      </c>
      <c r="BQ29" s="11">
        <v>6.666666666666667</v>
      </c>
      <c r="BR29" s="11">
        <v>6.3333333333333321</v>
      </c>
      <c r="BS29" s="11">
        <v>7.9999999999999991</v>
      </c>
      <c r="BT29" s="11">
        <v>7.6666666666666661</v>
      </c>
      <c r="BU29" s="11">
        <v>7.9999999999999991</v>
      </c>
      <c r="BV29" s="11">
        <v>7.6666666666666661</v>
      </c>
      <c r="BW29" s="7"/>
      <c r="BX29" s="7"/>
      <c r="BY29">
        <v>2018</v>
      </c>
      <c r="CA29" s="69">
        <v>2.2999999999999998</v>
      </c>
      <c r="CB29" s="69">
        <v>4.333333333333333</v>
      </c>
    </row>
    <row r="30" spans="1:80" x14ac:dyDescent="0.3">
      <c r="A30" s="17" t="s">
        <v>640</v>
      </c>
      <c r="B30" s="7" t="s">
        <v>348</v>
      </c>
      <c r="C30" s="7" t="s">
        <v>349</v>
      </c>
      <c r="D30" t="s">
        <v>627</v>
      </c>
      <c r="E30" s="18" t="s">
        <v>350</v>
      </c>
      <c r="F30" s="7"/>
      <c r="G30" s="8">
        <v>462</v>
      </c>
      <c r="H30" s="8">
        <v>180</v>
      </c>
      <c r="I30" s="9">
        <v>0.38961038961038963</v>
      </c>
      <c r="J30" s="9"/>
      <c r="K30" s="9"/>
      <c r="L30" s="9"/>
      <c r="M30" s="9"/>
      <c r="N30" s="10">
        <v>7.177777777777778</v>
      </c>
      <c r="O30" s="10"/>
      <c r="P30" s="10"/>
      <c r="Q30" s="10"/>
      <c r="R30" s="10"/>
      <c r="S30" s="10"/>
      <c r="T30" s="10"/>
      <c r="U30" s="10">
        <v>5.9999999999999991</v>
      </c>
      <c r="V30" s="9">
        <v>5.5555555555555358E-3</v>
      </c>
      <c r="W30" s="9"/>
      <c r="X30" s="9"/>
      <c r="Y30" s="9"/>
      <c r="Z30" s="9"/>
      <c r="AA30" s="9">
        <v>0.31666666666666665</v>
      </c>
      <c r="AB30" s="9">
        <v>0.37222222222222223</v>
      </c>
      <c r="AC30" s="9">
        <v>0.31111111111111112</v>
      </c>
      <c r="AD30" s="19">
        <v>6.666666666666667</v>
      </c>
      <c r="AE30" s="11">
        <v>7.9999999999999991</v>
      </c>
      <c r="AF30" s="11">
        <v>6.666666666666667</v>
      </c>
      <c r="AG30" s="11">
        <v>7.9999999999999991</v>
      </c>
      <c r="AH30" s="11">
        <v>7.9999999999999991</v>
      </c>
      <c r="AI30" s="11">
        <v>5</v>
      </c>
      <c r="AJ30" s="11">
        <v>4.6666666666666661</v>
      </c>
      <c r="AK30" s="11">
        <v>7.333333333333333</v>
      </c>
      <c r="AL30" s="11">
        <v>5.333333333333333</v>
      </c>
      <c r="AM30" s="19">
        <v>5.6666666666666661</v>
      </c>
      <c r="AN30" s="11">
        <v>5.9999999999999991</v>
      </c>
      <c r="AO30" s="11">
        <v>6.666666666666667</v>
      </c>
      <c r="AP30" s="11">
        <v>6.666666666666667</v>
      </c>
      <c r="AQ30" s="11">
        <v>5.333333333333333</v>
      </c>
      <c r="AR30" s="11">
        <v>5.9999999999999991</v>
      </c>
      <c r="AS30" s="11">
        <v>5.333333333333333</v>
      </c>
      <c r="AT30" s="11">
        <v>4.333333333333333</v>
      </c>
      <c r="AU30" s="11">
        <v>4</v>
      </c>
      <c r="AV30" s="19">
        <v>5.333333333333333</v>
      </c>
      <c r="AW30" s="11">
        <v>4.6666666666666661</v>
      </c>
      <c r="AX30" s="11">
        <v>7.333333333333333</v>
      </c>
      <c r="AY30" s="11">
        <v>5.6666666666666661</v>
      </c>
      <c r="AZ30" s="11">
        <v>6.666666666666667</v>
      </c>
      <c r="BA30" s="11">
        <v>4.333333333333333</v>
      </c>
      <c r="BB30" s="11">
        <v>4.333333333333333</v>
      </c>
      <c r="BC30" s="11">
        <v>4.333333333333333</v>
      </c>
      <c r="BD30" s="11">
        <v>5.333333333333333</v>
      </c>
      <c r="BE30" s="19">
        <v>7</v>
      </c>
      <c r="BF30" s="11">
        <v>6.3333333333333321</v>
      </c>
      <c r="BG30" s="11">
        <v>5.333333333333333</v>
      </c>
      <c r="BH30" s="11">
        <v>5.333333333333333</v>
      </c>
      <c r="BI30" s="11">
        <v>7.9999999999999991</v>
      </c>
      <c r="BJ30" s="11">
        <v>6.3333333333333321</v>
      </c>
      <c r="BK30" s="11">
        <v>5.333333333333333</v>
      </c>
      <c r="BL30" s="11">
        <v>9.0000000000000018</v>
      </c>
      <c r="BM30" s="11">
        <v>9.0000000000000018</v>
      </c>
      <c r="BN30" s="19">
        <v>5.6666666666666661</v>
      </c>
      <c r="BO30" s="11">
        <v>7</v>
      </c>
      <c r="BP30" s="11">
        <v>7</v>
      </c>
      <c r="BQ30" s="11">
        <v>5</v>
      </c>
      <c r="BR30" s="11">
        <v>5.333333333333333</v>
      </c>
      <c r="BS30" s="11">
        <v>5.6666666666666661</v>
      </c>
      <c r="BT30" s="11">
        <v>5.333333333333333</v>
      </c>
      <c r="BU30" s="11">
        <v>5.333333333333333</v>
      </c>
      <c r="BV30" s="11">
        <v>5.9999999999999991</v>
      </c>
      <c r="BW30" s="7"/>
      <c r="BX30" s="7" t="s">
        <v>351</v>
      </c>
      <c r="BY30">
        <v>2019</v>
      </c>
      <c r="CA30" s="69">
        <v>2.4</v>
      </c>
      <c r="CB30" s="69">
        <v>4.6666666666666661</v>
      </c>
    </row>
    <row r="31" spans="1:80" x14ac:dyDescent="0.3">
      <c r="A31" s="17" t="s">
        <v>641</v>
      </c>
      <c r="B31" s="7" t="s">
        <v>323</v>
      </c>
      <c r="C31" s="7" t="s">
        <v>352</v>
      </c>
      <c r="D31" t="s">
        <v>627</v>
      </c>
      <c r="E31" s="18" t="s">
        <v>385</v>
      </c>
      <c r="F31" s="7"/>
      <c r="G31" s="8">
        <v>165</v>
      </c>
      <c r="H31" s="8">
        <v>159</v>
      </c>
      <c r="I31" s="9">
        <f>+H31/G31</f>
        <v>0.96363636363636362</v>
      </c>
      <c r="J31" s="9"/>
      <c r="K31" s="9"/>
      <c r="L31" s="9"/>
      <c r="M31" s="9"/>
      <c r="N31" s="10">
        <v>8.4088050314465406</v>
      </c>
      <c r="O31" s="10"/>
      <c r="P31" s="10"/>
      <c r="Q31" s="10"/>
      <c r="R31" s="10"/>
      <c r="S31" s="10"/>
      <c r="T31" s="10"/>
      <c r="U31" s="10">
        <v>7.333333333333333</v>
      </c>
      <c r="V31" s="9">
        <v>0.42138364779874216</v>
      </c>
      <c r="W31" s="9"/>
      <c r="X31" s="9"/>
      <c r="Y31" s="9"/>
      <c r="Z31" s="9"/>
      <c r="AA31" s="9">
        <v>0.50314465408805031</v>
      </c>
      <c r="AB31" s="9">
        <v>0.41509433962264153</v>
      </c>
      <c r="AC31" s="9">
        <v>8.1761006289308172E-2</v>
      </c>
      <c r="AD31" s="19">
        <v>7.333333333333333</v>
      </c>
      <c r="AE31" s="11">
        <v>8.6666666666666679</v>
      </c>
      <c r="AF31" s="11">
        <v>7.9999999999999991</v>
      </c>
      <c r="AG31" s="11">
        <v>7.9999999999999991</v>
      </c>
      <c r="AH31" s="11">
        <v>7.9999999999999991</v>
      </c>
      <c r="AI31" s="11">
        <v>5.333333333333333</v>
      </c>
      <c r="AJ31" s="11">
        <v>5.333333333333333</v>
      </c>
      <c r="AK31" s="11">
        <v>7</v>
      </c>
      <c r="AL31" s="11">
        <v>6.666666666666667</v>
      </c>
      <c r="AM31" s="19">
        <v>7</v>
      </c>
      <c r="AN31" s="11">
        <v>7.6666666666666661</v>
      </c>
      <c r="AO31" s="11">
        <v>7.9999999999999991</v>
      </c>
      <c r="AP31" s="11">
        <v>7.333333333333333</v>
      </c>
      <c r="AQ31" s="11">
        <v>7</v>
      </c>
      <c r="AR31" s="11">
        <v>7.333333333333333</v>
      </c>
      <c r="AS31" s="11">
        <v>7.333333333333333</v>
      </c>
      <c r="AT31" s="11">
        <v>6.3333333333333321</v>
      </c>
      <c r="AU31" s="11">
        <v>6.3333333333333321</v>
      </c>
      <c r="AV31" s="19">
        <v>6.666666666666667</v>
      </c>
      <c r="AW31" s="11">
        <v>5.6666666666666661</v>
      </c>
      <c r="AX31" s="11">
        <v>7.333333333333333</v>
      </c>
      <c r="AY31" s="11">
        <v>7.6666666666666661</v>
      </c>
      <c r="AZ31" s="11">
        <v>7.6666666666666661</v>
      </c>
      <c r="BA31" s="11">
        <v>6.3333333333333321</v>
      </c>
      <c r="BB31" s="11">
        <v>7</v>
      </c>
      <c r="BC31" s="11">
        <v>6.3333333333333321</v>
      </c>
      <c r="BD31" s="11">
        <v>6.3333333333333321</v>
      </c>
      <c r="BE31" s="19">
        <v>7.9999999999999991</v>
      </c>
      <c r="BF31" s="11">
        <v>7.9999999999999991</v>
      </c>
      <c r="BG31" s="11">
        <v>7</v>
      </c>
      <c r="BH31" s="11">
        <v>7.6666666666666661</v>
      </c>
      <c r="BI31" s="11">
        <v>7.9999999999999991</v>
      </c>
      <c r="BJ31" s="11">
        <v>7.9999999999999991</v>
      </c>
      <c r="BK31" s="11">
        <v>6.3333333333333321</v>
      </c>
      <c r="BL31" s="11">
        <v>9.3333333333333357</v>
      </c>
      <c r="BM31" s="11">
        <v>9.0000000000000018</v>
      </c>
      <c r="BN31" s="19">
        <v>7.9999999999999991</v>
      </c>
      <c r="BO31" s="11">
        <v>7.9999999999999991</v>
      </c>
      <c r="BP31" s="11">
        <v>7.333333333333333</v>
      </c>
      <c r="BQ31" s="11">
        <v>7.6666666666666661</v>
      </c>
      <c r="BR31" s="11">
        <v>7.6666666666666661</v>
      </c>
      <c r="BS31" s="11">
        <v>7.9999999999999991</v>
      </c>
      <c r="BT31" s="11">
        <v>7.9999999999999991</v>
      </c>
      <c r="BU31" s="11">
        <v>9.0000000000000018</v>
      </c>
      <c r="BV31" s="11">
        <v>7.6666666666666661</v>
      </c>
      <c r="BW31" s="7"/>
      <c r="BX31" s="7" t="s">
        <v>325</v>
      </c>
      <c r="BY31">
        <v>2019</v>
      </c>
      <c r="CA31" s="69">
        <v>2.5</v>
      </c>
      <c r="CB31" s="69">
        <v>5</v>
      </c>
    </row>
    <row r="32" spans="1:80" x14ac:dyDescent="0.3">
      <c r="A32" s="17" t="s">
        <v>641</v>
      </c>
      <c r="B32" s="7" t="s">
        <v>353</v>
      </c>
      <c r="C32" s="7" t="s">
        <v>354</v>
      </c>
      <c r="D32" t="s">
        <v>627</v>
      </c>
      <c r="E32" s="18" t="s">
        <v>337</v>
      </c>
      <c r="F32" s="7"/>
      <c r="G32" s="8">
        <v>659</v>
      </c>
      <c r="H32" s="8">
        <v>630</v>
      </c>
      <c r="I32" s="9">
        <v>0.95599393019726864</v>
      </c>
      <c r="J32" s="9">
        <v>0.05</v>
      </c>
      <c r="K32" s="9">
        <v>0.53</v>
      </c>
      <c r="L32" s="9">
        <v>0.36</v>
      </c>
      <c r="M32" s="9">
        <v>0.06</v>
      </c>
      <c r="N32" s="10">
        <v>8.6333333333333329</v>
      </c>
      <c r="O32" s="10">
        <v>8.83</v>
      </c>
      <c r="P32" s="10">
        <v>8.4700000000000006</v>
      </c>
      <c r="Q32" s="10">
        <v>8.74</v>
      </c>
      <c r="R32" s="10">
        <v>9.1300000000000008</v>
      </c>
      <c r="S32" s="10"/>
      <c r="T32" s="10"/>
      <c r="U32" s="10">
        <v>7.9999999999999991</v>
      </c>
      <c r="V32" s="9">
        <v>0.53492063492063491</v>
      </c>
      <c r="W32" s="9">
        <v>0.56699999999999995</v>
      </c>
      <c r="X32" s="9">
        <v>0.45</v>
      </c>
      <c r="Y32" s="9">
        <v>0.59399999999999997</v>
      </c>
      <c r="Z32" s="9">
        <v>0.875</v>
      </c>
      <c r="AA32" s="9">
        <v>0.6063492063492063</v>
      </c>
      <c r="AB32" s="9">
        <v>0.32222222222222224</v>
      </c>
      <c r="AC32" s="9">
        <v>7.1428571428571425E-2</v>
      </c>
      <c r="AD32" s="19">
        <v>7.6666666666666661</v>
      </c>
      <c r="AE32" s="11">
        <v>9.3333333333333357</v>
      </c>
      <c r="AF32" s="11">
        <v>8.6666666666666679</v>
      </c>
      <c r="AG32" s="11">
        <v>8.6666666666666679</v>
      </c>
      <c r="AH32" s="11">
        <v>8.6666666666666679</v>
      </c>
      <c r="AI32" s="11">
        <v>5.6666666666666661</v>
      </c>
      <c r="AJ32" s="11">
        <v>4.6666666666666661</v>
      </c>
      <c r="AK32" s="11">
        <v>7</v>
      </c>
      <c r="AL32" s="11">
        <v>7.333333333333333</v>
      </c>
      <c r="AM32" s="19">
        <v>7.333333333333333</v>
      </c>
      <c r="AN32" s="11">
        <v>8.6666666666666679</v>
      </c>
      <c r="AO32" s="11">
        <v>7.9999999999999991</v>
      </c>
      <c r="AP32" s="11">
        <v>7.6666666666666661</v>
      </c>
      <c r="AQ32" s="11">
        <v>7.333333333333333</v>
      </c>
      <c r="AR32" s="11">
        <v>7.333333333333333</v>
      </c>
      <c r="AS32" s="11">
        <v>6.3333333333333321</v>
      </c>
      <c r="AT32" s="11">
        <v>7</v>
      </c>
      <c r="AU32" s="11">
        <v>7.333333333333333</v>
      </c>
      <c r="AV32" s="19">
        <v>7.6666666666666661</v>
      </c>
      <c r="AW32" s="11">
        <v>6.666666666666667</v>
      </c>
      <c r="AX32" s="11">
        <v>7.9999999999999991</v>
      </c>
      <c r="AY32" s="11">
        <v>7.9999999999999991</v>
      </c>
      <c r="AZ32" s="11">
        <v>7.9999999999999991</v>
      </c>
      <c r="BA32" s="11">
        <v>7.333333333333333</v>
      </c>
      <c r="BB32" s="11">
        <v>7.6666666666666661</v>
      </c>
      <c r="BC32" s="11">
        <v>7.6666666666666661</v>
      </c>
      <c r="BD32" s="11">
        <v>7</v>
      </c>
      <c r="BE32" s="19">
        <v>8.6666666666666679</v>
      </c>
      <c r="BF32" s="11">
        <v>8.6666666666666679</v>
      </c>
      <c r="BG32" s="11">
        <v>7.9999999999999991</v>
      </c>
      <c r="BH32" s="11">
        <v>7.9999999999999991</v>
      </c>
      <c r="BI32" s="11">
        <v>7.9999999999999991</v>
      </c>
      <c r="BJ32" s="11">
        <v>9.0000000000000018</v>
      </c>
      <c r="BK32" s="11">
        <v>7.9999999999999991</v>
      </c>
      <c r="BL32" s="11">
        <v>9.6666666666666696</v>
      </c>
      <c r="BM32" s="11">
        <v>9.0000000000000018</v>
      </c>
      <c r="BN32" s="19">
        <v>7.9999999999999991</v>
      </c>
      <c r="BO32" s="11">
        <v>7.9999999999999991</v>
      </c>
      <c r="BP32" s="11">
        <v>7.6666666666666661</v>
      </c>
      <c r="BQ32" s="11">
        <v>7.9999999999999991</v>
      </c>
      <c r="BR32" s="11">
        <v>7.9999999999999991</v>
      </c>
      <c r="BS32" s="11">
        <v>8.6666666666666679</v>
      </c>
      <c r="BT32" s="11">
        <v>7.9999999999999991</v>
      </c>
      <c r="BU32" s="11">
        <v>9.3333333333333357</v>
      </c>
      <c r="BV32" s="11">
        <v>8.6666666666666679</v>
      </c>
      <c r="BW32" s="7"/>
      <c r="BX32" s="7" t="s">
        <v>355</v>
      </c>
      <c r="BY32">
        <v>2019</v>
      </c>
      <c r="CA32" s="69">
        <v>2.6</v>
      </c>
      <c r="CB32" s="69">
        <v>5.333333333333333</v>
      </c>
    </row>
    <row r="33" spans="1:80" x14ac:dyDescent="0.3">
      <c r="A33" s="17" t="s">
        <v>641</v>
      </c>
      <c r="B33" s="7" t="s">
        <v>356</v>
      </c>
      <c r="C33" s="7" t="s">
        <v>357</v>
      </c>
      <c r="D33" t="s">
        <v>627</v>
      </c>
      <c r="E33" s="18" t="s">
        <v>337</v>
      </c>
      <c r="F33" s="7"/>
      <c r="G33" s="8">
        <v>84</v>
      </c>
      <c r="H33" s="8">
        <v>78</v>
      </c>
      <c r="I33" s="9">
        <v>0.9285714285714286</v>
      </c>
      <c r="J33" s="9"/>
      <c r="K33" s="9"/>
      <c r="L33" s="9"/>
      <c r="M33" s="9"/>
      <c r="N33" s="10">
        <v>8.5384615384615383</v>
      </c>
      <c r="O33" s="10"/>
      <c r="P33" s="10"/>
      <c r="Q33" s="10"/>
      <c r="R33" s="10"/>
      <c r="S33" s="10"/>
      <c r="T33" s="10"/>
      <c r="U33" s="10">
        <v>7.9999999999999991</v>
      </c>
      <c r="V33" s="9">
        <v>0.48717948717948723</v>
      </c>
      <c r="W33" s="9"/>
      <c r="X33" s="9"/>
      <c r="Y33" s="9"/>
      <c r="Z33" s="9"/>
      <c r="AA33" s="9">
        <v>0.61538461538461542</v>
      </c>
      <c r="AB33" s="9">
        <v>0.25641025641025639</v>
      </c>
      <c r="AC33" s="9">
        <v>0.12820512820512819</v>
      </c>
      <c r="AD33" s="19">
        <v>7.6666666666666661</v>
      </c>
      <c r="AE33" s="11">
        <v>9.0000000000000018</v>
      </c>
      <c r="AF33" s="11">
        <v>8.6666666666666679</v>
      </c>
      <c r="AG33" s="11">
        <v>8.6666666666666679</v>
      </c>
      <c r="AH33" s="11">
        <v>8.6666666666666679</v>
      </c>
      <c r="AI33" s="11">
        <v>5.9999999999999991</v>
      </c>
      <c r="AJ33" s="11">
        <v>5</v>
      </c>
      <c r="AK33" s="11">
        <v>7.6666666666666661</v>
      </c>
      <c r="AL33" s="11">
        <v>7.333333333333333</v>
      </c>
      <c r="AM33" s="19">
        <v>7.333333333333333</v>
      </c>
      <c r="AN33" s="11">
        <v>8.6666666666666679</v>
      </c>
      <c r="AO33" s="11">
        <v>7.9999999999999991</v>
      </c>
      <c r="AP33" s="11">
        <v>7.6666666666666661</v>
      </c>
      <c r="AQ33" s="11">
        <v>7.333333333333333</v>
      </c>
      <c r="AR33" s="11">
        <v>7.6666666666666661</v>
      </c>
      <c r="AS33" s="11">
        <v>5.9999999999999991</v>
      </c>
      <c r="AT33" s="11">
        <v>6.666666666666667</v>
      </c>
      <c r="AU33" s="11">
        <v>7.333333333333333</v>
      </c>
      <c r="AV33" s="19">
        <v>7.333333333333333</v>
      </c>
      <c r="AW33" s="11">
        <v>5.9999999999999991</v>
      </c>
      <c r="AX33" s="11">
        <v>7.9999999999999991</v>
      </c>
      <c r="AY33" s="11">
        <v>7.6666666666666661</v>
      </c>
      <c r="AZ33" s="11">
        <v>7.9999999999999991</v>
      </c>
      <c r="BA33" s="11">
        <v>6.666666666666667</v>
      </c>
      <c r="BB33" s="11">
        <v>7</v>
      </c>
      <c r="BC33" s="11">
        <v>7</v>
      </c>
      <c r="BD33" s="11">
        <v>7</v>
      </c>
      <c r="BE33" s="19">
        <v>8.6666666666666679</v>
      </c>
      <c r="BF33" s="11">
        <v>9.0000000000000018</v>
      </c>
      <c r="BG33" s="11">
        <v>7.6666666666666661</v>
      </c>
      <c r="BH33" s="11">
        <v>7.9999999999999991</v>
      </c>
      <c r="BI33" s="11">
        <v>8.6666666666666679</v>
      </c>
      <c r="BJ33" s="11">
        <v>9.0000000000000018</v>
      </c>
      <c r="BK33" s="11">
        <v>7.9999999999999991</v>
      </c>
      <c r="BL33" s="11">
        <v>9.6666666666666696</v>
      </c>
      <c r="BM33" s="11">
        <v>9.0000000000000018</v>
      </c>
      <c r="BN33" s="19">
        <v>8.6666666666666679</v>
      </c>
      <c r="BO33" s="11">
        <v>8.6666666666666679</v>
      </c>
      <c r="BP33" s="11">
        <v>7.9999999999999991</v>
      </c>
      <c r="BQ33" s="11">
        <v>7.9999999999999991</v>
      </c>
      <c r="BR33" s="11">
        <v>7.6666666666666661</v>
      </c>
      <c r="BS33" s="11">
        <v>8.6666666666666679</v>
      </c>
      <c r="BT33" s="11">
        <v>8.6666666666666679</v>
      </c>
      <c r="BU33" s="11">
        <v>9.3333333333333357</v>
      </c>
      <c r="BV33" s="11">
        <v>9.0000000000000018</v>
      </c>
      <c r="BW33" s="7"/>
      <c r="BX33" s="7" t="s">
        <v>355</v>
      </c>
      <c r="BY33">
        <v>2019</v>
      </c>
      <c r="CA33" s="69">
        <v>2.7</v>
      </c>
      <c r="CB33" s="69">
        <v>5.6666666666666661</v>
      </c>
    </row>
    <row r="34" spans="1:80" x14ac:dyDescent="0.3">
      <c r="A34" s="17" t="s">
        <v>642</v>
      </c>
      <c r="B34" s="7" t="s">
        <v>358</v>
      </c>
      <c r="C34" s="7" t="s">
        <v>358</v>
      </c>
      <c r="D34" t="s">
        <v>627</v>
      </c>
      <c r="E34" s="18" t="s">
        <v>359</v>
      </c>
      <c r="F34" s="7"/>
      <c r="G34" s="8">
        <v>7245</v>
      </c>
      <c r="H34" s="8">
        <v>4806</v>
      </c>
      <c r="I34" s="9">
        <v>0.66335403726708075</v>
      </c>
      <c r="J34" s="9"/>
      <c r="K34" s="9"/>
      <c r="L34" s="9"/>
      <c r="M34" s="9"/>
      <c r="N34" s="10">
        <v>7.9918851435705367</v>
      </c>
      <c r="O34" s="10"/>
      <c r="P34" s="10"/>
      <c r="Q34" s="10"/>
      <c r="R34" s="10"/>
      <c r="S34" s="10"/>
      <c r="T34" s="10"/>
      <c r="U34" s="10">
        <v>7</v>
      </c>
      <c r="V34" s="9">
        <v>0.30732417811069501</v>
      </c>
      <c r="W34" s="9"/>
      <c r="X34" s="9"/>
      <c r="Y34" s="9"/>
      <c r="Z34" s="9"/>
      <c r="AA34" s="9">
        <v>0.49895963379109448</v>
      </c>
      <c r="AB34" s="9">
        <v>0.30940491052850605</v>
      </c>
      <c r="AC34" s="9">
        <v>0.1916354556803995</v>
      </c>
      <c r="AD34" s="19">
        <v>6.666666666666667</v>
      </c>
      <c r="AE34" s="11">
        <v>7.6666666666666661</v>
      </c>
      <c r="AF34" s="11">
        <v>7.6666666666666661</v>
      </c>
      <c r="AG34" s="11">
        <v>7.6666666666666661</v>
      </c>
      <c r="AH34" s="11">
        <v>7.9999999999999991</v>
      </c>
      <c r="AI34" s="11">
        <v>5.333333333333333</v>
      </c>
      <c r="AJ34" s="11">
        <v>4.6666666666666661</v>
      </c>
      <c r="AK34" s="11">
        <v>6.666666666666667</v>
      </c>
      <c r="AL34" s="11">
        <v>6.3333333333333321</v>
      </c>
      <c r="AM34" s="19">
        <v>7</v>
      </c>
      <c r="AN34" s="11">
        <v>7.333333333333333</v>
      </c>
      <c r="AO34" s="11">
        <v>7.333333333333333</v>
      </c>
      <c r="AP34" s="11">
        <v>7</v>
      </c>
      <c r="AQ34" s="11">
        <v>7.6666666666666661</v>
      </c>
      <c r="AR34" s="11">
        <v>7</v>
      </c>
      <c r="AS34" s="11">
        <v>7</v>
      </c>
      <c r="AT34" s="11">
        <v>6.666666666666667</v>
      </c>
      <c r="AU34" s="11">
        <v>6.666666666666667</v>
      </c>
      <c r="AV34" s="19">
        <v>7</v>
      </c>
      <c r="AW34" s="11">
        <v>6.3333333333333321</v>
      </c>
      <c r="AX34" s="11">
        <v>7.9999999999999991</v>
      </c>
      <c r="AY34" s="11">
        <v>7</v>
      </c>
      <c r="AZ34" s="11">
        <v>7</v>
      </c>
      <c r="BA34" s="11">
        <v>6.3333333333333321</v>
      </c>
      <c r="BB34" s="11">
        <v>6.666666666666667</v>
      </c>
      <c r="BC34" s="11">
        <v>6.666666666666667</v>
      </c>
      <c r="BD34" s="11">
        <v>7.333333333333333</v>
      </c>
      <c r="BE34" s="19">
        <v>7.6666666666666661</v>
      </c>
      <c r="BF34" s="11">
        <v>7.9999999999999991</v>
      </c>
      <c r="BG34" s="11">
        <v>6.3333333333333321</v>
      </c>
      <c r="BH34" s="11">
        <v>7.333333333333333</v>
      </c>
      <c r="BI34" s="11">
        <v>7.6666666666666661</v>
      </c>
      <c r="BJ34" s="11">
        <v>7.9999999999999991</v>
      </c>
      <c r="BK34" s="11">
        <v>7</v>
      </c>
      <c r="BL34" s="11">
        <v>8.6666666666666679</v>
      </c>
      <c r="BM34" s="11">
        <v>7.9999999999999991</v>
      </c>
      <c r="BN34" s="19">
        <v>7.333333333333333</v>
      </c>
      <c r="BO34" s="11">
        <v>6.666666666666667</v>
      </c>
      <c r="BP34" s="11">
        <v>7</v>
      </c>
      <c r="BQ34" s="11">
        <v>7.6666666666666661</v>
      </c>
      <c r="BR34" s="11">
        <v>7.6666666666666661</v>
      </c>
      <c r="BS34" s="11">
        <v>6.666666666666667</v>
      </c>
      <c r="BT34" s="11">
        <v>6.3333333333333321</v>
      </c>
      <c r="BU34" s="11">
        <v>8.6666666666666679</v>
      </c>
      <c r="BV34" s="11">
        <v>7</v>
      </c>
      <c r="BW34" s="7"/>
      <c r="BX34" s="7" t="s">
        <v>360</v>
      </c>
      <c r="BY34">
        <v>2019</v>
      </c>
      <c r="CA34" s="69">
        <v>2.8</v>
      </c>
      <c r="CB34" s="69">
        <v>5.9999999999999991</v>
      </c>
    </row>
    <row r="35" spans="1:80" x14ac:dyDescent="0.3">
      <c r="A35" s="17" t="s">
        <v>643</v>
      </c>
      <c r="B35" s="7" t="s">
        <v>361</v>
      </c>
      <c r="C35" s="7" t="s">
        <v>362</v>
      </c>
      <c r="D35" t="s">
        <v>627</v>
      </c>
      <c r="E35" s="18" t="s">
        <v>350</v>
      </c>
      <c r="F35" s="7"/>
      <c r="G35" s="8">
        <v>398</v>
      </c>
      <c r="H35" s="8">
        <v>160</v>
      </c>
      <c r="I35" s="9">
        <v>0.4020100502512563</v>
      </c>
      <c r="J35" s="9"/>
      <c r="K35" s="9"/>
      <c r="L35" s="9"/>
      <c r="M35" s="9"/>
      <c r="N35" s="10">
        <v>8.3062500000000004</v>
      </c>
      <c r="O35" s="10"/>
      <c r="P35" s="10"/>
      <c r="Q35" s="10"/>
      <c r="R35" s="10"/>
      <c r="S35" s="10"/>
      <c r="T35" s="10"/>
      <c r="U35" s="10">
        <v>7.333333333333333</v>
      </c>
      <c r="V35" s="9">
        <v>0.40625</v>
      </c>
      <c r="W35" s="9"/>
      <c r="X35" s="9"/>
      <c r="Y35" s="9"/>
      <c r="Z35" s="9"/>
      <c r="AA35" s="9">
        <v>0.53125</v>
      </c>
      <c r="AB35" s="9">
        <v>0.34375</v>
      </c>
      <c r="AC35" s="9">
        <v>0.125</v>
      </c>
      <c r="AD35" s="19">
        <v>7.333333333333333</v>
      </c>
      <c r="AE35" s="11">
        <v>8.6666666666666679</v>
      </c>
      <c r="AF35" s="11">
        <v>7.6666666666666661</v>
      </c>
      <c r="AG35" s="11">
        <v>8.6666666666666679</v>
      </c>
      <c r="AH35" s="11">
        <v>7.9999999999999991</v>
      </c>
      <c r="AI35" s="11">
        <v>5.6666666666666661</v>
      </c>
      <c r="AJ35" s="11">
        <v>5.9999999999999991</v>
      </c>
      <c r="AK35" s="11">
        <v>7.6666666666666661</v>
      </c>
      <c r="AL35" s="11">
        <v>6.3333333333333321</v>
      </c>
      <c r="AM35" s="19">
        <v>7</v>
      </c>
      <c r="AN35" s="11">
        <v>7</v>
      </c>
      <c r="AO35" s="11">
        <v>7.333333333333333</v>
      </c>
      <c r="AP35" s="11">
        <v>7.333333333333333</v>
      </c>
      <c r="AQ35" s="11">
        <v>6.3333333333333321</v>
      </c>
      <c r="AR35" s="11">
        <v>7</v>
      </c>
      <c r="AS35" s="11">
        <v>6.666666666666667</v>
      </c>
      <c r="AT35" s="11">
        <v>7</v>
      </c>
      <c r="AU35" s="11">
        <v>6.3333333333333321</v>
      </c>
      <c r="AV35" s="19">
        <v>6.666666666666667</v>
      </c>
      <c r="AW35" s="11">
        <v>5.6666666666666661</v>
      </c>
      <c r="AX35" s="11">
        <v>7.333333333333333</v>
      </c>
      <c r="AY35" s="11">
        <v>7</v>
      </c>
      <c r="AZ35" s="11">
        <v>7.333333333333333</v>
      </c>
      <c r="BA35" s="11">
        <v>6.3333333333333321</v>
      </c>
      <c r="BB35" s="11">
        <v>6.3333333333333321</v>
      </c>
      <c r="BC35" s="11">
        <v>6.3333333333333321</v>
      </c>
      <c r="BD35" s="11">
        <v>6.666666666666667</v>
      </c>
      <c r="BE35" s="19">
        <v>7.6666666666666661</v>
      </c>
      <c r="BF35" s="11">
        <v>7.333333333333333</v>
      </c>
      <c r="BG35" s="11">
        <v>6.3333333333333321</v>
      </c>
      <c r="BH35" s="11">
        <v>6.666666666666667</v>
      </c>
      <c r="BI35" s="11">
        <v>7.9999999999999991</v>
      </c>
      <c r="BJ35" s="11">
        <v>7</v>
      </c>
      <c r="BK35" s="11">
        <v>7</v>
      </c>
      <c r="BL35" s="11">
        <v>9.3333333333333357</v>
      </c>
      <c r="BM35" s="11">
        <v>9.0000000000000018</v>
      </c>
      <c r="BN35" s="19">
        <v>7.333333333333333</v>
      </c>
      <c r="BO35" s="11">
        <v>7.333333333333333</v>
      </c>
      <c r="BP35" s="11">
        <v>7.6666666666666661</v>
      </c>
      <c r="BQ35" s="11">
        <v>7.333333333333333</v>
      </c>
      <c r="BR35" s="11">
        <v>7.333333333333333</v>
      </c>
      <c r="BS35" s="11">
        <v>7.333333333333333</v>
      </c>
      <c r="BT35" s="11">
        <v>7.333333333333333</v>
      </c>
      <c r="BU35" s="11">
        <v>7.6666666666666661</v>
      </c>
      <c r="BV35" s="11">
        <v>7.333333333333333</v>
      </c>
      <c r="BW35" s="7"/>
      <c r="BX35" s="7" t="s">
        <v>363</v>
      </c>
      <c r="BY35">
        <v>2019</v>
      </c>
      <c r="CA35" s="69">
        <v>2.9</v>
      </c>
      <c r="CB35" s="69">
        <v>6.3333333333333321</v>
      </c>
    </row>
    <row r="36" spans="1:80" x14ac:dyDescent="0.3">
      <c r="A36" s="17" t="s">
        <v>644</v>
      </c>
      <c r="B36" s="7" t="s">
        <v>364</v>
      </c>
      <c r="C36" s="7" t="s">
        <v>365</v>
      </c>
      <c r="D36" t="s">
        <v>627</v>
      </c>
      <c r="E36" s="18" t="s">
        <v>307</v>
      </c>
      <c r="F36" s="7"/>
      <c r="G36" s="8">
        <v>23</v>
      </c>
      <c r="H36" s="8">
        <v>23</v>
      </c>
      <c r="I36" s="9">
        <v>1</v>
      </c>
      <c r="J36" s="9"/>
      <c r="K36" s="9"/>
      <c r="L36" s="9"/>
      <c r="M36" s="9"/>
      <c r="N36" s="10">
        <v>8.8260869565217384</v>
      </c>
      <c r="O36" s="10"/>
      <c r="P36" s="10"/>
      <c r="Q36" s="10"/>
      <c r="R36" s="10"/>
      <c r="S36" s="10"/>
      <c r="T36" s="10"/>
      <c r="U36" s="10">
        <v>7.6666666666666661</v>
      </c>
      <c r="V36" s="9">
        <v>0.69565217391304346</v>
      </c>
      <c r="W36" s="9"/>
      <c r="X36" s="9"/>
      <c r="Y36" s="9"/>
      <c r="Z36" s="9"/>
      <c r="AA36" s="9">
        <v>0.78260869565217395</v>
      </c>
      <c r="AB36" s="9">
        <v>0.13043478260869565</v>
      </c>
      <c r="AC36" s="9">
        <v>8.6956521739130432E-2</v>
      </c>
      <c r="AD36" s="19">
        <v>9.0000000000000018</v>
      </c>
      <c r="AE36" s="11">
        <v>9.6666666666666696</v>
      </c>
      <c r="AF36" s="11">
        <v>9.3333333333333357</v>
      </c>
      <c r="AG36" s="11">
        <v>9.3333333333333357</v>
      </c>
      <c r="AH36" s="11">
        <v>9.0000000000000018</v>
      </c>
      <c r="AI36" s="11">
        <v>7.9999999999999991</v>
      </c>
      <c r="AJ36" s="11">
        <v>9.0000000000000018</v>
      </c>
      <c r="AK36" s="11">
        <v>8.6666666666666679</v>
      </c>
      <c r="AL36" s="11">
        <v>7.9999999999999991</v>
      </c>
      <c r="AM36" s="19">
        <v>7</v>
      </c>
      <c r="AN36" s="11">
        <v>7.9999999999999991</v>
      </c>
      <c r="AO36" s="11">
        <v>7.6666666666666661</v>
      </c>
      <c r="AP36" s="11">
        <v>7.9999999999999991</v>
      </c>
      <c r="AQ36" s="11">
        <v>5.9999999999999991</v>
      </c>
      <c r="AR36" s="11">
        <v>7.6666666666666661</v>
      </c>
      <c r="AS36" s="11">
        <v>7.9999999999999991</v>
      </c>
      <c r="AT36" s="11">
        <v>6.3333333333333321</v>
      </c>
      <c r="AU36" s="11">
        <v>5.333333333333333</v>
      </c>
      <c r="AV36" s="19">
        <v>6.666666666666667</v>
      </c>
      <c r="AW36" s="11">
        <v>5.9999999999999991</v>
      </c>
      <c r="AX36" s="11">
        <v>7.6666666666666661</v>
      </c>
      <c r="AY36" s="11">
        <v>7.333333333333333</v>
      </c>
      <c r="AZ36" s="11">
        <v>7.6666666666666661</v>
      </c>
      <c r="BA36" s="11">
        <v>5.6666666666666661</v>
      </c>
      <c r="BB36" s="11">
        <v>5.6666666666666661</v>
      </c>
      <c r="BC36" s="11">
        <v>6.666666666666667</v>
      </c>
      <c r="BD36" s="11">
        <v>5.9999999999999991</v>
      </c>
      <c r="BE36" s="19">
        <v>7.9999999999999991</v>
      </c>
      <c r="BF36" s="11">
        <v>9.0000000000000018</v>
      </c>
      <c r="BG36" s="11">
        <v>6.666666666666667</v>
      </c>
      <c r="BH36" s="11">
        <v>7.333333333333333</v>
      </c>
      <c r="BI36" s="11">
        <v>7.9999999999999991</v>
      </c>
      <c r="BJ36" s="11">
        <v>7.9999999999999991</v>
      </c>
      <c r="BK36" s="11">
        <v>7.6666666666666661</v>
      </c>
      <c r="BL36" s="11">
        <v>10</v>
      </c>
      <c r="BM36" s="11">
        <v>9.3333333333333357</v>
      </c>
      <c r="BN36" s="19">
        <v>7.333333333333333</v>
      </c>
      <c r="BO36" s="11">
        <v>9.0000000000000018</v>
      </c>
      <c r="BP36" s="11">
        <v>7.6666666666666661</v>
      </c>
      <c r="BQ36" s="11">
        <v>5.9999999999999991</v>
      </c>
      <c r="BR36" s="11">
        <v>6.3333333333333321</v>
      </c>
      <c r="BS36" s="11">
        <v>6.3333333333333321</v>
      </c>
      <c r="BT36" s="11">
        <v>5.9999999999999991</v>
      </c>
      <c r="BU36" s="11">
        <v>7.333333333333333</v>
      </c>
      <c r="BV36" s="11">
        <v>8.6666666666666679</v>
      </c>
      <c r="BW36" s="70"/>
      <c r="BX36" s="70" t="s">
        <v>366</v>
      </c>
      <c r="BY36">
        <v>2019</v>
      </c>
      <c r="CA36" s="69">
        <v>3</v>
      </c>
      <c r="CB36" s="69">
        <v>6.666666666666667</v>
      </c>
    </row>
    <row r="37" spans="1:80" x14ac:dyDescent="0.3">
      <c r="A37" s="17" t="s">
        <v>645</v>
      </c>
      <c r="B37" s="7" t="s">
        <v>367</v>
      </c>
      <c r="C37" s="7" t="s">
        <v>368</v>
      </c>
      <c r="D37" t="s">
        <v>627</v>
      </c>
      <c r="E37" s="18" t="s">
        <v>369</v>
      </c>
      <c r="F37" s="7"/>
      <c r="G37" s="8">
        <v>578</v>
      </c>
      <c r="H37" s="8">
        <v>530</v>
      </c>
      <c r="I37" s="9">
        <v>0.91695501730103801</v>
      </c>
      <c r="J37" s="9">
        <v>0.16600000000000001</v>
      </c>
      <c r="K37" s="9">
        <v>0.61699999999999999</v>
      </c>
      <c r="L37" s="9">
        <v>0.19600000000000001</v>
      </c>
      <c r="M37" s="9">
        <v>2.1000000000000001E-2</v>
      </c>
      <c r="N37" s="10">
        <v>8.2169811320754711</v>
      </c>
      <c r="O37" s="10">
        <v>8.2200000000000006</v>
      </c>
      <c r="P37" s="10">
        <v>8.1</v>
      </c>
      <c r="Q37" s="10">
        <v>8.4499999999999993</v>
      </c>
      <c r="R37" s="10">
        <v>8.36</v>
      </c>
      <c r="S37" s="10"/>
      <c r="T37" s="10"/>
      <c r="U37" s="10">
        <v>7.333333333333333</v>
      </c>
      <c r="V37" s="9">
        <v>0.36226415094339626</v>
      </c>
      <c r="W37" s="9">
        <v>0.35199999999999998</v>
      </c>
      <c r="X37" s="9">
        <v>0.33600000000000002</v>
      </c>
      <c r="Y37" s="9">
        <v>0.442</v>
      </c>
      <c r="Z37" s="9">
        <v>0.45500000000000002</v>
      </c>
      <c r="AA37" s="9">
        <v>0.48301886792452831</v>
      </c>
      <c r="AB37" s="9">
        <v>0.39622641509433965</v>
      </c>
      <c r="AC37" s="9">
        <v>0.12075471698113208</v>
      </c>
      <c r="AD37" s="19">
        <v>7</v>
      </c>
      <c r="AE37" s="11">
        <v>7.9999999999999991</v>
      </c>
      <c r="AF37" s="11">
        <v>7.9999999999999991</v>
      </c>
      <c r="AG37" s="11">
        <v>7.9999999999999991</v>
      </c>
      <c r="AH37" s="11">
        <v>7.9999999999999991</v>
      </c>
      <c r="AI37" s="11">
        <v>5.333333333333333</v>
      </c>
      <c r="AJ37" s="11">
        <v>5.9999999999999991</v>
      </c>
      <c r="AK37" s="11">
        <v>7</v>
      </c>
      <c r="AL37" s="11">
        <v>5.9999999999999991</v>
      </c>
      <c r="AM37" s="19">
        <v>7</v>
      </c>
      <c r="AN37" s="11">
        <v>7.6666666666666661</v>
      </c>
      <c r="AO37" s="11">
        <v>7.9999999999999991</v>
      </c>
      <c r="AP37" s="11">
        <v>7</v>
      </c>
      <c r="AQ37" s="11">
        <v>7.333333333333333</v>
      </c>
      <c r="AR37" s="11">
        <v>7</v>
      </c>
      <c r="AS37" s="11">
        <v>7</v>
      </c>
      <c r="AT37" s="11">
        <v>5.9999999999999991</v>
      </c>
      <c r="AU37" s="11">
        <v>5.9999999999999991</v>
      </c>
      <c r="AV37" s="19">
        <v>7</v>
      </c>
      <c r="AW37" s="11">
        <v>5.9999999999999991</v>
      </c>
      <c r="AX37" s="11">
        <v>7.6666666666666661</v>
      </c>
      <c r="AY37" s="11">
        <v>7</v>
      </c>
      <c r="AZ37" s="11">
        <v>7.333333333333333</v>
      </c>
      <c r="BA37" s="11">
        <v>6.666666666666667</v>
      </c>
      <c r="BB37" s="11">
        <v>6.666666666666667</v>
      </c>
      <c r="BC37" s="11">
        <v>6.666666666666667</v>
      </c>
      <c r="BD37" s="11">
        <v>6.666666666666667</v>
      </c>
      <c r="BE37" s="19">
        <v>7.9999999999999991</v>
      </c>
      <c r="BF37" s="11">
        <v>7.6666666666666661</v>
      </c>
      <c r="BG37" s="11">
        <v>6.666666666666667</v>
      </c>
      <c r="BH37" s="11">
        <v>7.333333333333333</v>
      </c>
      <c r="BI37" s="11">
        <v>7.9999999999999991</v>
      </c>
      <c r="BJ37" s="11">
        <v>7.9999999999999991</v>
      </c>
      <c r="BK37" s="11">
        <v>7.333333333333333</v>
      </c>
      <c r="BL37" s="11">
        <v>9.0000000000000018</v>
      </c>
      <c r="BM37" s="11">
        <v>8.6666666666666679</v>
      </c>
      <c r="BN37" s="19">
        <v>7.9999999999999991</v>
      </c>
      <c r="BO37" s="11">
        <v>7.333333333333333</v>
      </c>
      <c r="BP37" s="11">
        <v>7.333333333333333</v>
      </c>
      <c r="BQ37" s="11">
        <v>7.9999999999999991</v>
      </c>
      <c r="BR37" s="11">
        <v>7.9999999999999991</v>
      </c>
      <c r="BS37" s="11">
        <v>7.6666666666666661</v>
      </c>
      <c r="BT37" s="11">
        <v>7.6666666666666661</v>
      </c>
      <c r="BU37" s="11">
        <v>9.0000000000000018</v>
      </c>
      <c r="BV37" s="11">
        <v>7.6666666666666661</v>
      </c>
      <c r="BW37" s="7"/>
      <c r="BX37" s="7" t="s">
        <v>370</v>
      </c>
      <c r="BY37" s="7">
        <v>2019</v>
      </c>
      <c r="BZ37" s="7"/>
      <c r="CA37" s="69">
        <v>3</v>
      </c>
      <c r="CB37" s="69">
        <v>6.666666666666667</v>
      </c>
    </row>
    <row r="38" spans="1:80" x14ac:dyDescent="0.3">
      <c r="A38" s="17" t="s">
        <v>646</v>
      </c>
      <c r="B38" s="7" t="s">
        <v>329</v>
      </c>
      <c r="C38" s="7" t="s">
        <v>371</v>
      </c>
      <c r="D38" t="s">
        <v>627</v>
      </c>
      <c r="E38" s="18" t="s">
        <v>314</v>
      </c>
      <c r="F38" s="7"/>
      <c r="G38" s="8">
        <v>185</v>
      </c>
      <c r="H38" s="8">
        <v>174</v>
      </c>
      <c r="I38" s="9">
        <v>0.94054054054054059</v>
      </c>
      <c r="J38" s="9"/>
      <c r="K38" s="9"/>
      <c r="L38" s="9"/>
      <c r="M38" s="9"/>
      <c r="N38" s="10">
        <v>7.8735632183908049</v>
      </c>
      <c r="O38" s="10"/>
      <c r="P38" s="10"/>
      <c r="Q38" s="10"/>
      <c r="R38" s="10"/>
      <c r="S38" s="10"/>
      <c r="T38" s="10"/>
      <c r="U38" s="10">
        <v>7</v>
      </c>
      <c r="V38" s="9">
        <v>0.2126436781609195</v>
      </c>
      <c r="W38" s="9"/>
      <c r="X38" s="9"/>
      <c r="Y38" s="9"/>
      <c r="Z38" s="9"/>
      <c r="AA38" s="9">
        <v>0.38505747126436779</v>
      </c>
      <c r="AB38" s="9">
        <v>0.44252873563218392</v>
      </c>
      <c r="AC38" s="9">
        <v>0.17241379310344829</v>
      </c>
      <c r="AD38" s="19">
        <v>6.666666666666667</v>
      </c>
      <c r="AE38" s="11">
        <v>8.6666666666666679</v>
      </c>
      <c r="AF38" s="11">
        <v>7.9999999999999991</v>
      </c>
      <c r="AG38" s="11">
        <v>7.6666666666666661</v>
      </c>
      <c r="AH38" s="11">
        <v>7.6666666666666661</v>
      </c>
      <c r="AI38" s="11">
        <v>4.6666666666666661</v>
      </c>
      <c r="AJ38" s="11">
        <v>5</v>
      </c>
      <c r="AK38" s="11">
        <v>6.3333333333333321</v>
      </c>
      <c r="AL38" s="11">
        <v>6.3333333333333321</v>
      </c>
      <c r="AM38" s="19">
        <v>6.666666666666667</v>
      </c>
      <c r="AN38" s="11">
        <v>7.6666666666666661</v>
      </c>
      <c r="AO38" s="11">
        <v>7.6666666666666661</v>
      </c>
      <c r="AP38" s="11">
        <v>7</v>
      </c>
      <c r="AQ38" s="11">
        <v>6.666666666666667</v>
      </c>
      <c r="AR38" s="11">
        <v>5.9999999999999991</v>
      </c>
      <c r="AS38" s="11">
        <v>5.9999999999999991</v>
      </c>
      <c r="AT38" s="11">
        <v>5.333333333333333</v>
      </c>
      <c r="AU38" s="11">
        <v>6.3333333333333321</v>
      </c>
      <c r="AV38" s="19">
        <v>6.3333333333333321</v>
      </c>
      <c r="AW38" s="11">
        <v>5.333333333333333</v>
      </c>
      <c r="AX38" s="11">
        <v>7.333333333333333</v>
      </c>
      <c r="AY38" s="11">
        <v>7.6666666666666661</v>
      </c>
      <c r="AZ38" s="11">
        <v>7.6666666666666661</v>
      </c>
      <c r="BA38" s="11">
        <v>5.6666666666666661</v>
      </c>
      <c r="BB38" s="11">
        <v>5.9999999999999991</v>
      </c>
      <c r="BC38" s="11">
        <v>6.3333333333333321</v>
      </c>
      <c r="BD38" s="11">
        <v>5.6666666666666661</v>
      </c>
      <c r="BE38" s="19">
        <v>7.9999999999999991</v>
      </c>
      <c r="BF38" s="11">
        <v>7.6666666666666661</v>
      </c>
      <c r="BG38" s="11">
        <v>6.666666666666667</v>
      </c>
      <c r="BH38" s="11">
        <v>7.333333333333333</v>
      </c>
      <c r="BI38" s="11">
        <v>7.9999999999999991</v>
      </c>
      <c r="BJ38" s="11">
        <v>7.9999999999999991</v>
      </c>
      <c r="BK38" s="11">
        <v>7.6666666666666661</v>
      </c>
      <c r="BL38" s="11">
        <v>9.0000000000000018</v>
      </c>
      <c r="BM38" s="11">
        <v>8.6666666666666679</v>
      </c>
      <c r="BN38" s="19">
        <v>7</v>
      </c>
      <c r="BO38" s="11">
        <v>7</v>
      </c>
      <c r="BP38" s="11">
        <v>7.333333333333333</v>
      </c>
      <c r="BQ38" s="11">
        <v>5.9999999999999991</v>
      </c>
      <c r="BR38" s="11">
        <v>6.3333333333333321</v>
      </c>
      <c r="BS38" s="11">
        <v>7</v>
      </c>
      <c r="BT38" s="11">
        <v>6.666666666666667</v>
      </c>
      <c r="BU38" s="11">
        <v>7.9999999999999991</v>
      </c>
      <c r="BV38" s="11">
        <v>7.333333333333333</v>
      </c>
      <c r="BW38" s="67"/>
      <c r="BX38" s="67" t="s">
        <v>366</v>
      </c>
      <c r="BY38" s="7">
        <v>2020</v>
      </c>
      <c r="CA38" s="69">
        <v>3</v>
      </c>
      <c r="CB38" s="69">
        <v>6.666666666666667</v>
      </c>
    </row>
    <row r="39" spans="1:80" x14ac:dyDescent="0.3">
      <c r="A39" s="17" t="s">
        <v>647</v>
      </c>
      <c r="B39" s="7" t="s">
        <v>372</v>
      </c>
      <c r="C39" s="15" t="s">
        <v>373</v>
      </c>
      <c r="D39" t="s">
        <v>627</v>
      </c>
      <c r="E39" s="18" t="s">
        <v>344</v>
      </c>
      <c r="F39" s="7"/>
      <c r="G39" s="8">
        <v>786</v>
      </c>
      <c r="H39" s="8">
        <v>463</v>
      </c>
      <c r="I39" s="9">
        <v>0.58905852417302795</v>
      </c>
      <c r="J39" s="9">
        <v>0.09</v>
      </c>
      <c r="K39" s="9">
        <v>0.39</v>
      </c>
      <c r="L39" s="9">
        <v>0.47</v>
      </c>
      <c r="M39" s="9">
        <v>0.05</v>
      </c>
      <c r="N39" s="10">
        <v>8.3326133909287261</v>
      </c>
      <c r="O39" s="10">
        <v>7.91</v>
      </c>
      <c r="P39" s="10">
        <v>8.15</v>
      </c>
      <c r="Q39" s="10">
        <v>8.51</v>
      </c>
      <c r="R39" s="10">
        <v>8.67</v>
      </c>
      <c r="S39" s="10"/>
      <c r="T39" s="10"/>
      <c r="U39" s="10">
        <v>7</v>
      </c>
      <c r="V39" s="9">
        <v>0.44492440604751621</v>
      </c>
      <c r="W39" s="9">
        <v>0.25600000000000001</v>
      </c>
      <c r="X39" s="9">
        <v>0.38500000000000001</v>
      </c>
      <c r="Y39" s="9">
        <v>0.52500000000000002</v>
      </c>
      <c r="Z39" s="9">
        <v>0.52400000000000002</v>
      </c>
      <c r="AA39" s="9">
        <v>0.58747300215982723</v>
      </c>
      <c r="AB39" s="9">
        <v>0.26997840172786175</v>
      </c>
      <c r="AC39" s="9">
        <v>0.14254859611231102</v>
      </c>
      <c r="AD39" s="19">
        <v>6.875</v>
      </c>
      <c r="AE39" s="11">
        <v>7.9999999999999991</v>
      </c>
      <c r="AF39" s="11">
        <v>7.9999999999999991</v>
      </c>
      <c r="AG39" s="11">
        <v>8.6666666666666679</v>
      </c>
      <c r="AH39" s="11">
        <v>7.9999999999999991</v>
      </c>
      <c r="AI39" s="11">
        <v>5.333333333333333</v>
      </c>
      <c r="AJ39" s="11">
        <v>4.333333333333333</v>
      </c>
      <c r="AK39" s="11">
        <v>7</v>
      </c>
      <c r="AL39" s="11">
        <v>5.6666666666666661</v>
      </c>
      <c r="AM39" s="19">
        <v>6.791666666666667</v>
      </c>
      <c r="AN39" s="11">
        <v>7.6666666666666661</v>
      </c>
      <c r="AO39" s="11">
        <v>7.6666666666666661</v>
      </c>
      <c r="AP39" s="11">
        <v>7</v>
      </c>
      <c r="AQ39" s="11">
        <v>7.333333333333333</v>
      </c>
      <c r="AR39" s="11">
        <v>7</v>
      </c>
      <c r="AS39" s="11">
        <v>7</v>
      </c>
      <c r="AT39" s="11">
        <v>5.333333333333333</v>
      </c>
      <c r="AU39" s="11">
        <v>5.333333333333333</v>
      </c>
      <c r="AV39" s="19">
        <v>6.5416666666666661</v>
      </c>
      <c r="AW39" s="11">
        <v>5.9999999999999991</v>
      </c>
      <c r="AX39" s="11">
        <v>7.333333333333333</v>
      </c>
      <c r="AY39" s="11">
        <v>6.666666666666667</v>
      </c>
      <c r="AZ39" s="11">
        <v>6.666666666666667</v>
      </c>
      <c r="BA39" s="11">
        <v>6.3333333333333321</v>
      </c>
      <c r="BB39" s="11">
        <v>6.666666666666667</v>
      </c>
      <c r="BC39" s="11">
        <v>6.3333333333333321</v>
      </c>
      <c r="BD39" s="11">
        <v>6.3333333333333321</v>
      </c>
      <c r="BE39" s="19">
        <v>7.3333333333333339</v>
      </c>
      <c r="BF39" s="11">
        <v>7</v>
      </c>
      <c r="BG39" s="11">
        <v>5.6666666666666661</v>
      </c>
      <c r="BH39" s="11">
        <v>6.666666666666667</v>
      </c>
      <c r="BI39" s="11">
        <v>7.6666666666666661</v>
      </c>
      <c r="BJ39" s="11">
        <v>7.333333333333333</v>
      </c>
      <c r="BK39" s="11">
        <v>6.3333333333333321</v>
      </c>
      <c r="BL39" s="11">
        <v>9.0000000000000018</v>
      </c>
      <c r="BM39" s="11">
        <v>9.0000000000000018</v>
      </c>
      <c r="BN39" s="19">
        <v>7.7499999999999991</v>
      </c>
      <c r="BO39" s="11">
        <v>7.333333333333333</v>
      </c>
      <c r="BP39" s="11">
        <v>7</v>
      </c>
      <c r="BQ39" s="11">
        <v>7.6666666666666661</v>
      </c>
      <c r="BR39" s="11">
        <v>7.6666666666666661</v>
      </c>
      <c r="BS39" s="11">
        <v>7.9999999999999991</v>
      </c>
      <c r="BT39" s="11">
        <v>7.9999999999999991</v>
      </c>
      <c r="BU39" s="11">
        <v>8.6666666666666679</v>
      </c>
      <c r="BV39" s="11">
        <v>7.6666666666666661</v>
      </c>
      <c r="BW39" s="7"/>
      <c r="BX39" s="7" t="s">
        <v>366</v>
      </c>
      <c r="BY39" s="7">
        <v>2019</v>
      </c>
      <c r="CA39" s="69">
        <v>3.1</v>
      </c>
      <c r="CB39" s="69">
        <v>7</v>
      </c>
    </row>
    <row r="40" spans="1:80" x14ac:dyDescent="0.3">
      <c r="A40" s="17" t="s">
        <v>645</v>
      </c>
      <c r="B40" s="7" t="s">
        <v>305</v>
      </c>
      <c r="C40" s="7" t="s">
        <v>374</v>
      </c>
      <c r="D40" t="s">
        <v>627</v>
      </c>
      <c r="E40" s="18" t="s">
        <v>344</v>
      </c>
      <c r="F40" s="7"/>
      <c r="G40" s="8">
        <v>1736</v>
      </c>
      <c r="H40" s="8">
        <v>268</v>
      </c>
      <c r="I40" s="9">
        <v>0.15437788018433179</v>
      </c>
      <c r="J40" s="9">
        <v>0.12</v>
      </c>
      <c r="K40" s="9">
        <v>0.54</v>
      </c>
      <c r="L40" s="9">
        <v>0.3</v>
      </c>
      <c r="M40" s="9">
        <v>0.03</v>
      </c>
      <c r="N40" s="10">
        <v>7.8955223880597014</v>
      </c>
      <c r="O40" s="10"/>
      <c r="P40" s="10"/>
      <c r="Q40" s="10"/>
      <c r="R40" s="10"/>
      <c r="S40" s="10"/>
      <c r="T40" s="10"/>
      <c r="U40" s="10">
        <v>7</v>
      </c>
      <c r="V40" s="9">
        <v>0.29104477611940294</v>
      </c>
      <c r="W40" s="9">
        <v>0.58299999999999996</v>
      </c>
      <c r="X40" s="9">
        <v>0.442</v>
      </c>
      <c r="Y40" s="9">
        <v>0.33100000000000002</v>
      </c>
      <c r="Z40" s="9">
        <v>0.24099999999999999</v>
      </c>
      <c r="AA40" s="9">
        <v>0.4962686567164179</v>
      </c>
      <c r="AB40" s="9">
        <v>0.29850746268656714</v>
      </c>
      <c r="AC40" s="9">
        <v>0.20522388059701493</v>
      </c>
      <c r="AD40" s="19">
        <v>6.8333333333333321</v>
      </c>
      <c r="AE40" s="11">
        <v>8.6666666666666679</v>
      </c>
      <c r="AF40" s="11">
        <v>7.9999999999999991</v>
      </c>
      <c r="AG40" s="11">
        <v>7.9999999999999991</v>
      </c>
      <c r="AH40" s="11">
        <v>7.9999999999999991</v>
      </c>
      <c r="AI40" s="11">
        <v>4.6666666666666661</v>
      </c>
      <c r="AJ40" s="11">
        <v>4.6666666666666661</v>
      </c>
      <c r="AK40" s="11">
        <v>7</v>
      </c>
      <c r="AL40" s="11">
        <v>5.6666666666666661</v>
      </c>
      <c r="AM40" s="19">
        <v>6.666666666666667</v>
      </c>
      <c r="AN40" s="11">
        <v>7.6666666666666661</v>
      </c>
      <c r="AO40" s="11">
        <v>7.6666666666666661</v>
      </c>
      <c r="AP40" s="11">
        <v>6.666666666666667</v>
      </c>
      <c r="AQ40" s="11">
        <v>7</v>
      </c>
      <c r="AR40" s="11">
        <v>6.666666666666667</v>
      </c>
      <c r="AS40" s="11">
        <v>7</v>
      </c>
      <c r="AT40" s="11">
        <v>5.333333333333333</v>
      </c>
      <c r="AU40" s="11">
        <v>5.333333333333333</v>
      </c>
      <c r="AV40" s="19">
        <v>6.7083333333333321</v>
      </c>
      <c r="AW40" s="11">
        <v>6.3333333333333321</v>
      </c>
      <c r="AX40" s="11">
        <v>7.6666666666666661</v>
      </c>
      <c r="AY40" s="11">
        <v>7</v>
      </c>
      <c r="AZ40" s="11">
        <v>7</v>
      </c>
      <c r="BA40" s="11">
        <v>6.3333333333333321</v>
      </c>
      <c r="BB40" s="11">
        <v>6.666666666666667</v>
      </c>
      <c r="BC40" s="11">
        <v>6.3333333333333321</v>
      </c>
      <c r="BD40" s="11">
        <v>6.3333333333333321</v>
      </c>
      <c r="BE40" s="19">
        <v>7.458333333333333</v>
      </c>
      <c r="BF40" s="11">
        <v>7.333333333333333</v>
      </c>
      <c r="BG40" s="11">
        <v>6.3333333333333321</v>
      </c>
      <c r="BH40" s="11">
        <v>6.666666666666667</v>
      </c>
      <c r="BI40" s="11">
        <v>7.6666666666666661</v>
      </c>
      <c r="BJ40" s="11">
        <v>7</v>
      </c>
      <c r="BK40" s="11">
        <v>6.666666666666667</v>
      </c>
      <c r="BL40" s="11">
        <v>9.0000000000000018</v>
      </c>
      <c r="BM40" s="11">
        <v>9.0000000000000018</v>
      </c>
      <c r="BN40" s="19">
        <v>7.5833333333333321</v>
      </c>
      <c r="BO40" s="11">
        <v>7</v>
      </c>
      <c r="BP40" s="11">
        <v>7</v>
      </c>
      <c r="BQ40" s="11">
        <v>7.6666666666666661</v>
      </c>
      <c r="BR40" s="11">
        <v>7.9999999999999991</v>
      </c>
      <c r="BS40" s="11">
        <v>7.6666666666666661</v>
      </c>
      <c r="BT40" s="11">
        <v>7.9999999999999991</v>
      </c>
      <c r="BU40" s="11">
        <v>7.6666666666666661</v>
      </c>
      <c r="BV40" s="11">
        <v>7.6666666666666661</v>
      </c>
      <c r="BW40" s="7"/>
      <c r="BX40" s="7" t="s">
        <v>366</v>
      </c>
      <c r="BY40" s="7">
        <v>2020</v>
      </c>
      <c r="CA40" s="69">
        <v>3.2</v>
      </c>
      <c r="CB40" s="69">
        <v>7.333333333333333</v>
      </c>
    </row>
    <row r="41" spans="1:80" x14ac:dyDescent="0.3">
      <c r="A41" s="17" t="s">
        <v>648</v>
      </c>
      <c r="B41" s="7" t="s">
        <v>375</v>
      </c>
      <c r="C41" s="7" t="s">
        <v>376</v>
      </c>
      <c r="D41" s="7" t="s">
        <v>115</v>
      </c>
      <c r="E41" s="18" t="s">
        <v>539</v>
      </c>
      <c r="F41" s="7"/>
      <c r="G41" s="8">
        <v>1369</v>
      </c>
      <c r="H41" s="8">
        <v>1197</v>
      </c>
      <c r="I41" s="9">
        <v>0.87436084733382036</v>
      </c>
      <c r="J41" s="9"/>
      <c r="K41" s="9"/>
      <c r="L41" s="9"/>
      <c r="M41" s="9"/>
      <c r="N41" s="10">
        <v>8.3082706766917287</v>
      </c>
      <c r="O41" s="10"/>
      <c r="P41" s="10"/>
      <c r="Q41" s="10"/>
      <c r="R41" s="10"/>
      <c r="S41" s="10">
        <v>8.8000000000000007</v>
      </c>
      <c r="T41" s="10">
        <v>8.8800000000000008</v>
      </c>
      <c r="U41" s="10">
        <v>7.9999999999999991</v>
      </c>
      <c r="V41" s="9">
        <v>0.39598997493734339</v>
      </c>
      <c r="W41" s="9"/>
      <c r="X41" s="9"/>
      <c r="Y41" s="9"/>
      <c r="Z41" s="9"/>
      <c r="AA41" s="9">
        <v>0.53550543024227237</v>
      </c>
      <c r="AB41" s="9">
        <v>0.32497911445279865</v>
      </c>
      <c r="AC41" s="9">
        <v>0.13951545530492898</v>
      </c>
      <c r="AD41" s="19">
        <v>7.5000000000000018</v>
      </c>
      <c r="AE41" s="11">
        <v>8.6666666666666679</v>
      </c>
      <c r="AF41" s="11">
        <v>8.6666666666666679</v>
      </c>
      <c r="AG41" s="11">
        <v>8.6666666666666679</v>
      </c>
      <c r="AH41" s="11">
        <v>8.6666666666666679</v>
      </c>
      <c r="AI41" s="11">
        <v>5.333333333333333</v>
      </c>
      <c r="AJ41" s="11">
        <v>5.333333333333333</v>
      </c>
      <c r="AK41" s="11">
        <v>7.333333333333333</v>
      </c>
      <c r="AL41" s="11">
        <v>7.333333333333333</v>
      </c>
      <c r="AM41" s="19">
        <v>7.9583333333333339</v>
      </c>
      <c r="AN41" s="11">
        <v>7.9999999999999991</v>
      </c>
      <c r="AO41" s="11">
        <v>7.9999999999999991</v>
      </c>
      <c r="AP41" s="11">
        <v>7.6666666666666661</v>
      </c>
      <c r="AQ41" s="11">
        <v>8.6666666666666679</v>
      </c>
      <c r="AR41" s="11">
        <v>7.9999999999999991</v>
      </c>
      <c r="AS41" s="11">
        <v>8.6666666666666679</v>
      </c>
      <c r="AT41" s="11">
        <v>7.333333333333333</v>
      </c>
      <c r="AU41" s="11">
        <v>7.333333333333333</v>
      </c>
      <c r="AV41" s="19">
        <v>8.25</v>
      </c>
      <c r="AW41" s="11">
        <v>7.9999999999999991</v>
      </c>
      <c r="AX41" s="11">
        <v>9.0000000000000018</v>
      </c>
      <c r="AY41" s="11">
        <v>7.9999999999999991</v>
      </c>
      <c r="AZ41" s="11">
        <v>8.6666666666666679</v>
      </c>
      <c r="BA41" s="11">
        <v>7.6666666666666661</v>
      </c>
      <c r="BB41" s="11">
        <v>7.9999999999999991</v>
      </c>
      <c r="BC41" s="11">
        <v>7.9999999999999991</v>
      </c>
      <c r="BD41" s="11">
        <v>8.6666666666666679</v>
      </c>
      <c r="BE41" s="19">
        <v>8.6666666666666679</v>
      </c>
      <c r="BF41" s="11">
        <v>9.0000000000000018</v>
      </c>
      <c r="BG41" s="11">
        <v>7.6666666666666661</v>
      </c>
      <c r="BH41" s="11">
        <v>8.6666666666666679</v>
      </c>
      <c r="BI41" s="11">
        <v>7.9999999999999991</v>
      </c>
      <c r="BJ41" s="11">
        <v>9.3333333333333357</v>
      </c>
      <c r="BK41" s="11">
        <v>7.9999999999999991</v>
      </c>
      <c r="BL41" s="11">
        <v>9.3333333333333357</v>
      </c>
      <c r="BM41" s="11">
        <v>9.3333333333333357</v>
      </c>
      <c r="BN41" s="19">
        <v>8.1666666666666661</v>
      </c>
      <c r="BO41" s="11">
        <v>8.6666666666666679</v>
      </c>
      <c r="BP41" s="11">
        <v>7.9999999999999991</v>
      </c>
      <c r="BQ41" s="11">
        <v>7.9999999999999991</v>
      </c>
      <c r="BR41" s="11">
        <v>7.9999999999999991</v>
      </c>
      <c r="BS41" s="11">
        <v>7.9999999999999991</v>
      </c>
      <c r="BT41" s="11">
        <v>7.6666666666666661</v>
      </c>
      <c r="BU41" s="11">
        <v>9.0000000000000018</v>
      </c>
      <c r="BV41" s="11">
        <v>7.9999999999999991</v>
      </c>
      <c r="BW41" s="7"/>
      <c r="BX41" s="7" t="s">
        <v>370</v>
      </c>
      <c r="BY41" s="7">
        <v>2020</v>
      </c>
      <c r="CA41" s="69">
        <v>3.3</v>
      </c>
      <c r="CB41" s="69">
        <v>7.6666666666666661</v>
      </c>
    </row>
    <row r="42" spans="1:80" x14ac:dyDescent="0.3">
      <c r="A42" s="17" t="s">
        <v>649</v>
      </c>
      <c r="B42" s="7" t="s">
        <v>358</v>
      </c>
      <c r="C42" s="7" t="s">
        <v>377</v>
      </c>
      <c r="D42" s="8" t="s">
        <v>115</v>
      </c>
      <c r="E42" s="18" t="s">
        <v>359</v>
      </c>
      <c r="F42" s="7"/>
      <c r="G42" s="8">
        <v>7210</v>
      </c>
      <c r="H42" s="8">
        <v>5839</v>
      </c>
      <c r="I42" s="9">
        <v>0.80984743411927873</v>
      </c>
      <c r="J42" s="9"/>
      <c r="K42" s="9"/>
      <c r="L42" s="9"/>
      <c r="M42" s="9"/>
      <c r="N42" s="10">
        <v>8.3138060979787607</v>
      </c>
      <c r="O42" s="10"/>
      <c r="P42" s="10"/>
      <c r="Q42" s="10"/>
      <c r="R42" s="10"/>
      <c r="S42" s="10">
        <v>8.36</v>
      </c>
      <c r="T42" s="10">
        <v>8.3800000000000008</v>
      </c>
      <c r="U42" s="10">
        <v>7.5333333333333341</v>
      </c>
      <c r="V42" s="9">
        <v>0.40955806783144916</v>
      </c>
      <c r="W42" s="9"/>
      <c r="X42" s="9"/>
      <c r="Y42" s="9"/>
      <c r="Z42" s="9"/>
      <c r="AA42" s="9">
        <v>0.55327166837958208</v>
      </c>
      <c r="AB42" s="9">
        <v>0.30301473107228505</v>
      </c>
      <c r="AC42" s="9">
        <v>0.14371360054813292</v>
      </c>
      <c r="AD42" s="19">
        <v>6.9583333333333321</v>
      </c>
      <c r="AE42" s="11">
        <v>7.9999999999999991</v>
      </c>
      <c r="AF42" s="11">
        <v>7.9999999999999991</v>
      </c>
      <c r="AG42" s="11">
        <v>7.9999999999999991</v>
      </c>
      <c r="AH42" s="11">
        <v>7.9999999999999991</v>
      </c>
      <c r="AI42" s="11">
        <v>5.333333333333333</v>
      </c>
      <c r="AJ42" s="11">
        <v>4.6666666666666661</v>
      </c>
      <c r="AK42" s="11">
        <v>7</v>
      </c>
      <c r="AL42" s="11">
        <v>6.666666666666667</v>
      </c>
      <c r="AM42" s="19">
        <v>7.458333333333333</v>
      </c>
      <c r="AN42" s="11">
        <v>7.6666666666666661</v>
      </c>
      <c r="AO42" s="11">
        <v>7.333333333333333</v>
      </c>
      <c r="AP42" s="11">
        <v>7.333333333333333</v>
      </c>
      <c r="AQ42" s="11">
        <v>7.9999999999999991</v>
      </c>
      <c r="AR42" s="11">
        <v>7.6666666666666661</v>
      </c>
      <c r="AS42" s="11">
        <v>7.6666666666666661</v>
      </c>
      <c r="AT42" s="11">
        <v>7</v>
      </c>
      <c r="AU42" s="11">
        <v>7</v>
      </c>
      <c r="AV42" s="19">
        <v>7.333333333333333</v>
      </c>
      <c r="AW42" s="11">
        <v>6.666666666666667</v>
      </c>
      <c r="AX42" s="11">
        <v>7.9999999999999991</v>
      </c>
      <c r="AY42" s="11">
        <v>7</v>
      </c>
      <c r="AZ42" s="11">
        <v>7.6666666666666661</v>
      </c>
      <c r="BA42" s="11">
        <v>7</v>
      </c>
      <c r="BB42" s="11">
        <v>7.333333333333333</v>
      </c>
      <c r="BC42" s="11">
        <v>7.333333333333333</v>
      </c>
      <c r="BD42" s="11">
        <v>7.6666666666666661</v>
      </c>
      <c r="BE42" s="19">
        <v>8</v>
      </c>
      <c r="BF42" s="11">
        <v>7.9999999999999991</v>
      </c>
      <c r="BG42" s="11">
        <v>6.666666666666667</v>
      </c>
      <c r="BH42" s="11">
        <v>7.6666666666666661</v>
      </c>
      <c r="BI42" s="11">
        <v>7.9999999999999991</v>
      </c>
      <c r="BJ42" s="11">
        <v>8.6666666666666679</v>
      </c>
      <c r="BK42" s="11">
        <v>7.333333333333333</v>
      </c>
      <c r="BL42" s="11">
        <v>9.0000000000000018</v>
      </c>
      <c r="BM42" s="11">
        <v>8.6666666666666679</v>
      </c>
      <c r="BN42" s="19">
        <v>7.833333333333333</v>
      </c>
      <c r="BO42" s="11">
        <v>7.9999999999999991</v>
      </c>
      <c r="BP42" s="11">
        <v>7.333333333333333</v>
      </c>
      <c r="BQ42" s="11">
        <v>7.9999999999999991</v>
      </c>
      <c r="BR42" s="11">
        <v>7.9999999999999991</v>
      </c>
      <c r="BS42" s="11">
        <v>7.333333333333333</v>
      </c>
      <c r="BT42" s="11">
        <v>7.333333333333333</v>
      </c>
      <c r="BU42" s="11">
        <v>9.0000000000000018</v>
      </c>
      <c r="BV42" s="11">
        <v>7.6666666666666661</v>
      </c>
      <c r="BW42" s="7"/>
      <c r="BX42" s="8" t="s">
        <v>360</v>
      </c>
      <c r="BY42" s="7">
        <v>2020</v>
      </c>
      <c r="CA42" s="69">
        <v>3.3</v>
      </c>
      <c r="CB42" s="69">
        <v>7.6666666666666661</v>
      </c>
    </row>
    <row r="43" spans="1:80" x14ac:dyDescent="0.3">
      <c r="A43" s="17" t="s">
        <v>650</v>
      </c>
      <c r="B43" s="7" t="s">
        <v>378</v>
      </c>
      <c r="C43" s="7" t="s">
        <v>379</v>
      </c>
      <c r="D43" s="8" t="s">
        <v>408</v>
      </c>
      <c r="E43" s="18" t="s">
        <v>307</v>
      </c>
      <c r="F43" s="7"/>
      <c r="G43" s="8">
        <v>222</v>
      </c>
      <c r="H43" s="8">
        <v>200</v>
      </c>
      <c r="I43" s="9">
        <v>0.90090090090090091</v>
      </c>
      <c r="J43" s="9">
        <v>5.0000000000000001E-3</v>
      </c>
      <c r="K43" s="9">
        <v>0.33500000000000002</v>
      </c>
      <c r="L43" s="9">
        <v>0.53500000000000003</v>
      </c>
      <c r="M43" s="9">
        <v>0.125</v>
      </c>
      <c r="N43" s="10">
        <v>8.41</v>
      </c>
      <c r="O43" s="10"/>
      <c r="P43" s="10"/>
      <c r="Q43" s="10"/>
      <c r="R43" s="10"/>
      <c r="S43" s="10">
        <v>7.5350000000000001</v>
      </c>
      <c r="T43" s="10">
        <v>7.73</v>
      </c>
      <c r="U43" s="10">
        <v>7.15</v>
      </c>
      <c r="V43" s="9">
        <v>0.43000000000000005</v>
      </c>
      <c r="W43" s="9">
        <v>1</v>
      </c>
      <c r="X43" s="9">
        <v>0.25373134328358204</v>
      </c>
      <c r="Y43" s="9">
        <v>0.51401869158878499</v>
      </c>
      <c r="Z43" s="9">
        <v>0.52</v>
      </c>
      <c r="AA43" s="9">
        <v>0.56000000000000005</v>
      </c>
      <c r="AB43" s="9">
        <v>0.31</v>
      </c>
      <c r="AC43" s="9">
        <v>0.13</v>
      </c>
      <c r="AD43" s="19">
        <v>7.291666666666667</v>
      </c>
      <c r="AE43" s="11">
        <v>8.6666666666666679</v>
      </c>
      <c r="AF43" s="11">
        <v>7.9999999999999991</v>
      </c>
      <c r="AG43" s="11">
        <v>7.9999999999999991</v>
      </c>
      <c r="AH43" s="11">
        <v>8.6666666666666679</v>
      </c>
      <c r="AI43" s="11">
        <v>5</v>
      </c>
      <c r="AJ43" s="11">
        <v>5.9999999999999991</v>
      </c>
      <c r="AK43" s="11">
        <v>7.333333333333333</v>
      </c>
      <c r="AL43" s="11">
        <v>6.666666666666667</v>
      </c>
      <c r="AM43" s="19">
        <v>6.6249999999999991</v>
      </c>
      <c r="AN43" s="11">
        <v>6.3333333333333321</v>
      </c>
      <c r="AO43" s="11">
        <v>7.333333333333333</v>
      </c>
      <c r="AP43" s="11">
        <v>7</v>
      </c>
      <c r="AQ43" s="11">
        <v>7</v>
      </c>
      <c r="AR43" s="11">
        <v>6.3333333333333321</v>
      </c>
      <c r="AS43" s="11">
        <v>6.3333333333333321</v>
      </c>
      <c r="AT43" s="11">
        <v>6.666666666666667</v>
      </c>
      <c r="AU43" s="11">
        <v>5.9999999999999991</v>
      </c>
      <c r="AV43" s="19">
        <v>6.7916666666666652</v>
      </c>
      <c r="AW43" s="11">
        <v>5.9999999999999991</v>
      </c>
      <c r="AX43" s="11">
        <v>7.6666666666666661</v>
      </c>
      <c r="AY43" s="11">
        <v>7</v>
      </c>
      <c r="AZ43" s="11">
        <v>7.333333333333333</v>
      </c>
      <c r="BA43" s="11">
        <v>6.3333333333333321</v>
      </c>
      <c r="BB43" s="11">
        <v>6.666666666666667</v>
      </c>
      <c r="BC43" s="11">
        <v>6.666666666666667</v>
      </c>
      <c r="BD43" s="11">
        <v>6.666666666666667</v>
      </c>
      <c r="BE43" s="19">
        <v>7.916666666666667</v>
      </c>
      <c r="BF43" s="11">
        <v>7.9999999999999991</v>
      </c>
      <c r="BG43" s="11">
        <v>6.666666666666667</v>
      </c>
      <c r="BH43" s="11">
        <v>7</v>
      </c>
      <c r="BI43" s="11">
        <v>7.9999999999999991</v>
      </c>
      <c r="BJ43" s="11">
        <v>7.9999999999999991</v>
      </c>
      <c r="BK43" s="11">
        <v>7.333333333333333</v>
      </c>
      <c r="BL43" s="11">
        <v>9.3333333333333357</v>
      </c>
      <c r="BM43" s="11">
        <v>9.0000000000000018</v>
      </c>
      <c r="BN43" s="19">
        <v>7.0416666666666661</v>
      </c>
      <c r="BO43" s="11">
        <v>6.666666666666667</v>
      </c>
      <c r="BP43" s="11">
        <v>7</v>
      </c>
      <c r="BQ43" s="11">
        <v>7.333333333333333</v>
      </c>
      <c r="BR43" s="11">
        <v>7.333333333333333</v>
      </c>
      <c r="BS43" s="11">
        <v>6.3333333333333321</v>
      </c>
      <c r="BT43" s="11">
        <v>5.9999999999999991</v>
      </c>
      <c r="BU43" s="11">
        <v>7.9999999999999991</v>
      </c>
      <c r="BV43" s="11">
        <v>7.6666666666666661</v>
      </c>
      <c r="BW43" s="7"/>
      <c r="BX43" s="8" t="s">
        <v>651</v>
      </c>
      <c r="BY43" s="7">
        <v>2020</v>
      </c>
      <c r="CA43" s="69">
        <v>3.4</v>
      </c>
      <c r="CB43" s="69">
        <v>7.9999999999999991</v>
      </c>
    </row>
    <row r="44" spans="1:80" x14ac:dyDescent="0.3">
      <c r="A44" s="17" t="s">
        <v>652</v>
      </c>
      <c r="B44" s="7" t="s">
        <v>381</v>
      </c>
      <c r="C44" s="7" t="s">
        <v>382</v>
      </c>
      <c r="D44" s="7" t="s">
        <v>408</v>
      </c>
      <c r="E44" s="18" t="s">
        <v>307</v>
      </c>
      <c r="F44" s="7"/>
      <c r="G44" s="8">
        <v>394</v>
      </c>
      <c r="H44" s="8">
        <v>217</v>
      </c>
      <c r="I44" s="9">
        <v>0.550761421319797</v>
      </c>
      <c r="J44" s="9">
        <v>9.2165898617511521E-3</v>
      </c>
      <c r="K44" s="9">
        <v>0.31797235023041476</v>
      </c>
      <c r="L44" s="9">
        <v>0.57603686635944695</v>
      </c>
      <c r="M44" s="9">
        <v>9.6774193548387094E-2</v>
      </c>
      <c r="N44" s="10">
        <v>8.3364055299539164</v>
      </c>
      <c r="O44" s="10">
        <v>9</v>
      </c>
      <c r="P44" s="10">
        <v>8.1</v>
      </c>
      <c r="Q44" s="10">
        <v>8.3800000000000008</v>
      </c>
      <c r="R44" s="10">
        <v>8.81</v>
      </c>
      <c r="S44" s="10">
        <v>6.9769585253456219</v>
      </c>
      <c r="T44" s="10">
        <v>7.6912442396313363</v>
      </c>
      <c r="U44" s="10">
        <v>6.6333333333333329</v>
      </c>
      <c r="V44" s="9">
        <v>0.44239631336405533</v>
      </c>
      <c r="W44" s="9">
        <v>0.5</v>
      </c>
      <c r="X44" s="9">
        <v>0.28985507246376813</v>
      </c>
      <c r="Y44" s="9">
        <v>0.48</v>
      </c>
      <c r="Z44" s="9">
        <v>0.71428571428571419</v>
      </c>
      <c r="AA44" s="9">
        <v>0.55299539170506917</v>
      </c>
      <c r="AB44" s="9">
        <v>0.33640552995391704</v>
      </c>
      <c r="AC44" s="9">
        <v>0.11059907834101383</v>
      </c>
      <c r="AD44" s="19">
        <v>6.9166666666666661</v>
      </c>
      <c r="AE44" s="11">
        <v>8.6666666666666679</v>
      </c>
      <c r="AF44" s="11">
        <v>7.9999999999999991</v>
      </c>
      <c r="AG44" s="11">
        <v>8.6666666666666679</v>
      </c>
      <c r="AH44" s="11">
        <v>7.9999999999999991</v>
      </c>
      <c r="AI44" s="11">
        <v>4.6666666666666661</v>
      </c>
      <c r="AJ44" s="11">
        <v>4.6666666666666661</v>
      </c>
      <c r="AK44" s="11">
        <v>7</v>
      </c>
      <c r="AL44" s="11">
        <v>5.6666666666666661</v>
      </c>
      <c r="AM44" s="19">
        <v>5.9999999999999991</v>
      </c>
      <c r="AN44" s="11">
        <v>6.3333333333333321</v>
      </c>
      <c r="AO44" s="11">
        <v>6.666666666666667</v>
      </c>
      <c r="AP44" s="11">
        <v>7</v>
      </c>
      <c r="AQ44" s="11">
        <v>6.3333333333333321</v>
      </c>
      <c r="AR44" s="11">
        <v>5.333333333333333</v>
      </c>
      <c r="AS44" s="11">
        <v>5.6666666666666661</v>
      </c>
      <c r="AT44" s="11">
        <v>5.6666666666666661</v>
      </c>
      <c r="AU44" s="11">
        <v>5</v>
      </c>
      <c r="AV44" s="19">
        <v>6.2916666666666661</v>
      </c>
      <c r="AW44" s="11">
        <v>5.6666666666666661</v>
      </c>
      <c r="AX44" s="11">
        <v>7.333333333333333</v>
      </c>
      <c r="AY44" s="11">
        <v>6.666666666666667</v>
      </c>
      <c r="AZ44" s="11">
        <v>7</v>
      </c>
      <c r="BA44" s="11">
        <v>5.9999999999999991</v>
      </c>
      <c r="BB44" s="11">
        <v>5.9999999999999991</v>
      </c>
      <c r="BC44" s="11">
        <v>5.9999999999999991</v>
      </c>
      <c r="BD44" s="11">
        <v>5.6666666666666661</v>
      </c>
      <c r="BE44" s="19">
        <v>7.583333333333333</v>
      </c>
      <c r="BF44" s="11">
        <v>7.333333333333333</v>
      </c>
      <c r="BG44" s="11">
        <v>6.3333333333333321</v>
      </c>
      <c r="BH44" s="11">
        <v>6.666666666666667</v>
      </c>
      <c r="BI44" s="11">
        <v>7.6666666666666661</v>
      </c>
      <c r="BJ44" s="11">
        <v>7.6666666666666661</v>
      </c>
      <c r="BK44" s="11">
        <v>6.666666666666667</v>
      </c>
      <c r="BL44" s="11">
        <v>9.3333333333333357</v>
      </c>
      <c r="BM44" s="11">
        <v>9.0000000000000018</v>
      </c>
      <c r="BN44" s="19">
        <v>6.3749999999999991</v>
      </c>
      <c r="BO44" s="11">
        <v>5.9999999999999991</v>
      </c>
      <c r="BP44" s="11">
        <v>6.666666666666667</v>
      </c>
      <c r="BQ44" s="11">
        <v>5.9999999999999991</v>
      </c>
      <c r="BR44" s="11">
        <v>6.3333333333333321</v>
      </c>
      <c r="BS44" s="11">
        <v>5.9999999999999991</v>
      </c>
      <c r="BT44" s="11">
        <v>5.333333333333333</v>
      </c>
      <c r="BU44" s="11">
        <v>7.6666666666666661</v>
      </c>
      <c r="BV44" s="11">
        <v>7</v>
      </c>
      <c r="BW44" s="7"/>
      <c r="BX44" s="7" t="s">
        <v>338</v>
      </c>
      <c r="BY44" s="7">
        <v>2020</v>
      </c>
      <c r="CA44" s="69">
        <v>3.5</v>
      </c>
      <c r="CB44" s="69">
        <v>7.9999999999999991</v>
      </c>
    </row>
    <row r="45" spans="1:80" x14ac:dyDescent="0.3">
      <c r="A45" s="17" t="s">
        <v>386</v>
      </c>
      <c r="B45" s="7" t="s">
        <v>383</v>
      </c>
      <c r="C45" s="7" t="s">
        <v>384</v>
      </c>
      <c r="D45" s="7" t="s">
        <v>408</v>
      </c>
      <c r="E45" s="18" t="s">
        <v>385</v>
      </c>
      <c r="F45" s="7"/>
      <c r="G45" s="8">
        <v>281</v>
      </c>
      <c r="H45" s="8">
        <v>281</v>
      </c>
      <c r="I45" s="9">
        <v>1</v>
      </c>
      <c r="J45" s="9">
        <v>0.27046263345195731</v>
      </c>
      <c r="K45" s="9">
        <v>0.53024911032028466</v>
      </c>
      <c r="L45" s="9">
        <v>0.18861209964412812</v>
      </c>
      <c r="M45" s="9">
        <v>1.0676156583629894E-2</v>
      </c>
      <c r="N45" s="10">
        <v>8.9608540925266897</v>
      </c>
      <c r="O45" s="10">
        <v>8.89</v>
      </c>
      <c r="P45" s="10">
        <v>8.99</v>
      </c>
      <c r="Q45" s="10">
        <v>8.98</v>
      </c>
      <c r="R45" s="10">
        <v>9</v>
      </c>
      <c r="S45" s="10">
        <v>9.07473309608541</v>
      </c>
      <c r="T45" s="10">
        <v>9.0996441281138782</v>
      </c>
      <c r="U45" s="10">
        <v>8.1833333333333336</v>
      </c>
      <c r="V45" s="9">
        <v>0.67615658362989328</v>
      </c>
      <c r="W45" s="9">
        <v>0.63157894736842102</v>
      </c>
      <c r="X45" s="9">
        <v>0.67785234899328861</v>
      </c>
      <c r="Y45" s="9">
        <v>0.73584905660377364</v>
      </c>
      <c r="Z45" s="9">
        <v>0.66666666666666663</v>
      </c>
      <c r="AA45" s="9">
        <v>0.71530249110320288</v>
      </c>
      <c r="AB45" s="9">
        <v>0.24555160142348753</v>
      </c>
      <c r="AC45" s="9">
        <v>3.9145907473309607E-2</v>
      </c>
      <c r="AD45" s="19">
        <v>7.5</v>
      </c>
      <c r="AE45" s="11">
        <v>8.6666666666666679</v>
      </c>
      <c r="AF45" s="11">
        <v>9.0000000000000018</v>
      </c>
      <c r="AG45" s="11">
        <v>9.0000000000000018</v>
      </c>
      <c r="AH45" s="11">
        <v>8.6666666666666679</v>
      </c>
      <c r="AI45" s="11">
        <v>5.9999999999999991</v>
      </c>
      <c r="AJ45" s="11">
        <v>4.333333333333333</v>
      </c>
      <c r="AK45" s="11">
        <v>7.9999999999999991</v>
      </c>
      <c r="AL45" s="11">
        <v>7.333333333333333</v>
      </c>
      <c r="AM45" s="19">
        <v>8.1666666666666679</v>
      </c>
      <c r="AN45" s="11">
        <v>8.6666666666666679</v>
      </c>
      <c r="AO45" s="11">
        <v>8.6666666666666679</v>
      </c>
      <c r="AP45" s="11">
        <v>8.3333333333333339</v>
      </c>
      <c r="AQ45" s="11">
        <v>8.6666666666666679</v>
      </c>
      <c r="AR45" s="11">
        <v>8.3333333333333339</v>
      </c>
      <c r="AS45" s="11">
        <v>8.3333333333333339</v>
      </c>
      <c r="AT45" s="11">
        <v>7.333333333333333</v>
      </c>
      <c r="AU45" s="11">
        <v>6.666666666666667</v>
      </c>
      <c r="AV45" s="19">
        <v>8</v>
      </c>
      <c r="AW45" s="11">
        <v>7.6666666666666661</v>
      </c>
      <c r="AX45" s="11">
        <v>8.6666666666666679</v>
      </c>
      <c r="AY45" s="11">
        <v>7.9999999999999991</v>
      </c>
      <c r="AZ45" s="11">
        <v>8.3333333333333339</v>
      </c>
      <c r="BA45" s="11">
        <v>7.9999999999999991</v>
      </c>
      <c r="BB45" s="11">
        <v>8.3333333333333339</v>
      </c>
      <c r="BC45" s="11">
        <v>7.6666666666666661</v>
      </c>
      <c r="BD45" s="11">
        <v>7.6666666666666661</v>
      </c>
      <c r="BE45" s="19">
        <v>8.5</v>
      </c>
      <c r="BF45" s="11">
        <v>8.3333333333333339</v>
      </c>
      <c r="BG45" s="11">
        <v>7.6666666666666661</v>
      </c>
      <c r="BH45" s="11">
        <v>7.9999999999999991</v>
      </c>
      <c r="BI45" s="11">
        <v>8.6666666666666679</v>
      </c>
      <c r="BJ45" s="11">
        <v>8.6666666666666679</v>
      </c>
      <c r="BK45" s="11">
        <v>7.6666666666666661</v>
      </c>
      <c r="BL45" s="11">
        <v>9.3333333333333357</v>
      </c>
      <c r="BM45" s="11">
        <v>9.3333333333333357</v>
      </c>
      <c r="BN45" s="19">
        <v>8.75</v>
      </c>
      <c r="BO45" s="11">
        <v>8.3333333333333339</v>
      </c>
      <c r="BP45" s="11">
        <v>7.6666666666666661</v>
      </c>
      <c r="BQ45" s="11">
        <v>9.0000000000000018</v>
      </c>
      <c r="BR45" s="11">
        <v>9.0000000000000018</v>
      </c>
      <c r="BS45" s="11">
        <v>9.0000000000000018</v>
      </c>
      <c r="BT45" s="11">
        <v>9.0000000000000018</v>
      </c>
      <c r="BU45" s="11">
        <v>9.6666666666666696</v>
      </c>
      <c r="BV45" s="11">
        <v>8.6666666666666679</v>
      </c>
      <c r="BW45" s="7"/>
      <c r="BX45" s="7"/>
      <c r="BY45" s="7">
        <v>2020</v>
      </c>
      <c r="CA45" s="69">
        <v>3.6</v>
      </c>
      <c r="CB45" s="69">
        <v>8.6666666666666679</v>
      </c>
    </row>
    <row r="46" spans="1:80" x14ac:dyDescent="0.3">
      <c r="A46" s="17" t="s">
        <v>386</v>
      </c>
      <c r="B46" s="7" t="s">
        <v>387</v>
      </c>
      <c r="C46" s="7" t="s">
        <v>388</v>
      </c>
      <c r="D46" s="7" t="s">
        <v>408</v>
      </c>
      <c r="E46" s="18" t="s">
        <v>318</v>
      </c>
      <c r="F46" s="7"/>
      <c r="G46" s="8">
        <v>147</v>
      </c>
      <c r="H46" s="8">
        <v>134</v>
      </c>
      <c r="I46" s="9">
        <v>0.91156462585034015</v>
      </c>
      <c r="J46" s="9">
        <v>0.13432835820895522</v>
      </c>
      <c r="K46" s="9">
        <v>0.5074626865671642</v>
      </c>
      <c r="L46" s="9">
        <v>0.32835820895522388</v>
      </c>
      <c r="M46" s="9">
        <v>2.9850746268656716E-2</v>
      </c>
      <c r="N46" s="10">
        <v>8.5074626865671643</v>
      </c>
      <c r="O46" s="10">
        <v>8.56</v>
      </c>
      <c r="P46" s="10">
        <v>8.4700000000000006</v>
      </c>
      <c r="Q46" s="10">
        <v>8.48</v>
      </c>
      <c r="R46" s="10">
        <v>9.25</v>
      </c>
      <c r="S46" s="10">
        <v>9.2164179104477615</v>
      </c>
      <c r="T46" s="10">
        <v>8.3059701492537314</v>
      </c>
      <c r="U46" s="10">
        <v>7.5833333333333339</v>
      </c>
      <c r="V46" s="9">
        <v>0.48507462686567171</v>
      </c>
      <c r="W46" s="9">
        <v>0.44444444444444442</v>
      </c>
      <c r="X46" s="9">
        <v>0.47058823529411764</v>
      </c>
      <c r="Y46" s="9">
        <v>0.47727272727272724</v>
      </c>
      <c r="Z46" s="9">
        <v>1</v>
      </c>
      <c r="AA46" s="9">
        <v>0.55223880597014929</v>
      </c>
      <c r="AB46" s="9">
        <v>0.38059701492537312</v>
      </c>
      <c r="AC46" s="9">
        <v>6.7164179104477612E-2</v>
      </c>
      <c r="AD46" s="19">
        <v>7.583333333333333</v>
      </c>
      <c r="AE46" s="11">
        <v>8.6666666666666679</v>
      </c>
      <c r="AF46" s="11">
        <v>8.3333333333333339</v>
      </c>
      <c r="AG46" s="11">
        <v>8.3333333333333339</v>
      </c>
      <c r="AH46" s="11">
        <v>8.6666666666666679</v>
      </c>
      <c r="AI46" s="11">
        <v>5</v>
      </c>
      <c r="AJ46" s="11">
        <v>7</v>
      </c>
      <c r="AK46" s="11">
        <v>7.333333333333333</v>
      </c>
      <c r="AL46" s="11">
        <v>7.6666666666666661</v>
      </c>
      <c r="AM46" s="19">
        <v>7.0833333333333339</v>
      </c>
      <c r="AN46" s="11">
        <v>7.9999999999999991</v>
      </c>
      <c r="AO46" s="11">
        <v>7.9999999999999991</v>
      </c>
      <c r="AP46" s="11">
        <v>7</v>
      </c>
      <c r="AQ46" s="11">
        <v>7</v>
      </c>
      <c r="AR46" s="11">
        <v>6.666666666666667</v>
      </c>
      <c r="AS46" s="11">
        <v>6.666666666666667</v>
      </c>
      <c r="AT46" s="11">
        <v>6.3333333333333321</v>
      </c>
      <c r="AU46" s="11">
        <v>7</v>
      </c>
      <c r="AV46" s="19">
        <v>7.166666666666667</v>
      </c>
      <c r="AW46" s="11">
        <v>5.9999999999999991</v>
      </c>
      <c r="AX46" s="11">
        <v>7.9999999999999991</v>
      </c>
      <c r="AY46" s="11">
        <v>7.6666666666666661</v>
      </c>
      <c r="AZ46" s="11">
        <v>7.9999999999999991</v>
      </c>
      <c r="BA46" s="11">
        <v>6.666666666666667</v>
      </c>
      <c r="BB46" s="11">
        <v>6.666666666666667</v>
      </c>
      <c r="BC46" s="11">
        <v>7.333333333333333</v>
      </c>
      <c r="BD46" s="11">
        <v>6.666666666666667</v>
      </c>
      <c r="BE46" s="19">
        <v>8.5</v>
      </c>
      <c r="BF46" s="11">
        <v>9.0000000000000018</v>
      </c>
      <c r="BG46" s="11">
        <v>7.333333333333333</v>
      </c>
      <c r="BH46" s="11">
        <v>8.3333333333333339</v>
      </c>
      <c r="BI46" s="11">
        <v>8.3333333333333339</v>
      </c>
      <c r="BJ46" s="11">
        <v>8.6666666666666679</v>
      </c>
      <c r="BK46" s="11">
        <v>8.3333333333333339</v>
      </c>
      <c r="BL46" s="11">
        <v>9.0000000000000018</v>
      </c>
      <c r="BM46" s="11">
        <v>9.0000000000000018</v>
      </c>
      <c r="BN46" s="19">
        <v>7.5833333333333339</v>
      </c>
      <c r="BO46" s="11">
        <v>7.9999999999999991</v>
      </c>
      <c r="BP46" s="11">
        <v>7.333333333333333</v>
      </c>
      <c r="BQ46" s="11">
        <v>7.333333333333333</v>
      </c>
      <c r="BR46" s="11">
        <v>7.333333333333333</v>
      </c>
      <c r="BS46" s="11">
        <v>7.333333333333333</v>
      </c>
      <c r="BT46" s="11">
        <v>6.666666666666667</v>
      </c>
      <c r="BU46" s="11">
        <v>8.6666666666666679</v>
      </c>
      <c r="BV46" s="11">
        <v>7.9999999999999991</v>
      </c>
      <c r="BW46" s="7"/>
      <c r="BX46" s="7" t="s">
        <v>389</v>
      </c>
      <c r="BY46" s="7">
        <v>2020</v>
      </c>
      <c r="CA46" s="69">
        <v>3.7</v>
      </c>
      <c r="CB46" s="69">
        <v>9.0000000000000018</v>
      </c>
    </row>
    <row r="47" spans="1:80" x14ac:dyDescent="0.3">
      <c r="A47" s="17" t="s">
        <v>390</v>
      </c>
      <c r="B47" s="7" t="s">
        <v>391</v>
      </c>
      <c r="C47" s="7" t="s">
        <v>392</v>
      </c>
      <c r="D47" s="7" t="s">
        <v>408</v>
      </c>
      <c r="E47" s="18" t="s">
        <v>307</v>
      </c>
      <c r="F47" s="7"/>
      <c r="G47" s="8">
        <v>798</v>
      </c>
      <c r="H47" s="8">
        <v>627</v>
      </c>
      <c r="I47" s="9">
        <v>0.7857142857142857</v>
      </c>
      <c r="J47" s="9">
        <v>0.20574162679425836</v>
      </c>
      <c r="K47" s="9">
        <v>0.47687400318979267</v>
      </c>
      <c r="L47" s="9">
        <v>0.28389154704944181</v>
      </c>
      <c r="M47" s="9">
        <v>3.3492822966507178E-2</v>
      </c>
      <c r="N47" s="10">
        <v>8.7639553429027117</v>
      </c>
      <c r="O47" s="10">
        <v>8.84</v>
      </c>
      <c r="P47" s="10">
        <v>8.75</v>
      </c>
      <c r="Q47" s="10">
        <v>8.73</v>
      </c>
      <c r="R47" s="10">
        <v>8.76</v>
      </c>
      <c r="S47" s="10">
        <v>8.5502392344497604</v>
      </c>
      <c r="T47" s="10">
        <v>8.6858054226475279</v>
      </c>
      <c r="U47" s="10">
        <v>7.8166666666666655</v>
      </c>
      <c r="V47" s="9">
        <v>0.58692185007974473</v>
      </c>
      <c r="W47" s="9">
        <v>0.61240310077519378</v>
      </c>
      <c r="X47" s="9">
        <v>0.58193979933110374</v>
      </c>
      <c r="Y47" s="9">
        <v>0.57865168539325851</v>
      </c>
      <c r="Z47" s="9">
        <v>0.5714285714285714</v>
      </c>
      <c r="AA47" s="9">
        <v>0.68580542264752786</v>
      </c>
      <c r="AB47" s="9">
        <v>0.21531100478468901</v>
      </c>
      <c r="AC47" s="9">
        <v>9.8883572567783087E-2</v>
      </c>
      <c r="AD47" s="19">
        <v>7.333333333333333</v>
      </c>
      <c r="AE47" s="11">
        <v>9.0000000000000018</v>
      </c>
      <c r="AF47" s="11">
        <v>8.6666666666666679</v>
      </c>
      <c r="AG47" s="11">
        <v>9.0000000000000018</v>
      </c>
      <c r="AH47" s="11">
        <v>8.6666666666666679</v>
      </c>
      <c r="AI47" s="11">
        <v>5</v>
      </c>
      <c r="AJ47" s="11">
        <v>4.6666666666666661</v>
      </c>
      <c r="AK47" s="11">
        <v>7.6666666666666661</v>
      </c>
      <c r="AL47" s="11">
        <v>6.666666666666667</v>
      </c>
      <c r="AM47" s="19">
        <v>7.4999999999999991</v>
      </c>
      <c r="AN47" s="11">
        <v>8.3333333333333339</v>
      </c>
      <c r="AO47" s="11">
        <v>8.3333333333333339</v>
      </c>
      <c r="AP47" s="11">
        <v>7.333333333333333</v>
      </c>
      <c r="AQ47" s="11">
        <v>7.9999999999999991</v>
      </c>
      <c r="AR47" s="11">
        <v>7.6666666666666661</v>
      </c>
      <c r="AS47" s="11">
        <v>7.333333333333333</v>
      </c>
      <c r="AT47" s="11">
        <v>6.3333333333333321</v>
      </c>
      <c r="AU47" s="11">
        <v>6.666666666666667</v>
      </c>
      <c r="AV47" s="19">
        <v>7.5833333333333321</v>
      </c>
      <c r="AW47" s="11">
        <v>7.333333333333333</v>
      </c>
      <c r="AX47" s="11">
        <v>8.6666666666666679</v>
      </c>
      <c r="AY47" s="11">
        <v>7.333333333333333</v>
      </c>
      <c r="AZ47" s="11">
        <v>7.9999999999999991</v>
      </c>
      <c r="BA47" s="11">
        <v>7</v>
      </c>
      <c r="BB47" s="11">
        <v>7.6666666666666661</v>
      </c>
      <c r="BC47" s="11">
        <v>7.333333333333333</v>
      </c>
      <c r="BD47" s="11">
        <v>7.333333333333333</v>
      </c>
      <c r="BE47" s="19">
        <v>8.25</v>
      </c>
      <c r="BF47" s="11">
        <v>8.6666666666666679</v>
      </c>
      <c r="BG47" s="11">
        <v>7</v>
      </c>
      <c r="BH47" s="11">
        <v>7.6666666666666661</v>
      </c>
      <c r="BI47" s="11">
        <v>8.3333333333333339</v>
      </c>
      <c r="BJ47" s="11">
        <v>8.6666666666666679</v>
      </c>
      <c r="BK47" s="11">
        <v>7</v>
      </c>
      <c r="BL47" s="11">
        <v>9.3333333333333357</v>
      </c>
      <c r="BM47" s="11">
        <v>9.3333333333333357</v>
      </c>
      <c r="BN47" s="19">
        <v>8.4166666666666661</v>
      </c>
      <c r="BO47" s="11">
        <v>7.9999999999999991</v>
      </c>
      <c r="BP47" s="11">
        <v>7.9999999999999991</v>
      </c>
      <c r="BQ47" s="11">
        <v>7.9999999999999991</v>
      </c>
      <c r="BR47" s="11">
        <v>7.9999999999999991</v>
      </c>
      <c r="BS47" s="11">
        <v>8.6666666666666679</v>
      </c>
      <c r="BT47" s="11">
        <v>8.6666666666666679</v>
      </c>
      <c r="BU47" s="11">
        <v>9.3333333333333357</v>
      </c>
      <c r="BV47" s="11">
        <v>8.6666666666666679</v>
      </c>
      <c r="BW47" s="7"/>
      <c r="BX47" s="7" t="s">
        <v>653</v>
      </c>
      <c r="BY47">
        <v>2020</v>
      </c>
      <c r="CA47" s="69">
        <v>3.8</v>
      </c>
      <c r="CB47" s="69">
        <v>9.3333333333333357</v>
      </c>
    </row>
    <row r="48" spans="1:80" x14ac:dyDescent="0.3">
      <c r="A48" s="17" t="s">
        <v>393</v>
      </c>
      <c r="B48" s="7" t="s">
        <v>394</v>
      </c>
      <c r="C48" s="7" t="s">
        <v>395</v>
      </c>
      <c r="D48" s="7" t="s">
        <v>408</v>
      </c>
      <c r="E48" s="18" t="s">
        <v>344</v>
      </c>
      <c r="F48" s="7"/>
      <c r="G48" s="8">
        <v>2694</v>
      </c>
      <c r="H48" s="8">
        <v>1101</v>
      </c>
      <c r="I48" s="9">
        <v>0.40868596881959912</v>
      </c>
      <c r="J48" s="9">
        <v>5.3587647593097185E-2</v>
      </c>
      <c r="K48" s="9">
        <v>0.32697547683923706</v>
      </c>
      <c r="L48" s="9">
        <v>0.47411444141689374</v>
      </c>
      <c r="M48" s="9">
        <v>0.14532243415077203</v>
      </c>
      <c r="N48" s="10">
        <v>7.4713896457765667</v>
      </c>
      <c r="O48" s="10"/>
      <c r="P48" s="10"/>
      <c r="Q48" s="10"/>
      <c r="R48" s="10"/>
      <c r="S48" s="10">
        <v>7.4931880108991828</v>
      </c>
      <c r="T48" s="10">
        <v>7.1553133514986378</v>
      </c>
      <c r="U48" s="10">
        <v>6.7666666666666657</v>
      </c>
      <c r="V48" s="9">
        <v>0.11716621253405995</v>
      </c>
      <c r="W48" s="9">
        <v>0.20338983050847459</v>
      </c>
      <c r="X48" s="9">
        <v>0.15277777777777779</v>
      </c>
      <c r="Y48" s="9">
        <v>0.10727969348659006</v>
      </c>
      <c r="Z48" s="9">
        <v>3.7499999999999978E-2</v>
      </c>
      <c r="AA48" s="9">
        <v>0.41053587647593098</v>
      </c>
      <c r="AB48" s="9">
        <v>0.29609445958219799</v>
      </c>
      <c r="AC48" s="9">
        <v>0.29336966394187103</v>
      </c>
      <c r="AD48" s="19">
        <v>6.5</v>
      </c>
      <c r="AE48" s="11">
        <v>8.3333333333333339</v>
      </c>
      <c r="AF48" s="11">
        <v>7.333333333333333</v>
      </c>
      <c r="AG48" s="11">
        <v>7.9999999999999991</v>
      </c>
      <c r="AH48" s="11">
        <v>7.6666666666666661</v>
      </c>
      <c r="AI48" s="11">
        <v>3.666666666666667</v>
      </c>
      <c r="AJ48" s="11">
        <v>4</v>
      </c>
      <c r="AK48" s="11">
        <v>6.666666666666667</v>
      </c>
      <c r="AL48" s="11">
        <v>5</v>
      </c>
      <c r="AM48" s="19">
        <v>6.4166666666666661</v>
      </c>
      <c r="AN48" s="11">
        <v>7.6666666666666661</v>
      </c>
      <c r="AO48" s="11">
        <v>7.333333333333333</v>
      </c>
      <c r="AP48" s="11">
        <v>6.3333333333333321</v>
      </c>
      <c r="AQ48" s="11">
        <v>7</v>
      </c>
      <c r="AR48" s="11">
        <v>6.666666666666667</v>
      </c>
      <c r="AS48" s="11">
        <v>6.666666666666667</v>
      </c>
      <c r="AT48" s="11">
        <v>4.6666666666666661</v>
      </c>
      <c r="AU48" s="11">
        <v>4.6666666666666661</v>
      </c>
      <c r="AV48" s="19">
        <v>6.4166666666666661</v>
      </c>
      <c r="AW48" s="11">
        <v>5.9999999999999991</v>
      </c>
      <c r="AX48" s="11">
        <v>7</v>
      </c>
      <c r="AY48" s="11">
        <v>6.666666666666667</v>
      </c>
      <c r="AZ48" s="11">
        <v>6.666666666666667</v>
      </c>
      <c r="BA48" s="11">
        <v>5.9999999999999991</v>
      </c>
      <c r="BB48" s="11">
        <v>6.3333333333333321</v>
      </c>
      <c r="BC48" s="11">
        <v>5.6666666666666661</v>
      </c>
      <c r="BD48" s="11">
        <v>5.9999999999999991</v>
      </c>
      <c r="BE48" s="19">
        <v>7.25</v>
      </c>
      <c r="BF48" s="11">
        <v>6.666666666666667</v>
      </c>
      <c r="BG48" s="11">
        <v>5.333333333333333</v>
      </c>
      <c r="BH48" s="11">
        <v>6.3333333333333321</v>
      </c>
      <c r="BI48" s="11">
        <v>7.333333333333333</v>
      </c>
      <c r="BJ48" s="11">
        <v>7</v>
      </c>
      <c r="BK48" s="11">
        <v>6.3333333333333321</v>
      </c>
      <c r="BL48" s="11">
        <v>9.0000000000000018</v>
      </c>
      <c r="BM48" s="11">
        <v>8.6666666666666679</v>
      </c>
      <c r="BN48" s="19">
        <v>7.25</v>
      </c>
      <c r="BO48" s="11">
        <v>7</v>
      </c>
      <c r="BP48" s="11">
        <v>7</v>
      </c>
      <c r="BQ48" s="11">
        <v>7.333333333333333</v>
      </c>
      <c r="BR48" s="11">
        <v>7.333333333333333</v>
      </c>
      <c r="BS48" s="11">
        <v>7</v>
      </c>
      <c r="BT48" s="11">
        <v>7</v>
      </c>
      <c r="BU48" s="11">
        <v>7.9999999999999991</v>
      </c>
      <c r="BV48" s="11">
        <v>7.333333333333333</v>
      </c>
      <c r="BW48" s="7"/>
      <c r="BX48" s="7" t="s">
        <v>334</v>
      </c>
      <c r="BY48">
        <v>2020</v>
      </c>
      <c r="CA48" s="69">
        <v>3.9</v>
      </c>
      <c r="CB48" s="69">
        <v>9.6666666666666696</v>
      </c>
    </row>
    <row r="49" spans="1:80" x14ac:dyDescent="0.3">
      <c r="A49" s="17" t="s">
        <v>396</v>
      </c>
      <c r="B49" s="7" t="s">
        <v>397</v>
      </c>
      <c r="C49" s="7" t="s">
        <v>398</v>
      </c>
      <c r="D49" s="7" t="s">
        <v>115</v>
      </c>
      <c r="E49" s="18" t="s">
        <v>307</v>
      </c>
      <c r="F49" s="7"/>
      <c r="G49" s="8">
        <v>653</v>
      </c>
      <c r="H49" s="8">
        <v>351</v>
      </c>
      <c r="I49" s="9">
        <v>0.53751914241960186</v>
      </c>
      <c r="J49" s="9">
        <v>2.2792022792022793E-2</v>
      </c>
      <c r="K49" s="9">
        <v>0.37037037037037035</v>
      </c>
      <c r="L49" s="9">
        <v>0.50712250712250717</v>
      </c>
      <c r="M49" s="9">
        <v>9.9715099715099717E-2</v>
      </c>
      <c r="N49" s="10">
        <v>7.9715099715099713</v>
      </c>
      <c r="O49" s="10">
        <v>8.34</v>
      </c>
      <c r="P49" s="10">
        <v>8.09</v>
      </c>
      <c r="Q49" s="10">
        <v>7.78</v>
      </c>
      <c r="R49" s="10">
        <v>6.88</v>
      </c>
      <c r="S49" s="10">
        <v>7.1139601139601139</v>
      </c>
      <c r="T49" s="10">
        <v>7.615384615384615</v>
      </c>
      <c r="U49" s="10">
        <v>6.666666666666667</v>
      </c>
      <c r="V49" s="9">
        <v>0.27920227920227925</v>
      </c>
      <c r="W49" s="9">
        <v>-0.125</v>
      </c>
      <c r="X49" s="9">
        <v>0.19230769230769232</v>
      </c>
      <c r="Y49" s="9">
        <v>0.3314606741573034</v>
      </c>
      <c r="Z49" s="9">
        <v>0.42857142857142855</v>
      </c>
      <c r="AA49" s="9">
        <v>0.4757834757834758</v>
      </c>
      <c r="AB49" s="9">
        <v>0.32763532763532766</v>
      </c>
      <c r="AC49" s="9">
        <v>0.19658119658119658</v>
      </c>
      <c r="AD49" s="19">
        <v>7</v>
      </c>
      <c r="AE49" s="11">
        <v>8.3333333333333339</v>
      </c>
      <c r="AF49" s="11">
        <v>7.9999999999999991</v>
      </c>
      <c r="AG49" s="11">
        <v>8.3333333333333339</v>
      </c>
      <c r="AH49" s="11">
        <v>7.9999999999999991</v>
      </c>
      <c r="AI49" s="11">
        <v>5.333333333333333</v>
      </c>
      <c r="AJ49" s="11">
        <v>4.6666666666666661</v>
      </c>
      <c r="AK49" s="11">
        <v>6.666666666666667</v>
      </c>
      <c r="AL49" s="11">
        <v>5.9999999999999991</v>
      </c>
      <c r="AM49" s="19">
        <v>5.9999999999999991</v>
      </c>
      <c r="AN49" s="11">
        <v>6.3333333333333321</v>
      </c>
      <c r="AO49" s="11">
        <v>7</v>
      </c>
      <c r="AP49" s="11">
        <v>6.666666666666667</v>
      </c>
      <c r="AQ49" s="11">
        <v>5.9999999999999991</v>
      </c>
      <c r="AR49" s="11">
        <v>5.9999999999999991</v>
      </c>
      <c r="AS49" s="11">
        <v>5.6666666666666661</v>
      </c>
      <c r="AT49" s="11">
        <v>5.333333333333333</v>
      </c>
      <c r="AU49" s="11">
        <v>5.333333333333333</v>
      </c>
      <c r="AV49" s="19">
        <v>6.3333333333333321</v>
      </c>
      <c r="AW49" s="11">
        <v>5.6666666666666661</v>
      </c>
      <c r="AX49" s="11">
        <v>7.333333333333333</v>
      </c>
      <c r="AY49" s="11">
        <v>6.666666666666667</v>
      </c>
      <c r="AZ49" s="11">
        <v>6.666666666666667</v>
      </c>
      <c r="BA49" s="11">
        <v>5.9999999999999991</v>
      </c>
      <c r="BB49" s="11">
        <v>5.9999999999999991</v>
      </c>
      <c r="BC49" s="11">
        <v>6.3333333333333321</v>
      </c>
      <c r="BD49" s="11">
        <v>5.9999999999999991</v>
      </c>
      <c r="BE49" s="19">
        <v>7.6666666666666661</v>
      </c>
      <c r="BF49" s="11">
        <v>7.6666666666666661</v>
      </c>
      <c r="BG49" s="11">
        <v>6.3333333333333321</v>
      </c>
      <c r="BH49" s="11">
        <v>6.666666666666667</v>
      </c>
      <c r="BI49" s="11">
        <v>7.333333333333333</v>
      </c>
      <c r="BJ49" s="11">
        <v>7.6666666666666661</v>
      </c>
      <c r="BK49" s="11">
        <v>7</v>
      </c>
      <c r="BL49" s="11">
        <v>9.0000000000000018</v>
      </c>
      <c r="BM49" s="11">
        <v>8.6666666666666679</v>
      </c>
      <c r="BN49" s="19">
        <v>6.3333333333333321</v>
      </c>
      <c r="BO49" s="11">
        <v>6.3333333333333321</v>
      </c>
      <c r="BP49" s="11">
        <v>6.666666666666667</v>
      </c>
      <c r="BQ49" s="11">
        <v>5.9999999999999991</v>
      </c>
      <c r="BR49" s="11">
        <v>5.9999999999999991</v>
      </c>
      <c r="BS49" s="11">
        <v>5.9999999999999991</v>
      </c>
      <c r="BT49" s="11">
        <v>5.6666666666666661</v>
      </c>
      <c r="BU49" s="11">
        <v>7.9999999999999991</v>
      </c>
      <c r="BV49" s="11">
        <v>7</v>
      </c>
      <c r="BW49" s="70"/>
      <c r="BX49" s="70" t="s">
        <v>399</v>
      </c>
      <c r="BY49">
        <v>2020</v>
      </c>
      <c r="CA49" s="69">
        <v>4</v>
      </c>
      <c r="CB49" s="69">
        <v>10</v>
      </c>
    </row>
    <row r="50" spans="1:80" x14ac:dyDescent="0.3">
      <c r="A50" s="7" t="s">
        <v>400</v>
      </c>
      <c r="B50" s="7" t="s">
        <v>367</v>
      </c>
      <c r="C50" s="7" t="s">
        <v>401</v>
      </c>
      <c r="D50" s="7" t="s">
        <v>115</v>
      </c>
      <c r="E50" s="18" t="s">
        <v>369</v>
      </c>
      <c r="F50" s="7"/>
      <c r="G50" s="7">
        <v>409</v>
      </c>
      <c r="H50" s="8">
        <v>409</v>
      </c>
      <c r="I50" s="9">
        <v>1</v>
      </c>
      <c r="J50" s="9">
        <v>0.16136919315403422</v>
      </c>
      <c r="K50" s="9">
        <v>0.57701711491442542</v>
      </c>
      <c r="L50" s="9">
        <v>0.23716381418092911</v>
      </c>
      <c r="M50" s="9">
        <v>2.4449877750611249E-2</v>
      </c>
      <c r="N50" s="10">
        <v>8.9804400977995105</v>
      </c>
      <c r="O50" s="10">
        <v>8.9</v>
      </c>
      <c r="P50" s="10">
        <v>9</v>
      </c>
      <c r="Q50" s="10">
        <v>9.1</v>
      </c>
      <c r="R50" s="10">
        <v>8.6999999999999993</v>
      </c>
      <c r="S50" s="10">
        <v>9.1222493887530565</v>
      </c>
      <c r="T50" s="10">
        <v>8.8410757946210268</v>
      </c>
      <c r="U50" s="10">
        <v>7.9999999999999991</v>
      </c>
      <c r="V50" s="9">
        <v>0.69437652811735939</v>
      </c>
      <c r="W50" s="9">
        <v>0.69696969696969702</v>
      </c>
      <c r="X50" s="9">
        <v>0.68220338983050843</v>
      </c>
      <c r="Y50" s="9">
        <v>0.74226804123711343</v>
      </c>
      <c r="Z50" s="9">
        <v>0.5</v>
      </c>
      <c r="AA50" s="9">
        <v>0.72616136919315399</v>
      </c>
      <c r="AB50" s="9">
        <v>0.24205378973105135</v>
      </c>
      <c r="AC50" s="9">
        <v>3.1784841075794622E-2</v>
      </c>
      <c r="AD50" s="19">
        <v>7.9999999999999991</v>
      </c>
      <c r="AE50" s="11">
        <v>9.0000000000000018</v>
      </c>
      <c r="AF50" s="11">
        <v>9.0000000000000018</v>
      </c>
      <c r="AG50" s="11">
        <v>8.6666666666666679</v>
      </c>
      <c r="AH50" s="11">
        <v>9.0000000000000018</v>
      </c>
      <c r="AI50" s="11">
        <v>6.666666666666667</v>
      </c>
      <c r="AJ50" s="11">
        <v>7.333333333333333</v>
      </c>
      <c r="AK50" s="11">
        <v>7.333333333333333</v>
      </c>
      <c r="AL50" s="11">
        <v>7.333333333333333</v>
      </c>
      <c r="AM50" s="19">
        <v>7.6666666666666661</v>
      </c>
      <c r="AN50" s="11">
        <v>8.3333333333333339</v>
      </c>
      <c r="AO50" s="11">
        <v>8.3333333333333339</v>
      </c>
      <c r="AP50" s="11">
        <v>7.6666666666666661</v>
      </c>
      <c r="AQ50" s="11">
        <v>7.9999999999999991</v>
      </c>
      <c r="AR50" s="11">
        <v>7.9999999999999991</v>
      </c>
      <c r="AS50" s="11">
        <v>7.9999999999999991</v>
      </c>
      <c r="AT50" s="11">
        <v>7</v>
      </c>
      <c r="AU50" s="11">
        <v>7</v>
      </c>
      <c r="AV50" s="19">
        <v>7.6666666666666661</v>
      </c>
      <c r="AW50" s="11">
        <v>7</v>
      </c>
      <c r="AX50" s="11">
        <v>8.6666666666666679</v>
      </c>
      <c r="AY50" s="11">
        <v>7.6666666666666661</v>
      </c>
      <c r="AZ50" s="11">
        <v>8.3333333333333339</v>
      </c>
      <c r="BA50" s="11">
        <v>7.6666666666666661</v>
      </c>
      <c r="BB50" s="11">
        <v>7.9999999999999991</v>
      </c>
      <c r="BC50" s="11">
        <v>7.6666666666666661</v>
      </c>
      <c r="BD50" s="11">
        <v>7.6666666666666661</v>
      </c>
      <c r="BE50" s="19">
        <v>8.6666666666666679</v>
      </c>
      <c r="BF50" s="11">
        <v>8.6666666666666679</v>
      </c>
      <c r="BG50" s="11">
        <v>7.6666666666666661</v>
      </c>
      <c r="BH50" s="11">
        <v>7.9999999999999991</v>
      </c>
      <c r="BI50" s="11">
        <v>8.3333333333333339</v>
      </c>
      <c r="BJ50" s="11">
        <v>9.0000000000000018</v>
      </c>
      <c r="BK50" s="11">
        <v>8.3333333333333339</v>
      </c>
      <c r="BL50" s="11">
        <v>9.3333333333333357</v>
      </c>
      <c r="BM50" s="11">
        <v>9.0000000000000018</v>
      </c>
      <c r="BN50" s="19">
        <v>8.6666666666666679</v>
      </c>
      <c r="BO50" s="11">
        <v>8.6666666666666679</v>
      </c>
      <c r="BP50" s="11">
        <v>7.6666666666666661</v>
      </c>
      <c r="BQ50" s="11">
        <v>8.6666666666666679</v>
      </c>
      <c r="BR50" s="11">
        <v>8.6666666666666679</v>
      </c>
      <c r="BS50" s="11">
        <v>8.6666666666666679</v>
      </c>
      <c r="BT50" s="11">
        <v>8.6666666666666679</v>
      </c>
      <c r="BU50" s="11">
        <v>9.3333333333333357</v>
      </c>
      <c r="BV50" s="11">
        <v>8.3333333333333339</v>
      </c>
      <c r="BW50" s="7"/>
      <c r="BX50" s="7" t="s">
        <v>654</v>
      </c>
      <c r="BY50">
        <v>2020</v>
      </c>
      <c r="BZ50" s="7"/>
    </row>
    <row r="51" spans="1:80" x14ac:dyDescent="0.3">
      <c r="A51" s="7" t="s">
        <v>402</v>
      </c>
      <c r="B51" s="7" t="s">
        <v>403</v>
      </c>
      <c r="C51" s="7" t="s">
        <v>404</v>
      </c>
      <c r="D51" s="7" t="s">
        <v>408</v>
      </c>
      <c r="E51" s="18" t="s">
        <v>314</v>
      </c>
      <c r="F51" s="7"/>
      <c r="G51" s="7">
        <v>83</v>
      </c>
      <c r="H51" s="8">
        <v>82</v>
      </c>
      <c r="I51" s="9">
        <v>0.98795180722891562</v>
      </c>
      <c r="J51" s="9">
        <v>4.878048780487805E-2</v>
      </c>
      <c r="K51" s="9">
        <v>0.41463414634146339</v>
      </c>
      <c r="L51" s="9">
        <v>0.43902439024390244</v>
      </c>
      <c r="M51" s="9">
        <v>9.7560975609756101E-2</v>
      </c>
      <c r="N51" s="10">
        <v>8.0975609756097562</v>
      </c>
      <c r="O51" s="10"/>
      <c r="P51" s="10"/>
      <c r="Q51" s="10"/>
      <c r="R51" s="10"/>
      <c r="S51" s="10">
        <v>8.0853658536585371</v>
      </c>
      <c r="T51" s="10">
        <v>7.3414634146341466</v>
      </c>
      <c r="U51" s="10">
        <v>7.5666666666666655</v>
      </c>
      <c r="V51" s="9">
        <v>0.26829268292682928</v>
      </c>
      <c r="W51" s="9">
        <v>0.5</v>
      </c>
      <c r="X51" s="9">
        <v>5.8823529411764719E-2</v>
      </c>
      <c r="Y51" s="9">
        <v>0.3888888888888889</v>
      </c>
      <c r="Z51" s="9">
        <v>0.5</v>
      </c>
      <c r="AA51" s="9">
        <v>0.41463414634146339</v>
      </c>
      <c r="AB51" s="9">
        <v>0.43902439024390244</v>
      </c>
      <c r="AC51" s="9">
        <v>0.14634146341463414</v>
      </c>
      <c r="AD51" s="19">
        <v>7.583333333333333</v>
      </c>
      <c r="AE51" s="11">
        <v>8.3333333333333339</v>
      </c>
      <c r="AF51" s="11">
        <v>8.3333333333333339</v>
      </c>
      <c r="AG51" s="11">
        <v>8.3333333333333339</v>
      </c>
      <c r="AH51" s="11">
        <v>8.6666666666666679</v>
      </c>
      <c r="AI51" s="11">
        <v>5.9999999999999991</v>
      </c>
      <c r="AJ51" s="11">
        <v>6.666666666666667</v>
      </c>
      <c r="AK51" s="11">
        <v>6.666666666666667</v>
      </c>
      <c r="AL51" s="11">
        <v>7.6666666666666661</v>
      </c>
      <c r="AM51" s="19">
        <v>6.833333333333333</v>
      </c>
      <c r="AN51" s="11">
        <v>7.9999999999999991</v>
      </c>
      <c r="AO51" s="11">
        <v>7.9999999999999991</v>
      </c>
      <c r="AP51" s="11">
        <v>5.6666666666666661</v>
      </c>
      <c r="AQ51" s="11">
        <v>7</v>
      </c>
      <c r="AR51" s="11">
        <v>6.666666666666667</v>
      </c>
      <c r="AS51" s="11">
        <v>6.666666666666667</v>
      </c>
      <c r="AT51" s="11">
        <v>6.3333333333333321</v>
      </c>
      <c r="AU51" s="11">
        <v>6.3333333333333321</v>
      </c>
      <c r="AV51" s="19">
        <v>6.7499999999999991</v>
      </c>
      <c r="AW51" s="11">
        <v>6.3333333333333321</v>
      </c>
      <c r="AX51" s="11">
        <v>7.333333333333333</v>
      </c>
      <c r="AY51" s="11">
        <v>7.333333333333333</v>
      </c>
      <c r="AZ51" s="11">
        <v>7.333333333333333</v>
      </c>
      <c r="BA51" s="11">
        <v>6.3333333333333321</v>
      </c>
      <c r="BB51" s="11">
        <v>6.3333333333333321</v>
      </c>
      <c r="BC51" s="11">
        <v>6.3333333333333321</v>
      </c>
      <c r="BD51" s="11">
        <v>6.3333333333333321</v>
      </c>
      <c r="BE51" s="19">
        <v>8.4166666666666661</v>
      </c>
      <c r="BF51" s="11">
        <v>8.6666666666666679</v>
      </c>
      <c r="BG51" s="11">
        <v>7</v>
      </c>
      <c r="BH51" s="11">
        <v>7.9999999999999991</v>
      </c>
      <c r="BI51" s="11">
        <v>7.9999999999999991</v>
      </c>
      <c r="BJ51" s="11">
        <v>8.3333333333333339</v>
      </c>
      <c r="BK51" s="11">
        <v>8.6666666666666679</v>
      </c>
      <c r="BL51" s="11">
        <v>9.3333333333333357</v>
      </c>
      <c r="BM51" s="11">
        <v>8.6666666666666679</v>
      </c>
      <c r="BN51" s="19">
        <v>8.25</v>
      </c>
      <c r="BO51" s="11">
        <v>7.9999999999999991</v>
      </c>
      <c r="BP51" s="11">
        <v>7.333333333333333</v>
      </c>
      <c r="BQ51" s="11">
        <v>7.6666666666666661</v>
      </c>
      <c r="BR51" s="11">
        <v>7.6666666666666661</v>
      </c>
      <c r="BS51" s="11">
        <v>8.6666666666666679</v>
      </c>
      <c r="BT51" s="11">
        <v>9.3333333333333357</v>
      </c>
      <c r="BU51" s="11">
        <v>9.0000000000000018</v>
      </c>
      <c r="BV51" s="11">
        <v>8.6666666666666679</v>
      </c>
      <c r="BW51" s="67"/>
      <c r="BX51" s="67" t="s">
        <v>655</v>
      </c>
      <c r="BY51">
        <v>2020</v>
      </c>
    </row>
    <row r="52" spans="1:80" x14ac:dyDescent="0.3">
      <c r="A52" s="7" t="s">
        <v>405</v>
      </c>
      <c r="B52" s="7" t="s">
        <v>406</v>
      </c>
      <c r="C52" s="7" t="s">
        <v>407</v>
      </c>
      <c r="D52" s="7" t="s">
        <v>408</v>
      </c>
      <c r="E52" s="18" t="s">
        <v>307</v>
      </c>
      <c r="F52" s="7"/>
      <c r="G52" s="7">
        <v>530</v>
      </c>
      <c r="H52" s="8">
        <v>395</v>
      </c>
      <c r="I52" s="9">
        <v>0.74528301886792447</v>
      </c>
      <c r="J52" s="9">
        <v>0.11139240506329114</v>
      </c>
      <c r="K52" s="9">
        <v>0.41265822784810124</v>
      </c>
      <c r="L52" s="9">
        <v>0.42278481012658226</v>
      </c>
      <c r="M52" s="9">
        <v>5.3164556962025315E-2</v>
      </c>
      <c r="N52" s="10">
        <v>8.8734177215189867</v>
      </c>
      <c r="O52" s="10">
        <v>9.3409090909090917</v>
      </c>
      <c r="P52" s="10">
        <v>8.7423312883435589</v>
      </c>
      <c r="Q52" s="10">
        <v>8.8922155688622748</v>
      </c>
      <c r="R52" s="10">
        <v>8.7619047619047628</v>
      </c>
      <c r="S52" s="10">
        <v>8.5721518987341767</v>
      </c>
      <c r="T52" s="10">
        <v>8.4784810126582286</v>
      </c>
      <c r="U52" s="10">
        <v>7.666666666666667</v>
      </c>
      <c r="V52" s="9">
        <v>0.63797468354430376</v>
      </c>
      <c r="W52" s="9">
        <v>0.84090909090909094</v>
      </c>
      <c r="X52" s="9">
        <v>0.60122699386503065</v>
      </c>
      <c r="Y52" s="9">
        <v>0.62874251497005995</v>
      </c>
      <c r="Z52" s="9">
        <v>0.5714285714285714</v>
      </c>
      <c r="AA52" s="9">
        <v>0.71898734177215184</v>
      </c>
      <c r="AB52" s="9">
        <v>0.2</v>
      </c>
      <c r="AC52" s="9">
        <v>8.1012658227848103E-2</v>
      </c>
      <c r="AD52" s="19">
        <v>7.666666666666667</v>
      </c>
      <c r="AE52" s="11">
        <v>9.3333333333333357</v>
      </c>
      <c r="AF52" s="11">
        <v>8.6666666666666679</v>
      </c>
      <c r="AG52" s="11">
        <v>9.0000000000000018</v>
      </c>
      <c r="AH52" s="11">
        <v>8.6666666666666679</v>
      </c>
      <c r="AI52" s="11">
        <v>5.6666666666666661</v>
      </c>
      <c r="AJ52" s="11">
        <v>5</v>
      </c>
      <c r="AK52" s="11">
        <v>7.6666666666666661</v>
      </c>
      <c r="AL52" s="11">
        <v>7</v>
      </c>
      <c r="AM52" s="19">
        <v>7.1666666666666661</v>
      </c>
      <c r="AN52" s="11">
        <v>7.333333333333333</v>
      </c>
      <c r="AO52" s="11">
        <v>7.6666666666666661</v>
      </c>
      <c r="AP52" s="11">
        <v>7.6666666666666661</v>
      </c>
      <c r="AQ52" s="11">
        <v>7.333333333333333</v>
      </c>
      <c r="AR52" s="11">
        <v>7</v>
      </c>
      <c r="AS52" s="11">
        <v>7</v>
      </c>
      <c r="AT52" s="11">
        <v>6.3333333333333321</v>
      </c>
      <c r="AU52" s="11">
        <v>6.666666666666667</v>
      </c>
      <c r="AV52" s="19">
        <v>7.4166666666666661</v>
      </c>
      <c r="AW52" s="11">
        <v>6.666666666666667</v>
      </c>
      <c r="AX52" s="11">
        <v>8.6666666666666679</v>
      </c>
      <c r="AY52" s="11">
        <v>7</v>
      </c>
      <c r="AZ52" s="11">
        <v>7.6666666666666661</v>
      </c>
      <c r="BA52" s="11">
        <v>7.333333333333333</v>
      </c>
      <c r="BB52" s="11">
        <v>7.333333333333333</v>
      </c>
      <c r="BC52" s="11">
        <v>7.6666666666666661</v>
      </c>
      <c r="BD52" s="11">
        <v>7.333333333333333</v>
      </c>
      <c r="BE52" s="19">
        <v>8.1666666666666679</v>
      </c>
      <c r="BF52" s="11">
        <v>8.3333333333333339</v>
      </c>
      <c r="BG52" s="11">
        <v>7.333333333333333</v>
      </c>
      <c r="BH52" s="11">
        <v>7.333333333333333</v>
      </c>
      <c r="BI52" s="11">
        <v>7.9999999999999991</v>
      </c>
      <c r="BJ52" s="11">
        <v>8.6666666666666679</v>
      </c>
      <c r="BK52" s="11">
        <v>7.6666666666666661</v>
      </c>
      <c r="BL52" s="11">
        <v>9.6666666666666696</v>
      </c>
      <c r="BM52" s="11">
        <v>9.3333333333333357</v>
      </c>
      <c r="BN52" s="19">
        <v>7.9166666666666661</v>
      </c>
      <c r="BO52" s="11">
        <v>7.6666666666666661</v>
      </c>
      <c r="BP52" s="11">
        <v>7.333333333333333</v>
      </c>
      <c r="BQ52" s="11">
        <v>7.9999999999999991</v>
      </c>
      <c r="BR52" s="11">
        <v>7.9999999999999991</v>
      </c>
      <c r="BS52" s="11">
        <v>7.9999999999999991</v>
      </c>
      <c r="BT52" s="11">
        <v>7.9999999999999991</v>
      </c>
      <c r="BU52" s="11">
        <v>8.6666666666666679</v>
      </c>
      <c r="BV52" s="11">
        <v>8.3333333333333339</v>
      </c>
      <c r="BW52" s="7"/>
      <c r="BX52" s="7" t="s">
        <v>409</v>
      </c>
      <c r="BY52">
        <v>2021</v>
      </c>
    </row>
    <row r="53" spans="1:80" x14ac:dyDescent="0.3">
      <c r="A53" s="7" t="s">
        <v>410</v>
      </c>
      <c r="B53" s="7" t="s">
        <v>339</v>
      </c>
      <c r="C53" s="7" t="s">
        <v>411</v>
      </c>
      <c r="D53" s="7" t="s">
        <v>115</v>
      </c>
      <c r="E53" s="18" t="s">
        <v>341</v>
      </c>
      <c r="F53" s="7"/>
      <c r="G53" s="7">
        <v>1367</v>
      </c>
      <c r="H53" s="8">
        <v>1065</v>
      </c>
      <c r="I53" s="9">
        <v>0.77907827359180692</v>
      </c>
      <c r="J53" s="9">
        <v>0.18403755868544602</v>
      </c>
      <c r="K53" s="9">
        <v>0.51830985915492955</v>
      </c>
      <c r="L53" s="9">
        <v>0.27699530516431897</v>
      </c>
      <c r="M53" s="9">
        <v>2.0657276995305163E-2</v>
      </c>
      <c r="N53" s="10">
        <v>8.9661971830985916</v>
      </c>
      <c r="O53" s="10">
        <v>8.908163265306122</v>
      </c>
      <c r="P53" s="10">
        <v>8.8695652173913047</v>
      </c>
      <c r="Q53" s="10">
        <v>9.1355932203389827</v>
      </c>
      <c r="R53" s="10">
        <v>9.6363636363636367</v>
      </c>
      <c r="S53" s="10">
        <v>9.4657276995305164</v>
      </c>
      <c r="T53" s="10">
        <v>8.7718309859154928</v>
      </c>
      <c r="U53" s="10">
        <v>8.1000000000000014</v>
      </c>
      <c r="V53" s="9">
        <v>0.66666666666666663</v>
      </c>
      <c r="W53" s="9">
        <v>0.64285714285714279</v>
      </c>
      <c r="X53" s="9">
        <v>0.62137681159420288</v>
      </c>
      <c r="Y53" s="9">
        <v>0.74576271186440679</v>
      </c>
      <c r="Z53" s="9">
        <v>0.95454545454545459</v>
      </c>
      <c r="AA53" s="9">
        <v>0.71924882629107978</v>
      </c>
      <c r="AB53" s="9">
        <v>0.22816901408450704</v>
      </c>
      <c r="AC53" s="9">
        <v>5.2582159624413143E-2</v>
      </c>
      <c r="AD53" s="19">
        <v>8.1666666666666679</v>
      </c>
      <c r="AE53" s="11">
        <v>9.0000000000000018</v>
      </c>
      <c r="AF53" s="11">
        <v>8.6666666666666679</v>
      </c>
      <c r="AG53" s="11">
        <v>9.0000000000000018</v>
      </c>
      <c r="AH53" s="11">
        <v>8.6666666666666679</v>
      </c>
      <c r="AI53" s="11">
        <v>7</v>
      </c>
      <c r="AJ53" s="11">
        <v>7.6666666666666661</v>
      </c>
      <c r="AK53" s="11">
        <v>7</v>
      </c>
      <c r="AL53" s="11">
        <v>7.6666666666666661</v>
      </c>
      <c r="AM53" s="19">
        <v>7.75</v>
      </c>
      <c r="AN53" s="11">
        <v>8.6666666666666679</v>
      </c>
      <c r="AO53" s="11">
        <v>8.3333333333333339</v>
      </c>
      <c r="AP53" s="11">
        <v>7.6666666666666661</v>
      </c>
      <c r="AQ53" s="11">
        <v>7.6666666666666661</v>
      </c>
      <c r="AR53" s="11">
        <v>7.6666666666666661</v>
      </c>
      <c r="AS53" s="11">
        <v>7.333333333333333</v>
      </c>
      <c r="AT53" s="11">
        <v>7.333333333333333</v>
      </c>
      <c r="AU53" s="11">
        <v>7.333333333333333</v>
      </c>
      <c r="AV53" s="19">
        <v>7.75</v>
      </c>
      <c r="AW53" s="11">
        <v>6.666666666666667</v>
      </c>
      <c r="AX53" s="11">
        <v>8.3333333333333339</v>
      </c>
      <c r="AY53" s="11">
        <v>7.6666666666666661</v>
      </c>
      <c r="AZ53" s="11">
        <v>7.9999999999999991</v>
      </c>
      <c r="BA53" s="11">
        <v>7.6666666666666661</v>
      </c>
      <c r="BB53" s="11">
        <v>7.9999999999999991</v>
      </c>
      <c r="BC53" s="11">
        <v>7.6666666666666661</v>
      </c>
      <c r="BD53" s="11">
        <v>7.6666666666666661</v>
      </c>
      <c r="BE53" s="19">
        <v>8.5</v>
      </c>
      <c r="BF53" s="11">
        <v>8.6666666666666679</v>
      </c>
      <c r="BG53" s="11">
        <v>7.6666666666666661</v>
      </c>
      <c r="BH53" s="11">
        <v>8.3333333333333339</v>
      </c>
      <c r="BI53" s="11">
        <v>8.3333333333333339</v>
      </c>
      <c r="BJ53" s="11">
        <v>9.0000000000000018</v>
      </c>
      <c r="BK53" s="11">
        <v>8.3333333333333339</v>
      </c>
      <c r="BL53" s="11">
        <v>9.3333333333333357</v>
      </c>
      <c r="BM53" s="11">
        <v>9.0000000000000018</v>
      </c>
      <c r="BN53" s="19">
        <v>8.3333333333333339</v>
      </c>
      <c r="BO53" s="11">
        <v>9.0000000000000018</v>
      </c>
      <c r="BP53" s="11">
        <v>7.333333333333333</v>
      </c>
      <c r="BQ53" s="11">
        <v>8.3333333333333339</v>
      </c>
      <c r="BR53" s="11">
        <v>8.3333333333333339</v>
      </c>
      <c r="BS53" s="11">
        <v>8.3333333333333339</v>
      </c>
      <c r="BT53" s="11">
        <v>7.9999999999999991</v>
      </c>
      <c r="BU53" s="11">
        <v>9.3333333333333357</v>
      </c>
      <c r="BV53" s="11">
        <v>8.6666666666666679</v>
      </c>
      <c r="BW53" s="7"/>
      <c r="BX53" s="7" t="s">
        <v>412</v>
      </c>
      <c r="BY53">
        <v>2021</v>
      </c>
    </row>
    <row r="54" spans="1:80" x14ac:dyDescent="0.3">
      <c r="A54" s="7" t="s">
        <v>413</v>
      </c>
      <c r="B54" s="7" t="s">
        <v>414</v>
      </c>
      <c r="C54" s="7" t="s">
        <v>415</v>
      </c>
      <c r="D54" s="7" t="s">
        <v>115</v>
      </c>
      <c r="E54" s="18" t="s">
        <v>350</v>
      </c>
      <c r="F54" s="7"/>
      <c r="G54" s="7">
        <v>653</v>
      </c>
      <c r="H54" s="8">
        <v>413</v>
      </c>
      <c r="I54" s="9">
        <v>0.63246554364471674</v>
      </c>
      <c r="J54" s="9">
        <v>4.8426150121065378E-3</v>
      </c>
      <c r="K54" s="9">
        <v>0.29539951573849876</v>
      </c>
      <c r="L54" s="9">
        <v>0.49152542372881358</v>
      </c>
      <c r="M54" s="9">
        <v>0.20823244552058112</v>
      </c>
      <c r="N54" s="10">
        <v>7.4019370460048428</v>
      </c>
      <c r="O54" s="10">
        <v>8.5</v>
      </c>
      <c r="P54" s="10">
        <v>6.9508196721311473</v>
      </c>
      <c r="Q54" s="10">
        <v>7.694581280788177</v>
      </c>
      <c r="R54" s="10">
        <v>7.3255813953488369</v>
      </c>
      <c r="S54" s="10">
        <v>7.1186440677966099</v>
      </c>
      <c r="T54" s="10">
        <v>7.0944309927360774</v>
      </c>
      <c r="U54" s="10">
        <v>6.4499999999999984</v>
      </c>
      <c r="V54" s="9">
        <v>9.6852300242130762E-2</v>
      </c>
      <c r="W54" s="9">
        <v>0.5</v>
      </c>
      <c r="X54" s="9">
        <v>-5.7377049180327877E-2</v>
      </c>
      <c r="Y54" s="9">
        <v>0.16748768472906406</v>
      </c>
      <c r="Z54" s="9">
        <v>0.1395348837209302</v>
      </c>
      <c r="AA54" s="9">
        <v>0.36561743341404357</v>
      </c>
      <c r="AB54" s="9">
        <v>0.36561743341404357</v>
      </c>
      <c r="AC54" s="9">
        <v>0.26876513317191281</v>
      </c>
      <c r="AD54" s="19">
        <v>5.9999999999999991</v>
      </c>
      <c r="AE54" s="11">
        <v>7.333333333333333</v>
      </c>
      <c r="AF54" s="11">
        <v>7</v>
      </c>
      <c r="AG54" s="11">
        <v>7.333333333333333</v>
      </c>
      <c r="AH54" s="11">
        <v>7.333333333333333</v>
      </c>
      <c r="AI54" s="11">
        <v>4</v>
      </c>
      <c r="AJ54" s="11">
        <v>4</v>
      </c>
      <c r="AK54" s="11">
        <v>5.6666666666666661</v>
      </c>
      <c r="AL54" s="11">
        <v>5.333333333333333</v>
      </c>
      <c r="AM54" s="19">
        <v>5.9166666666666661</v>
      </c>
      <c r="AN54" s="11">
        <v>5.9999999999999991</v>
      </c>
      <c r="AO54" s="11">
        <v>6.666666666666667</v>
      </c>
      <c r="AP54" s="11">
        <v>6.666666666666667</v>
      </c>
      <c r="AQ54" s="11">
        <v>6.666666666666667</v>
      </c>
      <c r="AR54" s="11">
        <v>5.6666666666666661</v>
      </c>
      <c r="AS54" s="11">
        <v>5.6666666666666661</v>
      </c>
      <c r="AT54" s="11">
        <v>5</v>
      </c>
      <c r="AU54" s="11">
        <v>5</v>
      </c>
      <c r="AV54" s="19">
        <v>6.25</v>
      </c>
      <c r="AW54" s="11">
        <v>5.9999999999999991</v>
      </c>
      <c r="AX54" s="11">
        <v>7</v>
      </c>
      <c r="AY54" s="11">
        <v>6.666666666666667</v>
      </c>
      <c r="AZ54" s="11">
        <v>7</v>
      </c>
      <c r="BA54" s="11">
        <v>5.6666666666666661</v>
      </c>
      <c r="BB54" s="11">
        <v>5.6666666666666661</v>
      </c>
      <c r="BC54" s="11">
        <v>5.9999999999999991</v>
      </c>
      <c r="BD54" s="11">
        <v>5.6666666666666661</v>
      </c>
      <c r="BE54" s="19">
        <v>7.583333333333333</v>
      </c>
      <c r="BF54" s="11">
        <v>7.6666666666666661</v>
      </c>
      <c r="BG54" s="11">
        <v>6.3333333333333321</v>
      </c>
      <c r="BH54" s="11">
        <v>6.666666666666667</v>
      </c>
      <c r="BI54" s="11">
        <v>7.6666666666666661</v>
      </c>
      <c r="BJ54" s="11">
        <v>7.333333333333333</v>
      </c>
      <c r="BK54" s="11">
        <v>7</v>
      </c>
      <c r="BL54" s="11">
        <v>8.6666666666666679</v>
      </c>
      <c r="BM54" s="11">
        <v>8.6666666666666679</v>
      </c>
      <c r="BN54" s="19">
        <v>6.4999999999999991</v>
      </c>
      <c r="BO54" s="11">
        <v>5.9999999999999991</v>
      </c>
      <c r="BP54" s="11">
        <v>5.9999999999999991</v>
      </c>
      <c r="BQ54" s="11">
        <v>6.3333333333333321</v>
      </c>
      <c r="BR54" s="11">
        <v>6.666666666666667</v>
      </c>
      <c r="BS54" s="11">
        <v>6.3333333333333321</v>
      </c>
      <c r="BT54" s="11">
        <v>6.3333333333333321</v>
      </c>
      <c r="BU54" s="11">
        <v>7.6666666666666661</v>
      </c>
      <c r="BV54" s="11">
        <v>7</v>
      </c>
      <c r="BW54" s="7"/>
      <c r="BX54" s="7" t="s">
        <v>399</v>
      </c>
      <c r="BY54">
        <v>2021</v>
      </c>
    </row>
    <row r="55" spans="1:80" x14ac:dyDescent="0.3">
      <c r="A55" s="7" t="s">
        <v>416</v>
      </c>
      <c r="B55" s="7" t="s">
        <v>417</v>
      </c>
      <c r="C55" s="7" t="s">
        <v>418</v>
      </c>
      <c r="D55" s="7" t="s">
        <v>408</v>
      </c>
      <c r="E55" s="18" t="s">
        <v>350</v>
      </c>
      <c r="F55" s="7"/>
      <c r="G55" s="7">
        <v>375</v>
      </c>
      <c r="H55" s="8">
        <v>254</v>
      </c>
      <c r="I55" s="9">
        <v>0.67733333333333334</v>
      </c>
      <c r="J55" s="9">
        <v>0</v>
      </c>
      <c r="K55" s="9">
        <v>0.1889763779527559</v>
      </c>
      <c r="L55" s="9">
        <v>0.59842519685039375</v>
      </c>
      <c r="M55" s="9">
        <v>0.2125984251968504</v>
      </c>
      <c r="N55" s="10">
        <v>8.0078740157480315</v>
      </c>
      <c r="O55" s="10"/>
      <c r="P55" s="10">
        <v>7.604166666666667</v>
      </c>
      <c r="Q55" s="10">
        <v>8.151315789473685</v>
      </c>
      <c r="R55" s="10">
        <v>7.9629629629629628</v>
      </c>
      <c r="S55" s="10">
        <v>7.8464566929133861</v>
      </c>
      <c r="T55" s="10">
        <v>7.4330708661417324</v>
      </c>
      <c r="U55" s="10">
        <v>6.8833333333333329</v>
      </c>
      <c r="V55" s="9">
        <v>0.27952755905511806</v>
      </c>
      <c r="W55" s="9"/>
      <c r="X55" s="9">
        <v>0.25</v>
      </c>
      <c r="Y55" s="9">
        <v>0.30921052631578949</v>
      </c>
      <c r="Z55" s="9">
        <v>0.22222222222222224</v>
      </c>
      <c r="AA55" s="9">
        <v>0.44488188976377951</v>
      </c>
      <c r="AB55" s="9">
        <v>0.38976377952755903</v>
      </c>
      <c r="AC55" s="9">
        <v>0.16535433070866143</v>
      </c>
      <c r="AD55" s="19">
        <v>6.5833333333333321</v>
      </c>
      <c r="AE55" s="11">
        <v>7.9999999999999991</v>
      </c>
      <c r="AF55" s="11">
        <v>7.6666666666666661</v>
      </c>
      <c r="AG55" s="11">
        <v>7.6666666666666661</v>
      </c>
      <c r="AH55" s="11">
        <v>7.6666666666666661</v>
      </c>
      <c r="AI55" s="11">
        <v>4.333333333333333</v>
      </c>
      <c r="AJ55" s="11">
        <v>5</v>
      </c>
      <c r="AK55" s="11">
        <v>5.9999999999999991</v>
      </c>
      <c r="AL55" s="11">
        <v>5.6666666666666661</v>
      </c>
      <c r="AM55" s="19">
        <v>6.3333333333333321</v>
      </c>
      <c r="AN55" s="11">
        <v>6.3333333333333321</v>
      </c>
      <c r="AO55" s="11">
        <v>7</v>
      </c>
      <c r="AP55" s="11">
        <v>7.333333333333333</v>
      </c>
      <c r="AQ55" s="11">
        <v>7</v>
      </c>
      <c r="AR55" s="11">
        <v>5.6666666666666661</v>
      </c>
      <c r="AS55" s="11">
        <v>5.6666666666666661</v>
      </c>
      <c r="AT55" s="11">
        <v>5.6666666666666661</v>
      </c>
      <c r="AU55" s="11">
        <v>5.333333333333333</v>
      </c>
      <c r="AV55" s="19">
        <v>6.75</v>
      </c>
      <c r="AW55" s="11">
        <v>6.3333333333333321</v>
      </c>
      <c r="AX55" s="11">
        <v>7.6666666666666661</v>
      </c>
      <c r="AY55" s="11">
        <v>6.666666666666667</v>
      </c>
      <c r="AZ55" s="11">
        <v>7.333333333333333</v>
      </c>
      <c r="BA55" s="11">
        <v>6.3333333333333321</v>
      </c>
      <c r="BB55" s="11">
        <v>6.3333333333333321</v>
      </c>
      <c r="BC55" s="11">
        <v>6.666666666666667</v>
      </c>
      <c r="BD55" s="11">
        <v>6.3333333333333321</v>
      </c>
      <c r="BE55" s="19">
        <v>7.75</v>
      </c>
      <c r="BF55" s="11">
        <v>7.6666666666666661</v>
      </c>
      <c r="BG55" s="11">
        <v>6.3333333333333321</v>
      </c>
      <c r="BH55" s="11">
        <v>7</v>
      </c>
      <c r="BI55" s="11">
        <v>7.9999999999999991</v>
      </c>
      <c r="BJ55" s="11">
        <v>7.6666666666666661</v>
      </c>
      <c r="BK55" s="11">
        <v>7.333333333333333</v>
      </c>
      <c r="BL55" s="11">
        <v>9.0000000000000018</v>
      </c>
      <c r="BM55" s="11">
        <v>9.0000000000000018</v>
      </c>
      <c r="BN55" s="19">
        <v>7</v>
      </c>
      <c r="BO55" s="11">
        <v>6.666666666666667</v>
      </c>
      <c r="BP55" s="11">
        <v>6.3333333333333321</v>
      </c>
      <c r="BQ55" s="11">
        <v>6.666666666666667</v>
      </c>
      <c r="BR55" s="11">
        <v>7</v>
      </c>
      <c r="BS55" s="11">
        <v>7</v>
      </c>
      <c r="BT55" s="11">
        <v>7</v>
      </c>
      <c r="BU55" s="11">
        <v>7.6666666666666661</v>
      </c>
      <c r="BV55" s="11">
        <v>7</v>
      </c>
      <c r="BW55" s="7"/>
      <c r="BX55" s="7" t="s">
        <v>409</v>
      </c>
      <c r="BY55">
        <v>2021</v>
      </c>
    </row>
    <row r="56" spans="1:80" x14ac:dyDescent="0.3">
      <c r="A56" s="7" t="s">
        <v>419</v>
      </c>
      <c r="B56" s="7" t="s">
        <v>420</v>
      </c>
      <c r="C56" s="7" t="s">
        <v>421</v>
      </c>
      <c r="D56" s="7" t="s">
        <v>408</v>
      </c>
      <c r="E56" s="18" t="s">
        <v>307</v>
      </c>
      <c r="F56" s="7"/>
      <c r="G56" s="7">
        <v>2219</v>
      </c>
      <c r="H56" s="8">
        <v>874</v>
      </c>
      <c r="I56" s="9">
        <v>0.39387111311401535</v>
      </c>
      <c r="J56" s="9">
        <v>1.1441647597254004E-2</v>
      </c>
      <c r="K56" s="9">
        <v>0.20366132723112129</v>
      </c>
      <c r="L56" s="9">
        <v>0.5389016018306636</v>
      </c>
      <c r="M56" s="9">
        <v>0.24599542334096111</v>
      </c>
      <c r="N56" s="10">
        <v>7.7974828375286043</v>
      </c>
      <c r="O56" s="10">
        <v>8.6</v>
      </c>
      <c r="P56" s="10">
        <v>7.6404494382022472</v>
      </c>
      <c r="Q56" s="10">
        <v>7.8386411889596603</v>
      </c>
      <c r="R56" s="10">
        <v>7.8</v>
      </c>
      <c r="S56" s="10">
        <v>7.1487414187643017</v>
      </c>
      <c r="T56" s="10">
        <v>7.5377574370709386</v>
      </c>
      <c r="U56" s="10">
        <v>6.3166666666666673</v>
      </c>
      <c r="V56" s="9">
        <v>0.22654462242562931</v>
      </c>
      <c r="W56" s="9">
        <v>0.49999999999999994</v>
      </c>
      <c r="X56" s="9">
        <v>0.16292134831460675</v>
      </c>
      <c r="Y56" s="9">
        <v>0.22929936305732485</v>
      </c>
      <c r="Z56" s="9">
        <v>0.26046511627906976</v>
      </c>
      <c r="AA56" s="9">
        <v>0.42906178489702518</v>
      </c>
      <c r="AB56" s="9">
        <v>0.36842105263157893</v>
      </c>
      <c r="AC56" s="9">
        <v>0.20251716247139587</v>
      </c>
      <c r="AD56" s="19">
        <v>6.583333333333333</v>
      </c>
      <c r="AE56" s="11">
        <v>8.3333333333333339</v>
      </c>
      <c r="AF56" s="11">
        <v>7.6666666666666661</v>
      </c>
      <c r="AG56" s="11">
        <v>8.3333333333333339</v>
      </c>
      <c r="AH56" s="11">
        <v>7.9999999999999991</v>
      </c>
      <c r="AI56" s="11">
        <v>4</v>
      </c>
      <c r="AJ56" s="11">
        <v>4</v>
      </c>
      <c r="AK56" s="11">
        <v>7</v>
      </c>
      <c r="AL56" s="11">
        <v>4.6666666666666661</v>
      </c>
      <c r="AM56" s="19">
        <v>5.75</v>
      </c>
      <c r="AN56" s="11">
        <v>6.666666666666667</v>
      </c>
      <c r="AO56" s="11">
        <v>7</v>
      </c>
      <c r="AP56" s="11">
        <v>5.9999999999999991</v>
      </c>
      <c r="AQ56" s="11">
        <v>6.3333333333333321</v>
      </c>
      <c r="AR56" s="11">
        <v>5.6666666666666661</v>
      </c>
      <c r="AS56" s="11">
        <v>5.333333333333333</v>
      </c>
      <c r="AT56" s="11">
        <v>4.333333333333333</v>
      </c>
      <c r="AU56" s="11">
        <v>4</v>
      </c>
      <c r="AV56" s="19">
        <v>5.6666666666666661</v>
      </c>
      <c r="AW56" s="11">
        <v>5.6666666666666661</v>
      </c>
      <c r="AX56" s="11">
        <v>6.3333333333333321</v>
      </c>
      <c r="AY56" s="11">
        <v>5.9999999999999991</v>
      </c>
      <c r="AZ56" s="11">
        <v>5.9999999999999991</v>
      </c>
      <c r="BA56" s="11">
        <v>5.333333333333333</v>
      </c>
      <c r="BB56" s="11">
        <v>5.333333333333333</v>
      </c>
      <c r="BC56" s="11">
        <v>5</v>
      </c>
      <c r="BD56" s="11">
        <v>5</v>
      </c>
      <c r="BE56" s="19">
        <v>7.166666666666667</v>
      </c>
      <c r="BF56" s="11">
        <v>7</v>
      </c>
      <c r="BG56" s="11">
        <v>5.333333333333333</v>
      </c>
      <c r="BH56" s="11">
        <v>5.9999999999999991</v>
      </c>
      <c r="BI56" s="11">
        <v>7</v>
      </c>
      <c r="BJ56" s="11">
        <v>6.666666666666667</v>
      </c>
      <c r="BK56" s="11">
        <v>5.6666666666666661</v>
      </c>
      <c r="BL56" s="11">
        <v>9.3333333333333357</v>
      </c>
      <c r="BM56" s="11">
        <v>9.0000000000000018</v>
      </c>
      <c r="BN56" s="19">
        <v>6.4166666666666661</v>
      </c>
      <c r="BO56" s="11">
        <v>6.666666666666667</v>
      </c>
      <c r="BP56" s="11">
        <v>5.9999999999999991</v>
      </c>
      <c r="BQ56" s="11">
        <v>6.3333333333333321</v>
      </c>
      <c r="BR56" s="11">
        <v>6.3333333333333321</v>
      </c>
      <c r="BS56" s="11">
        <v>6.3333333333333321</v>
      </c>
      <c r="BT56" s="11">
        <v>6.666666666666667</v>
      </c>
      <c r="BU56" s="11">
        <v>7.333333333333333</v>
      </c>
      <c r="BV56" s="11">
        <v>5.9999999999999991</v>
      </c>
      <c r="BW56" s="7"/>
      <c r="BX56" s="7" t="s">
        <v>422</v>
      </c>
      <c r="BY56">
        <v>2021</v>
      </c>
    </row>
    <row r="57" spans="1:80" x14ac:dyDescent="0.3">
      <c r="A57" s="7" t="s">
        <v>423</v>
      </c>
      <c r="B57" s="7" t="s">
        <v>424</v>
      </c>
      <c r="C57" s="7" t="s">
        <v>656</v>
      </c>
      <c r="D57" s="7" t="s">
        <v>408</v>
      </c>
      <c r="E57" s="18" t="s">
        <v>307</v>
      </c>
      <c r="F57" s="7"/>
      <c r="G57" s="8">
        <v>311</v>
      </c>
      <c r="H57" s="8">
        <v>274</v>
      </c>
      <c r="I57" s="9">
        <v>0.88102893890675238</v>
      </c>
      <c r="J57" s="9">
        <v>0.10948905109489052</v>
      </c>
      <c r="K57" s="9">
        <v>0.41605839416058393</v>
      </c>
      <c r="L57" s="9">
        <v>0.39416058394160586</v>
      </c>
      <c r="M57" s="9">
        <v>8.0291970802919707E-2</v>
      </c>
      <c r="N57" s="10">
        <v>8.514598540145986</v>
      </c>
      <c r="O57" s="10">
        <v>8.6999999999999993</v>
      </c>
      <c r="P57" s="10">
        <v>8.6140350877192997</v>
      </c>
      <c r="Q57" s="10">
        <v>8.3796296296296298</v>
      </c>
      <c r="R57" s="10">
        <v>8.4090909090909083</v>
      </c>
      <c r="S57" s="10">
        <v>8.1569343065693438</v>
      </c>
      <c r="T57" s="10">
        <v>8.2153284671532845</v>
      </c>
      <c r="U57" s="11">
        <v>7.1833333333333327</v>
      </c>
      <c r="V57" s="9">
        <v>0.48540145985401462</v>
      </c>
      <c r="W57" s="16">
        <v>0.56666666666666665</v>
      </c>
      <c r="X57" s="16">
        <v>0.52631578947368418</v>
      </c>
      <c r="Y57" s="16">
        <v>0.42592592592592587</v>
      </c>
      <c r="Z57" s="16">
        <v>0.45454545454545453</v>
      </c>
      <c r="AA57" s="9">
        <v>0.61313868613138689</v>
      </c>
      <c r="AB57" s="12">
        <v>0.25912408759124089</v>
      </c>
      <c r="AC57" s="12">
        <v>0.12773722627737227</v>
      </c>
      <c r="AD57" s="13">
        <v>7.333333333333333</v>
      </c>
      <c r="AE57" s="11">
        <v>8.6666666666666679</v>
      </c>
      <c r="AF57" s="11">
        <v>7.9999999999999991</v>
      </c>
      <c r="AG57" s="11">
        <v>8.6666666666666679</v>
      </c>
      <c r="AH57" s="11">
        <v>8.6666666666666679</v>
      </c>
      <c r="AI57" s="11">
        <v>5.6666666666666661</v>
      </c>
      <c r="AJ57" s="11">
        <v>5</v>
      </c>
      <c r="AK57" s="11">
        <v>7.333333333333333</v>
      </c>
      <c r="AL57" s="11">
        <v>6.666666666666667</v>
      </c>
      <c r="AM57" s="13">
        <v>6.6666666666666661</v>
      </c>
      <c r="AN57" s="11">
        <v>7.9999999999999991</v>
      </c>
      <c r="AO57" s="11">
        <v>7.6666666666666661</v>
      </c>
      <c r="AP57" s="11">
        <v>7</v>
      </c>
      <c r="AQ57" s="11">
        <v>6.3333333333333321</v>
      </c>
      <c r="AR57" s="11">
        <v>6.666666666666667</v>
      </c>
      <c r="AS57" s="11">
        <v>6.666666666666667</v>
      </c>
      <c r="AT57" s="11">
        <v>5.6666666666666661</v>
      </c>
      <c r="AU57" s="11">
        <v>5.9999999999999991</v>
      </c>
      <c r="AV57" s="13">
        <v>6.7500000000000009</v>
      </c>
      <c r="AW57" s="11">
        <v>5.9999999999999991</v>
      </c>
      <c r="AX57" s="11">
        <v>7.6666666666666661</v>
      </c>
      <c r="AY57" s="11">
        <v>6.666666666666667</v>
      </c>
      <c r="AZ57" s="11">
        <v>7.333333333333333</v>
      </c>
      <c r="BA57" s="11">
        <v>6.666666666666667</v>
      </c>
      <c r="BB57" s="11">
        <v>6.666666666666667</v>
      </c>
      <c r="BC57" s="11">
        <v>6.3333333333333321</v>
      </c>
      <c r="BD57" s="11">
        <v>6.666666666666667</v>
      </c>
      <c r="BE57" s="13">
        <v>7.6666666666666661</v>
      </c>
      <c r="BF57" s="11">
        <v>7.333333333333333</v>
      </c>
      <c r="BG57" s="11">
        <v>6.666666666666667</v>
      </c>
      <c r="BH57" s="11">
        <v>7</v>
      </c>
      <c r="BI57" s="11">
        <v>7.9999999999999991</v>
      </c>
      <c r="BJ57" s="11">
        <v>7.6666666666666661</v>
      </c>
      <c r="BK57" s="11">
        <v>7</v>
      </c>
      <c r="BL57" s="11">
        <v>9.3333333333333357</v>
      </c>
      <c r="BM57" s="11">
        <v>9.0000000000000018</v>
      </c>
      <c r="BN57" s="13">
        <v>7.5</v>
      </c>
      <c r="BO57" s="11">
        <v>8.3333333333333339</v>
      </c>
      <c r="BP57" s="11">
        <v>7</v>
      </c>
      <c r="BQ57" s="11">
        <v>7</v>
      </c>
      <c r="BR57" s="11">
        <v>7</v>
      </c>
      <c r="BS57" s="11">
        <v>7.333333333333333</v>
      </c>
      <c r="BT57" s="11">
        <v>7.333333333333333</v>
      </c>
      <c r="BU57" s="11">
        <v>8.6666666666666679</v>
      </c>
      <c r="BV57" s="11">
        <v>7.6666666666666661</v>
      </c>
      <c r="BW57" s="7"/>
      <c r="BX57" s="7" t="s">
        <v>425</v>
      </c>
      <c r="BY57">
        <v>2021</v>
      </c>
    </row>
    <row r="58" spans="1:80" x14ac:dyDescent="0.3">
      <c r="A58" s="7" t="s">
        <v>426</v>
      </c>
      <c r="B58" s="7" t="s">
        <v>427</v>
      </c>
      <c r="C58" s="7" t="s">
        <v>428</v>
      </c>
      <c r="D58" s="7" t="s">
        <v>115</v>
      </c>
      <c r="E58" s="18" t="s">
        <v>307</v>
      </c>
      <c r="F58" s="7"/>
      <c r="G58" s="7">
        <v>4076</v>
      </c>
      <c r="H58" s="8">
        <v>1829</v>
      </c>
      <c r="I58" s="9">
        <v>0.4487242394504416</v>
      </c>
      <c r="J58" s="9">
        <v>6.5062875888463642E-2</v>
      </c>
      <c r="K58" s="9">
        <v>0.38709677419354799</v>
      </c>
      <c r="L58" s="9">
        <v>0.4248223072717332</v>
      </c>
      <c r="M58" s="9">
        <v>0.12301804264625478</v>
      </c>
      <c r="N58" s="10">
        <v>8.7577911427009294</v>
      </c>
      <c r="O58" s="10">
        <v>9.2268907563025202</v>
      </c>
      <c r="P58" s="10">
        <v>8.8248587570621471</v>
      </c>
      <c r="Q58" s="10">
        <v>8.6615186615186612</v>
      </c>
      <c r="R58" s="10">
        <v>8.6311111111111103</v>
      </c>
      <c r="S58" s="10">
        <v>7.7184253690541276</v>
      </c>
      <c r="T58" s="10">
        <v>8.2476763258611268</v>
      </c>
      <c r="U58" s="10">
        <v>7.5833333333333339</v>
      </c>
      <c r="V58" s="9">
        <v>0.58392564242755607</v>
      </c>
      <c r="W58" s="9">
        <v>0.74789915966386555</v>
      </c>
      <c r="X58" s="9">
        <v>0.61581920903954801</v>
      </c>
      <c r="Y58" s="9">
        <v>0.54697554697554696</v>
      </c>
      <c r="Z58" s="9">
        <v>0.52444444444444449</v>
      </c>
      <c r="AA58" s="9">
        <v>0.67851284855112082</v>
      </c>
      <c r="AB58" s="9">
        <v>0.22689994532531438</v>
      </c>
      <c r="AC58" s="9">
        <v>9.458720612356479E-2</v>
      </c>
      <c r="AD58" s="19">
        <v>7.3333333333333339</v>
      </c>
      <c r="AE58" s="11">
        <v>9.3333333333333357</v>
      </c>
      <c r="AF58" s="11">
        <v>8.6666666666666679</v>
      </c>
      <c r="AG58" s="11">
        <v>9.3333333333333357</v>
      </c>
      <c r="AH58" s="11">
        <v>9.0000000000000018</v>
      </c>
      <c r="AI58" s="11">
        <v>4.6666666666666661</v>
      </c>
      <c r="AJ58" s="11">
        <v>3.666666666666667</v>
      </c>
      <c r="AK58" s="11">
        <v>7.6666666666666661</v>
      </c>
      <c r="AL58" s="11">
        <v>6.3333333333333321</v>
      </c>
      <c r="AM58" s="19">
        <v>7.083333333333333</v>
      </c>
      <c r="AN58" s="11">
        <v>7.333333333333333</v>
      </c>
      <c r="AO58" s="11">
        <v>7.9999999999999991</v>
      </c>
      <c r="AP58" s="11">
        <v>7.333333333333333</v>
      </c>
      <c r="AQ58" s="11">
        <v>7.333333333333333</v>
      </c>
      <c r="AR58" s="11">
        <v>7.333333333333333</v>
      </c>
      <c r="AS58" s="11">
        <v>7.333333333333333</v>
      </c>
      <c r="AT58" s="11">
        <v>5.6666666666666661</v>
      </c>
      <c r="AU58" s="11">
        <v>5.9999999999999991</v>
      </c>
      <c r="AV58" s="19">
        <v>7.25</v>
      </c>
      <c r="AW58" s="11">
        <v>6.666666666666667</v>
      </c>
      <c r="AX58" s="11">
        <v>7.9999999999999991</v>
      </c>
      <c r="AY58" s="11">
        <v>7.333333333333333</v>
      </c>
      <c r="AZ58" s="11">
        <v>7.6666666666666661</v>
      </c>
      <c r="BA58" s="11">
        <v>7</v>
      </c>
      <c r="BB58" s="11">
        <v>7.333333333333333</v>
      </c>
      <c r="BC58" s="11">
        <v>7</v>
      </c>
      <c r="BD58" s="11">
        <v>7</v>
      </c>
      <c r="BE58" s="19">
        <v>8.25</v>
      </c>
      <c r="BF58" s="11">
        <v>8.3333333333333339</v>
      </c>
      <c r="BG58" s="11">
        <v>7</v>
      </c>
      <c r="BH58" s="11">
        <v>7.6666666666666661</v>
      </c>
      <c r="BI58" s="11">
        <v>7.9999999999999991</v>
      </c>
      <c r="BJ58" s="11">
        <v>8.3333333333333339</v>
      </c>
      <c r="BK58" s="11">
        <v>7.6666666666666661</v>
      </c>
      <c r="BL58" s="11">
        <v>9.6666666666666696</v>
      </c>
      <c r="BM58" s="11">
        <v>9.3333333333333357</v>
      </c>
      <c r="BN58" s="19">
        <v>8</v>
      </c>
      <c r="BO58" s="11">
        <v>7.333333333333333</v>
      </c>
      <c r="BP58" s="11">
        <v>7.6666666666666661</v>
      </c>
      <c r="BQ58" s="11">
        <v>7.9999999999999991</v>
      </c>
      <c r="BR58" s="11">
        <v>7.9999999999999991</v>
      </c>
      <c r="BS58" s="11">
        <v>7.9999999999999991</v>
      </c>
      <c r="BT58" s="11">
        <v>7.9999999999999991</v>
      </c>
      <c r="BU58" s="11">
        <v>8.6666666666666679</v>
      </c>
      <c r="BV58" s="11">
        <v>7.9999999999999991</v>
      </c>
      <c r="BW58" s="7"/>
      <c r="BX58" s="7" t="s">
        <v>425</v>
      </c>
      <c r="BY58">
        <v>2021</v>
      </c>
    </row>
    <row r="59" spans="1:80" x14ac:dyDescent="0.3">
      <c r="A59" s="7" t="s">
        <v>426</v>
      </c>
      <c r="B59" s="7" t="s">
        <v>429</v>
      </c>
      <c r="C59" s="7" t="s">
        <v>430</v>
      </c>
      <c r="D59" s="7" t="s">
        <v>408</v>
      </c>
      <c r="E59" s="18" t="s">
        <v>307</v>
      </c>
      <c r="F59" s="7"/>
      <c r="G59" s="7">
        <v>698</v>
      </c>
      <c r="H59" s="8">
        <v>453</v>
      </c>
      <c r="I59" s="9">
        <v>0.64899713467048714</v>
      </c>
      <c r="J59" s="9">
        <v>2.6490066225165563E-2</v>
      </c>
      <c r="K59" s="9">
        <v>0.40176600441501104</v>
      </c>
      <c r="L59" s="9">
        <v>0.4083885209713024</v>
      </c>
      <c r="M59" s="9">
        <v>0.16335540838852097</v>
      </c>
      <c r="N59" s="10">
        <v>8.6048565121412803</v>
      </c>
      <c r="O59" s="10">
        <v>8.9166666666666661</v>
      </c>
      <c r="P59" s="10">
        <v>8.384615384615385</v>
      </c>
      <c r="Q59" s="10">
        <v>8.6702702702702705</v>
      </c>
      <c r="R59" s="10">
        <v>8.9324324324324316</v>
      </c>
      <c r="S59" s="10">
        <v>8.3487858719646795</v>
      </c>
      <c r="T59" s="10">
        <v>8.4370860927152318</v>
      </c>
      <c r="U59" s="10">
        <v>7.5833333333333339</v>
      </c>
      <c r="V59" s="9">
        <v>0.51434878587196475</v>
      </c>
      <c r="W59" s="9">
        <v>0.58333333333333326</v>
      </c>
      <c r="X59" s="9">
        <v>0.40659340659340654</v>
      </c>
      <c r="Y59" s="9">
        <v>0.55135135135135138</v>
      </c>
      <c r="Z59" s="9">
        <v>0.67567567567567566</v>
      </c>
      <c r="AA59" s="9">
        <v>0.61589403973509937</v>
      </c>
      <c r="AB59" s="9">
        <v>0.282560706401766</v>
      </c>
      <c r="AC59" s="9">
        <v>0.10154525386313466</v>
      </c>
      <c r="AD59" s="19">
        <v>7.5000000000000009</v>
      </c>
      <c r="AE59" s="11">
        <v>9.0000000000000018</v>
      </c>
      <c r="AF59" s="11">
        <v>8.3333333333333339</v>
      </c>
      <c r="AG59" s="11">
        <v>9.0000000000000018</v>
      </c>
      <c r="AH59" s="11">
        <v>8.6666666666666679</v>
      </c>
      <c r="AI59" s="11">
        <v>4.6666666666666661</v>
      </c>
      <c r="AJ59" s="11">
        <v>5.9999999999999991</v>
      </c>
      <c r="AK59" s="11">
        <v>7.333333333333333</v>
      </c>
      <c r="AL59" s="11">
        <v>7</v>
      </c>
      <c r="AM59" s="19">
        <v>7</v>
      </c>
      <c r="AN59" s="11">
        <v>7.9999999999999991</v>
      </c>
      <c r="AO59" s="11">
        <v>7.6666666666666661</v>
      </c>
      <c r="AP59" s="11">
        <v>7.333333333333333</v>
      </c>
      <c r="AQ59" s="11">
        <v>7</v>
      </c>
      <c r="AR59" s="11">
        <v>6.666666666666667</v>
      </c>
      <c r="AS59" s="11">
        <v>6.666666666666667</v>
      </c>
      <c r="AT59" s="11">
        <v>5.9999999999999991</v>
      </c>
      <c r="AU59" s="11">
        <v>6.3333333333333321</v>
      </c>
      <c r="AV59" s="19">
        <v>7.25</v>
      </c>
      <c r="AW59" s="11">
        <v>6.666666666666667</v>
      </c>
      <c r="AX59" s="11">
        <v>8.3333333333333339</v>
      </c>
      <c r="AY59" s="11">
        <v>7</v>
      </c>
      <c r="AZ59" s="11">
        <v>7.9999999999999991</v>
      </c>
      <c r="BA59" s="11">
        <v>7</v>
      </c>
      <c r="BB59" s="11">
        <v>7</v>
      </c>
      <c r="BC59" s="11">
        <v>7</v>
      </c>
      <c r="BD59" s="11">
        <v>7</v>
      </c>
      <c r="BE59" s="19">
        <v>8.4166666666666679</v>
      </c>
      <c r="BF59" s="11">
        <v>8.3333333333333339</v>
      </c>
      <c r="BG59" s="11">
        <v>7.6666666666666661</v>
      </c>
      <c r="BH59" s="11">
        <v>7.6666666666666661</v>
      </c>
      <c r="BI59" s="11">
        <v>8.3333333333333339</v>
      </c>
      <c r="BJ59" s="11">
        <v>8.3333333333333339</v>
      </c>
      <c r="BK59" s="11">
        <v>7.9999999999999991</v>
      </c>
      <c r="BL59" s="11">
        <v>9.3333333333333357</v>
      </c>
      <c r="BM59" s="11">
        <v>9.0000000000000018</v>
      </c>
      <c r="BN59" s="19">
        <v>7.75</v>
      </c>
      <c r="BO59" s="11">
        <v>7.6666666666666661</v>
      </c>
      <c r="BP59" s="11">
        <v>7.333333333333333</v>
      </c>
      <c r="BQ59" s="11">
        <v>7.9999999999999991</v>
      </c>
      <c r="BR59" s="11">
        <v>7.6666666666666661</v>
      </c>
      <c r="BS59" s="11">
        <v>7.6666666666666661</v>
      </c>
      <c r="BT59" s="11">
        <v>7.6666666666666661</v>
      </c>
      <c r="BU59" s="11">
        <v>8.3333333333333339</v>
      </c>
      <c r="BV59" s="11">
        <v>7.9999999999999991</v>
      </c>
      <c r="BW59" s="7"/>
      <c r="BX59" s="7" t="s">
        <v>431</v>
      </c>
      <c r="BY59">
        <v>2021</v>
      </c>
    </row>
    <row r="60" spans="1:80" ht="12.6" customHeight="1" x14ac:dyDescent="0.3">
      <c r="A60" s="7" t="s">
        <v>432</v>
      </c>
      <c r="B60" s="7" t="s">
        <v>433</v>
      </c>
      <c r="C60" s="7" t="s">
        <v>434</v>
      </c>
      <c r="D60" s="7" t="s">
        <v>115</v>
      </c>
      <c r="E60" s="18" t="s">
        <v>341</v>
      </c>
      <c r="F60" s="7"/>
      <c r="G60" s="7">
        <v>254</v>
      </c>
      <c r="H60" s="8">
        <v>251</v>
      </c>
      <c r="I60" s="9">
        <v>0.98818897637795278</v>
      </c>
      <c r="J60" s="9">
        <v>0.18326693227091634</v>
      </c>
      <c r="K60" s="9">
        <v>0.37848605577689243</v>
      </c>
      <c r="L60" s="9">
        <v>0.38645418326693226</v>
      </c>
      <c r="M60" s="9">
        <v>5.1792828685258967E-2</v>
      </c>
      <c r="N60" s="10">
        <v>9.3107569721115535</v>
      </c>
      <c r="O60" s="10">
        <v>9.1521739130434785</v>
      </c>
      <c r="P60" s="10">
        <v>9.1578947368421044</v>
      </c>
      <c r="Q60" s="10">
        <v>9.4948453608247423</v>
      </c>
      <c r="R60" s="10">
        <v>9.615384615384615</v>
      </c>
      <c r="S60" s="10">
        <v>9.2549800796812747</v>
      </c>
      <c r="T60" s="10">
        <v>9.04382470119522</v>
      </c>
      <c r="U60" s="10">
        <v>8.5833333333333339</v>
      </c>
      <c r="V60" s="9">
        <v>0.80876494023904388</v>
      </c>
      <c r="W60" s="9">
        <v>0.76086956521739135</v>
      </c>
      <c r="X60" s="9">
        <v>0.73684210526315785</v>
      </c>
      <c r="Y60" s="9">
        <v>0.89690721649484539</v>
      </c>
      <c r="Z60" s="9">
        <v>0.84615384615384615</v>
      </c>
      <c r="AA60" s="9">
        <v>0.83266932270916338</v>
      </c>
      <c r="AB60" s="9">
        <v>0.14342629482071714</v>
      </c>
      <c r="AC60" s="9">
        <v>2.3904382470119521E-2</v>
      </c>
      <c r="AD60" s="19">
        <v>8.5833333333333339</v>
      </c>
      <c r="AE60" s="11">
        <v>9.3333333333333357</v>
      </c>
      <c r="AF60" s="11">
        <v>9.3333333333333357</v>
      </c>
      <c r="AG60" s="11">
        <v>9.0000000000000018</v>
      </c>
      <c r="AH60" s="11">
        <v>8.6666666666666679</v>
      </c>
      <c r="AI60" s="11">
        <v>7.6666666666666661</v>
      </c>
      <c r="AJ60" s="11">
        <v>7</v>
      </c>
      <c r="AK60" s="11">
        <v>7.9999999999999991</v>
      </c>
      <c r="AL60" s="11">
        <v>9.0000000000000018</v>
      </c>
      <c r="AM60" s="19">
        <v>8.25</v>
      </c>
      <c r="AN60" s="11">
        <v>9.0000000000000018</v>
      </c>
      <c r="AO60" s="11">
        <v>8.6666666666666679</v>
      </c>
      <c r="AP60" s="11">
        <v>8.3333333333333339</v>
      </c>
      <c r="AQ60" s="11">
        <v>7.9999999999999991</v>
      </c>
      <c r="AR60" s="11">
        <v>8.3333333333333339</v>
      </c>
      <c r="AS60" s="11">
        <v>8.3333333333333339</v>
      </c>
      <c r="AT60" s="11">
        <v>7.6666666666666661</v>
      </c>
      <c r="AU60" s="11">
        <v>7.6666666666666661</v>
      </c>
      <c r="AV60" s="19">
        <v>8.1666666666666661</v>
      </c>
      <c r="AW60" s="11">
        <v>7.333333333333333</v>
      </c>
      <c r="AX60" s="11">
        <v>9.0000000000000018</v>
      </c>
      <c r="AY60" s="11">
        <v>7.9999999999999991</v>
      </c>
      <c r="AZ60" s="11">
        <v>8.6666666666666679</v>
      </c>
      <c r="BA60" s="11">
        <v>7.6666666666666661</v>
      </c>
      <c r="BB60" s="11">
        <v>7.9999999999999991</v>
      </c>
      <c r="BC60" s="11">
        <v>7.9999999999999991</v>
      </c>
      <c r="BD60" s="11">
        <v>8.3333333333333339</v>
      </c>
      <c r="BE60" s="19">
        <v>9.0000000000000018</v>
      </c>
      <c r="BF60" s="11">
        <v>9.0000000000000018</v>
      </c>
      <c r="BG60" s="11">
        <v>8.3333333333333339</v>
      </c>
      <c r="BH60" s="11">
        <v>8.6666666666666679</v>
      </c>
      <c r="BI60" s="11">
        <v>8.6666666666666679</v>
      </c>
      <c r="BJ60" s="11">
        <v>9.3333333333333357</v>
      </c>
      <c r="BK60" s="11">
        <v>8.6666666666666679</v>
      </c>
      <c r="BL60" s="11">
        <v>9.6666666666666696</v>
      </c>
      <c r="BM60" s="11">
        <v>9.3333333333333357</v>
      </c>
      <c r="BN60" s="19">
        <v>8.9166666666666679</v>
      </c>
      <c r="BO60" s="11">
        <v>9.0000000000000018</v>
      </c>
      <c r="BP60" s="11">
        <v>7.6666666666666661</v>
      </c>
      <c r="BQ60" s="11">
        <v>8.6666666666666679</v>
      </c>
      <c r="BR60" s="11">
        <v>9.0000000000000018</v>
      </c>
      <c r="BS60" s="11">
        <v>9.3333333333333357</v>
      </c>
      <c r="BT60" s="11">
        <v>9.0000000000000018</v>
      </c>
      <c r="BU60" s="11">
        <v>9.3333333333333357</v>
      </c>
      <c r="BV60" s="11">
        <v>9.0000000000000018</v>
      </c>
      <c r="BW60" s="7"/>
      <c r="BX60" s="7" t="s">
        <v>435</v>
      </c>
      <c r="BY60">
        <v>2021</v>
      </c>
    </row>
    <row r="61" spans="1:80" x14ac:dyDescent="0.3">
      <c r="A61" s="7" t="s">
        <v>657</v>
      </c>
      <c r="B61" s="7" t="s">
        <v>436</v>
      </c>
      <c r="C61" s="7" t="s">
        <v>437</v>
      </c>
      <c r="D61" s="7" t="s">
        <v>115</v>
      </c>
      <c r="E61" s="18" t="s">
        <v>438</v>
      </c>
      <c r="F61" s="7"/>
      <c r="G61" s="7">
        <v>1874</v>
      </c>
      <c r="H61" s="8">
        <v>1395</v>
      </c>
      <c r="I61" s="9">
        <v>0.74439701173959449</v>
      </c>
      <c r="J61" s="9">
        <v>7.5268817204301078E-2</v>
      </c>
      <c r="K61" s="9">
        <v>0.403584229390681</v>
      </c>
      <c r="L61" s="9">
        <v>0.40788530465949818</v>
      </c>
      <c r="M61" s="9">
        <v>0.11326164874551971</v>
      </c>
      <c r="N61" s="10">
        <v>8.4200716845878141</v>
      </c>
      <c r="O61" s="10">
        <v>8.3714285714285719</v>
      </c>
      <c r="P61" s="10">
        <v>8.3392539964476029</v>
      </c>
      <c r="Q61" s="10">
        <v>8.471001757469244</v>
      </c>
      <c r="R61" s="10">
        <v>8.5569620253164551</v>
      </c>
      <c r="S61" s="10">
        <v>7.7125448028673835</v>
      </c>
      <c r="T61" s="10">
        <v>8.1225806451612907</v>
      </c>
      <c r="U61" s="10">
        <v>7.15</v>
      </c>
      <c r="V61" s="9">
        <v>0.45448028673835117</v>
      </c>
      <c r="W61" s="9">
        <v>0.46666666666666673</v>
      </c>
      <c r="X61" s="9">
        <v>0.4404973357015986</v>
      </c>
      <c r="Y61" s="9">
        <v>0.4551845342706502</v>
      </c>
      <c r="Z61" s="9">
        <v>0.49367088607594939</v>
      </c>
      <c r="AA61" s="9">
        <v>0.61362007168458776</v>
      </c>
      <c r="AB61" s="9">
        <v>0.22724014336917564</v>
      </c>
      <c r="AC61" s="9">
        <v>0.15913978494623657</v>
      </c>
      <c r="AD61" s="19">
        <v>6.75</v>
      </c>
      <c r="AE61" s="11">
        <v>8.3333333333333339</v>
      </c>
      <c r="AF61" s="11">
        <v>8.6666666666666679</v>
      </c>
      <c r="AG61" s="11">
        <v>8.6666666666666679</v>
      </c>
      <c r="AH61" s="11">
        <v>8.3333333333333339</v>
      </c>
      <c r="AI61" s="11">
        <v>4.6666666666666661</v>
      </c>
      <c r="AJ61" s="11">
        <v>4.333333333333333</v>
      </c>
      <c r="AK61" s="11">
        <v>5.9999999999999991</v>
      </c>
      <c r="AL61" s="11">
        <v>5.9999999999999991</v>
      </c>
      <c r="AM61" s="19">
        <v>6.9166666666666661</v>
      </c>
      <c r="AN61" s="11">
        <v>7.6666666666666661</v>
      </c>
      <c r="AO61" s="11">
        <v>7.6666666666666661</v>
      </c>
      <c r="AP61" s="11">
        <v>7</v>
      </c>
      <c r="AQ61" s="11">
        <v>7.6666666666666661</v>
      </c>
      <c r="AR61" s="11">
        <v>7.333333333333333</v>
      </c>
      <c r="AS61" s="11">
        <v>7.6666666666666661</v>
      </c>
      <c r="AT61" s="11">
        <v>5</v>
      </c>
      <c r="AU61" s="11">
        <v>5.333333333333333</v>
      </c>
      <c r="AV61" s="19">
        <v>6.583333333333333</v>
      </c>
      <c r="AW61" s="11">
        <v>5.9999999999999991</v>
      </c>
      <c r="AX61" s="11">
        <v>7.333333333333333</v>
      </c>
      <c r="AY61" s="11">
        <v>6.666666666666667</v>
      </c>
      <c r="AZ61" s="11">
        <v>7</v>
      </c>
      <c r="BA61" s="11">
        <v>6.3333333333333321</v>
      </c>
      <c r="BB61" s="11">
        <v>6.666666666666667</v>
      </c>
      <c r="BC61" s="11">
        <v>6.3333333333333321</v>
      </c>
      <c r="BD61" s="11">
        <v>6.666666666666667</v>
      </c>
      <c r="BE61" s="19">
        <v>7.75</v>
      </c>
      <c r="BF61" s="11">
        <v>7.9999999999999991</v>
      </c>
      <c r="BG61" s="11">
        <v>5.9999999999999991</v>
      </c>
      <c r="BH61" s="11">
        <v>7.333333333333333</v>
      </c>
      <c r="BI61" s="11">
        <v>7.6666666666666661</v>
      </c>
      <c r="BJ61" s="11">
        <v>7.9999999999999991</v>
      </c>
      <c r="BK61" s="11">
        <v>5.9999999999999991</v>
      </c>
      <c r="BL61" s="11">
        <v>9.3333333333333357</v>
      </c>
      <c r="BM61" s="11">
        <v>9.3333333333333357</v>
      </c>
      <c r="BN61" s="19">
        <v>7.75</v>
      </c>
      <c r="BO61" s="11">
        <v>7.333333333333333</v>
      </c>
      <c r="BP61" s="11">
        <v>7.6666666666666661</v>
      </c>
      <c r="BQ61" s="11">
        <v>7.6666666666666661</v>
      </c>
      <c r="BR61" s="11">
        <v>7.333333333333333</v>
      </c>
      <c r="BS61" s="11">
        <v>7.9999999999999991</v>
      </c>
      <c r="BT61" s="11">
        <v>7.9999999999999991</v>
      </c>
      <c r="BU61" s="11">
        <v>9.0000000000000018</v>
      </c>
      <c r="BV61" s="11">
        <v>7.6666666666666661</v>
      </c>
      <c r="BW61" s="7"/>
      <c r="BX61" s="7" t="s">
        <v>439</v>
      </c>
      <c r="BY61">
        <v>2021</v>
      </c>
    </row>
    <row r="62" spans="1:80" x14ac:dyDescent="0.3">
      <c r="A62" s="7" t="s">
        <v>658</v>
      </c>
      <c r="B62" s="7" t="s">
        <v>443</v>
      </c>
      <c r="C62" s="7" t="s">
        <v>444</v>
      </c>
      <c r="D62" s="7" t="s">
        <v>115</v>
      </c>
      <c r="E62" s="18" t="s">
        <v>344</v>
      </c>
      <c r="F62" s="7"/>
      <c r="G62" s="7">
        <v>1025</v>
      </c>
      <c r="H62" s="8">
        <v>867</v>
      </c>
      <c r="I62" s="9">
        <v>0.84585365853658534</v>
      </c>
      <c r="J62" s="9">
        <v>0.20761245674740483</v>
      </c>
      <c r="K62" s="9">
        <v>0.39215686274509803</v>
      </c>
      <c r="L62" s="9">
        <v>0.31949250288350634</v>
      </c>
      <c r="M62" s="9">
        <v>8.073817762399077E-2</v>
      </c>
      <c r="N62" s="10">
        <v>7.8396770472895039</v>
      </c>
      <c r="O62" s="10">
        <v>7.8611111111111107</v>
      </c>
      <c r="P62" s="10">
        <v>7.6558823529411768</v>
      </c>
      <c r="Q62" s="10">
        <v>7.8989169675090256</v>
      </c>
      <c r="R62" s="10">
        <v>8.4428571428571431</v>
      </c>
      <c r="S62" s="10">
        <v>8.3044982698961931</v>
      </c>
      <c r="T62" s="10">
        <v>7.5455594002306805</v>
      </c>
      <c r="U62" s="10">
        <v>7.1166666666666671</v>
      </c>
      <c r="V62" s="9">
        <v>0.23414071510957324</v>
      </c>
      <c r="W62" s="9">
        <v>0.21666666666666667</v>
      </c>
      <c r="X62" s="9">
        <v>0.19705882352941176</v>
      </c>
      <c r="Y62" s="9">
        <v>0.23104693140794225</v>
      </c>
      <c r="Z62" s="9">
        <v>0.47142857142857147</v>
      </c>
      <c r="AA62" s="9">
        <v>0.4544405997693195</v>
      </c>
      <c r="AB62" s="9">
        <v>0.32525951557093424</v>
      </c>
      <c r="AC62" s="9">
        <v>0.22029988465974626</v>
      </c>
      <c r="AD62" s="19">
        <v>6.833333333333333</v>
      </c>
      <c r="AE62" s="11">
        <v>8.6666666666666679</v>
      </c>
      <c r="AF62" s="11">
        <v>7.9999999999999991</v>
      </c>
      <c r="AG62" s="11">
        <v>8.3333333333333339</v>
      </c>
      <c r="AH62" s="11">
        <v>7.9999999999999991</v>
      </c>
      <c r="AI62" s="11">
        <v>4.333333333333333</v>
      </c>
      <c r="AJ62" s="11">
        <v>4.6666666666666661</v>
      </c>
      <c r="AK62" s="11">
        <v>6.666666666666667</v>
      </c>
      <c r="AL62" s="11">
        <v>5.9999999999999991</v>
      </c>
      <c r="AM62" s="19">
        <v>6.6666666666666661</v>
      </c>
      <c r="AN62" s="11">
        <v>7</v>
      </c>
      <c r="AO62" s="11">
        <v>7.6666666666666661</v>
      </c>
      <c r="AP62" s="11">
        <v>7</v>
      </c>
      <c r="AQ62" s="11">
        <v>7.333333333333333</v>
      </c>
      <c r="AR62" s="11">
        <v>7</v>
      </c>
      <c r="AS62" s="11">
        <v>7.333333333333333</v>
      </c>
      <c r="AT62" s="11">
        <v>5</v>
      </c>
      <c r="AU62" s="11">
        <v>5.333333333333333</v>
      </c>
      <c r="AV62" s="19">
        <v>6.8333333333333339</v>
      </c>
      <c r="AW62" s="11">
        <v>5.9999999999999991</v>
      </c>
      <c r="AX62" s="11">
        <v>7.6666666666666661</v>
      </c>
      <c r="AY62" s="11">
        <v>6.666666666666667</v>
      </c>
      <c r="AZ62" s="11">
        <v>7</v>
      </c>
      <c r="BA62" s="11">
        <v>6.3333333333333321</v>
      </c>
      <c r="BB62" s="11">
        <v>6.666666666666667</v>
      </c>
      <c r="BC62" s="11">
        <v>6.666666666666667</v>
      </c>
      <c r="BD62" s="11">
        <v>6.666666666666667</v>
      </c>
      <c r="BE62" s="19">
        <v>7.6666666666666661</v>
      </c>
      <c r="BF62" s="11">
        <v>7.6666666666666661</v>
      </c>
      <c r="BG62" s="11">
        <v>5.9999999999999991</v>
      </c>
      <c r="BH62" s="11">
        <v>7</v>
      </c>
      <c r="BI62" s="11">
        <v>7.6666666666666661</v>
      </c>
      <c r="BJ62" s="11">
        <v>7.9999999999999991</v>
      </c>
      <c r="BK62" s="11">
        <v>6.666666666666667</v>
      </c>
      <c r="BL62" s="11">
        <v>9.0000000000000018</v>
      </c>
      <c r="BM62" s="11">
        <v>9.0000000000000018</v>
      </c>
      <c r="BN62" s="19">
        <v>7.583333333333333</v>
      </c>
      <c r="BO62" s="11">
        <v>7</v>
      </c>
      <c r="BP62" s="11">
        <v>7</v>
      </c>
      <c r="BQ62" s="11">
        <v>7.6666666666666661</v>
      </c>
      <c r="BR62" s="11">
        <v>7.6666666666666661</v>
      </c>
      <c r="BS62" s="11">
        <v>7.6666666666666661</v>
      </c>
      <c r="BT62" s="11">
        <v>7.9999999999999991</v>
      </c>
      <c r="BU62" s="11">
        <v>8.3333333333333339</v>
      </c>
      <c r="BV62" s="11">
        <v>7.6666666666666661</v>
      </c>
      <c r="BW62" s="7"/>
      <c r="BX62" s="7" t="s">
        <v>311</v>
      </c>
      <c r="BY62">
        <v>2021</v>
      </c>
    </row>
    <row r="63" spans="1:80" x14ac:dyDescent="0.3">
      <c r="A63" s="7" t="s">
        <v>445</v>
      </c>
      <c r="B63" s="7" t="s">
        <v>387</v>
      </c>
      <c r="C63" s="7" t="s">
        <v>446</v>
      </c>
      <c r="D63" s="7" t="s">
        <v>408</v>
      </c>
      <c r="E63" s="18" t="s">
        <v>318</v>
      </c>
      <c r="F63" s="7"/>
      <c r="G63" s="7">
        <v>155</v>
      </c>
      <c r="H63" s="8">
        <v>131</v>
      </c>
      <c r="I63" s="9">
        <v>0.84516129032258069</v>
      </c>
      <c r="J63" s="9">
        <v>0.18320610687022901</v>
      </c>
      <c r="K63" s="9">
        <v>0.46564885496183206</v>
      </c>
      <c r="L63" s="9">
        <v>0.31297709923664124</v>
      </c>
      <c r="M63" s="9">
        <v>3.8167938931297711E-2</v>
      </c>
      <c r="N63" s="10">
        <v>8.8244274809160306</v>
      </c>
      <c r="O63" s="10">
        <v>9.1666666666666661</v>
      </c>
      <c r="P63" s="10">
        <v>8.721311475409836</v>
      </c>
      <c r="Q63" s="10">
        <v>8.6829268292682933</v>
      </c>
      <c r="R63" s="10">
        <v>9.6</v>
      </c>
      <c r="S63" s="10">
        <v>9.3358778625954191</v>
      </c>
      <c r="T63" s="10">
        <v>8.5648854961832068</v>
      </c>
      <c r="U63" s="10">
        <v>7.9666666666666659</v>
      </c>
      <c r="V63" s="9">
        <v>0.6717557251908397</v>
      </c>
      <c r="W63" s="9">
        <v>0.75</v>
      </c>
      <c r="X63" s="9">
        <v>0.63934426229508201</v>
      </c>
      <c r="Y63" s="9">
        <v>0.63414634146341464</v>
      </c>
      <c r="Z63" s="9">
        <v>1</v>
      </c>
      <c r="AA63" s="9">
        <v>0.72519083969465647</v>
      </c>
      <c r="AB63" s="9">
        <v>0.22137404580152673</v>
      </c>
      <c r="AC63" s="9">
        <v>5.3435114503816793E-2</v>
      </c>
      <c r="AD63" s="19">
        <v>7.916666666666667</v>
      </c>
      <c r="AE63" s="11">
        <v>9.0000000000000018</v>
      </c>
      <c r="AF63" s="11">
        <v>8.6666666666666679</v>
      </c>
      <c r="AG63" s="11">
        <v>9.0000000000000018</v>
      </c>
      <c r="AH63" s="11">
        <v>8.6666666666666679</v>
      </c>
      <c r="AI63" s="11">
        <v>5.6666666666666661</v>
      </c>
      <c r="AJ63" s="11">
        <v>6.666666666666667</v>
      </c>
      <c r="AK63" s="11">
        <v>7.6666666666666661</v>
      </c>
      <c r="AL63" s="11">
        <v>7.9999999999999991</v>
      </c>
      <c r="AM63" s="19">
        <v>7.583333333333333</v>
      </c>
      <c r="AN63" s="11">
        <v>8.3333333333333339</v>
      </c>
      <c r="AO63" s="11">
        <v>7.9999999999999991</v>
      </c>
      <c r="AP63" s="11">
        <v>7.6666666666666661</v>
      </c>
      <c r="AQ63" s="11">
        <v>7.6666666666666661</v>
      </c>
      <c r="AR63" s="11">
        <v>7</v>
      </c>
      <c r="AS63" s="11">
        <v>7.333333333333333</v>
      </c>
      <c r="AT63" s="11">
        <v>7</v>
      </c>
      <c r="AU63" s="11">
        <v>7.9999999999999991</v>
      </c>
      <c r="AV63" s="19">
        <v>7.6666666666666661</v>
      </c>
      <c r="AW63" s="11">
        <v>6.666666666666667</v>
      </c>
      <c r="AX63" s="11">
        <v>8.6666666666666679</v>
      </c>
      <c r="AY63" s="11">
        <v>7.9999999999999991</v>
      </c>
      <c r="AZ63" s="11">
        <v>8.6666666666666679</v>
      </c>
      <c r="BA63" s="11">
        <v>7</v>
      </c>
      <c r="BB63" s="11">
        <v>7</v>
      </c>
      <c r="BC63" s="11">
        <v>7.6666666666666661</v>
      </c>
      <c r="BD63" s="11">
        <v>7.6666666666666661</v>
      </c>
      <c r="BE63" s="19">
        <v>8.75</v>
      </c>
      <c r="BF63" s="11">
        <v>9.0000000000000018</v>
      </c>
      <c r="BG63" s="11">
        <v>7.9999999999999991</v>
      </c>
      <c r="BH63" s="11">
        <v>9.0000000000000018</v>
      </c>
      <c r="BI63" s="11">
        <v>8.3333333333333339</v>
      </c>
      <c r="BJ63" s="11">
        <v>9.0000000000000018</v>
      </c>
      <c r="BK63" s="11">
        <v>8.3333333333333339</v>
      </c>
      <c r="BL63" s="11">
        <v>9.3333333333333357</v>
      </c>
      <c r="BM63" s="11">
        <v>9.0000000000000018</v>
      </c>
      <c r="BN63" s="19">
        <v>7.9166666666666661</v>
      </c>
      <c r="BO63" s="11">
        <v>7.9999999999999991</v>
      </c>
      <c r="BP63" s="11">
        <v>7.6666666666666661</v>
      </c>
      <c r="BQ63" s="11">
        <v>7.9999999999999991</v>
      </c>
      <c r="BR63" s="11">
        <v>7.6666666666666661</v>
      </c>
      <c r="BS63" s="11">
        <v>7.6666666666666661</v>
      </c>
      <c r="BT63" s="11">
        <v>7</v>
      </c>
      <c r="BU63" s="11">
        <v>9.0000000000000018</v>
      </c>
      <c r="BV63" s="11">
        <v>8.3333333333333339</v>
      </c>
      <c r="BW63" s="7"/>
      <c r="BX63" s="7" t="s">
        <v>447</v>
      </c>
      <c r="BY63">
        <v>2021</v>
      </c>
    </row>
    <row r="64" spans="1:80" x14ac:dyDescent="0.3">
      <c r="A64" s="7" t="s">
        <v>448</v>
      </c>
      <c r="B64" s="7" t="s">
        <v>375</v>
      </c>
      <c r="C64" s="7" t="s">
        <v>449</v>
      </c>
      <c r="D64" s="7" t="s">
        <v>115</v>
      </c>
      <c r="E64" s="18" t="s">
        <v>539</v>
      </c>
      <c r="F64" s="7"/>
      <c r="G64" s="7">
        <v>1480</v>
      </c>
      <c r="H64" s="8">
        <v>1110</v>
      </c>
      <c r="I64" s="9">
        <v>0.75</v>
      </c>
      <c r="J64" s="9">
        <v>0.22252252252252253</v>
      </c>
      <c r="K64" s="9">
        <v>0.67477477477477477</v>
      </c>
      <c r="L64" s="9">
        <v>0.1018018018018018</v>
      </c>
      <c r="M64" s="9">
        <v>9.0090090090090091E-4</v>
      </c>
      <c r="N64" s="10">
        <v>8.577477477477478</v>
      </c>
      <c r="O64" s="10">
        <v>8.6437246963562746</v>
      </c>
      <c r="P64" s="10">
        <v>8.5834445927903875</v>
      </c>
      <c r="Q64" s="10">
        <v>8.4159292035398234</v>
      </c>
      <c r="R64" s="10">
        <v>6</v>
      </c>
      <c r="S64" s="10">
        <v>8.8891891891891888</v>
      </c>
      <c r="T64" s="10">
        <v>8.6900900900900897</v>
      </c>
      <c r="U64" s="10">
        <v>8.3166666666666682</v>
      </c>
      <c r="V64" s="9">
        <v>0.52072072072072073</v>
      </c>
      <c r="W64" s="9">
        <v>0.55060728744939269</v>
      </c>
      <c r="X64" s="9">
        <v>0.52069425901201605</v>
      </c>
      <c r="Y64" s="9">
        <v>0.46902654867256632</v>
      </c>
      <c r="Z64" s="9">
        <v>-1</v>
      </c>
      <c r="AA64" s="9">
        <v>0.66036036036036039</v>
      </c>
      <c r="AB64" s="9">
        <v>0.2</v>
      </c>
      <c r="AC64" s="9">
        <v>0.13963963963963963</v>
      </c>
      <c r="AD64" s="19">
        <v>7.75</v>
      </c>
      <c r="AE64" s="11">
        <v>8.3333333333333339</v>
      </c>
      <c r="AF64" s="11">
        <v>8.6666666666666679</v>
      </c>
      <c r="AG64" s="11">
        <v>8.6666666666666679</v>
      </c>
      <c r="AH64" s="11">
        <v>8.6666666666666679</v>
      </c>
      <c r="AI64" s="11">
        <v>6.666666666666667</v>
      </c>
      <c r="AJ64" s="11">
        <v>6.3333333333333321</v>
      </c>
      <c r="AK64" s="11">
        <v>7</v>
      </c>
      <c r="AL64" s="11">
        <v>7.333333333333333</v>
      </c>
      <c r="AM64" s="19">
        <v>8.3333333333333339</v>
      </c>
      <c r="AN64" s="11">
        <v>8.3333333333333339</v>
      </c>
      <c r="AO64" s="11">
        <v>8.6666666666666679</v>
      </c>
      <c r="AP64" s="11">
        <v>7.9999999999999991</v>
      </c>
      <c r="AQ64" s="11">
        <v>8.6666666666666679</v>
      </c>
      <c r="AR64" s="11">
        <v>8.6666666666666679</v>
      </c>
      <c r="AS64" s="11">
        <v>9.0000000000000018</v>
      </c>
      <c r="AT64" s="11">
        <v>7.6666666666666661</v>
      </c>
      <c r="AU64" s="11">
        <v>7.6666666666666661</v>
      </c>
      <c r="AV64" s="19">
        <v>8.4166666666666679</v>
      </c>
      <c r="AW64" s="11">
        <v>7.9999999999999991</v>
      </c>
      <c r="AX64" s="11">
        <v>9.0000000000000018</v>
      </c>
      <c r="AY64" s="11">
        <v>7.9999999999999991</v>
      </c>
      <c r="AZ64" s="11">
        <v>8.6666666666666679</v>
      </c>
      <c r="BA64" s="11">
        <v>7.6666666666666661</v>
      </c>
      <c r="BB64" s="11">
        <v>7.9999999999999991</v>
      </c>
      <c r="BC64" s="11">
        <v>8.3333333333333339</v>
      </c>
      <c r="BD64" s="11">
        <v>8.6666666666666679</v>
      </c>
      <c r="BE64" s="19">
        <v>8.6666666666666679</v>
      </c>
      <c r="BF64" s="11">
        <v>9.0000000000000018</v>
      </c>
      <c r="BG64" s="11">
        <v>7.6666666666666661</v>
      </c>
      <c r="BH64" s="11">
        <v>8.6666666666666679</v>
      </c>
      <c r="BI64" s="11">
        <v>8.3333333333333339</v>
      </c>
      <c r="BJ64" s="11">
        <v>9.0000000000000018</v>
      </c>
      <c r="BK64" s="11">
        <v>8.3333333333333339</v>
      </c>
      <c r="BL64" s="11">
        <v>9.3333333333333357</v>
      </c>
      <c r="BM64" s="11">
        <v>9.3333333333333357</v>
      </c>
      <c r="BN64" s="19">
        <v>8.4166666666666679</v>
      </c>
      <c r="BO64" s="11">
        <v>8.3333333333333339</v>
      </c>
      <c r="BP64" s="11">
        <v>7.9999999999999991</v>
      </c>
      <c r="BQ64" s="11">
        <v>8.3333333333333339</v>
      </c>
      <c r="BR64" s="11">
        <v>8.3333333333333339</v>
      </c>
      <c r="BS64" s="11">
        <v>8.3333333333333339</v>
      </c>
      <c r="BT64" s="11">
        <v>7.9999999999999991</v>
      </c>
      <c r="BU64" s="11">
        <v>9.0000000000000018</v>
      </c>
      <c r="BV64" s="11">
        <v>8.3333333333333339</v>
      </c>
      <c r="BW64" s="70"/>
      <c r="BX64" s="70" t="s">
        <v>439</v>
      </c>
      <c r="BY64">
        <v>2021</v>
      </c>
    </row>
    <row r="65" spans="1:78" x14ac:dyDescent="0.3">
      <c r="A65" s="7" t="s">
        <v>450</v>
      </c>
      <c r="B65" s="7" t="s">
        <v>367</v>
      </c>
      <c r="C65" s="7" t="s">
        <v>451</v>
      </c>
      <c r="D65" s="7" t="s">
        <v>115</v>
      </c>
      <c r="E65" s="18" t="s">
        <v>369</v>
      </c>
      <c r="F65" s="71" t="s">
        <v>659</v>
      </c>
      <c r="G65" s="7">
        <v>490</v>
      </c>
      <c r="H65" s="8">
        <v>490</v>
      </c>
      <c r="I65" s="9">
        <v>1</v>
      </c>
      <c r="J65" s="9">
        <v>0.23673469387755103</v>
      </c>
      <c r="K65" s="9">
        <v>0.57959183673469383</v>
      </c>
      <c r="L65" s="9">
        <v>0.16938775510204082</v>
      </c>
      <c r="M65" s="9">
        <v>1.4285714285714285E-2</v>
      </c>
      <c r="N65" s="10">
        <v>8.8551020408163268</v>
      </c>
      <c r="O65" s="10">
        <v>8.9568965517241388</v>
      </c>
      <c r="P65" s="10">
        <v>8.862676056338028</v>
      </c>
      <c r="Q65" s="10">
        <v>8.7228915662650603</v>
      </c>
      <c r="R65" s="10">
        <v>8.4285714285714288</v>
      </c>
      <c r="S65" s="10">
        <v>9.1244897959183682</v>
      </c>
      <c r="T65" s="10">
        <v>8.6714285714285708</v>
      </c>
      <c r="U65" s="10">
        <v>8.033333333333335</v>
      </c>
      <c r="V65" s="9">
        <v>0.64081632653061227</v>
      </c>
      <c r="W65" s="9">
        <v>0.68965517241379304</v>
      </c>
      <c r="X65" s="9">
        <v>0.63028169014084501</v>
      </c>
      <c r="Y65" s="9">
        <v>0.62650602409638545</v>
      </c>
      <c r="Z65" s="9">
        <v>0.42857142857142855</v>
      </c>
      <c r="AA65" s="9">
        <v>0.68571428571428572</v>
      </c>
      <c r="AB65" s="9">
        <v>0.26938775510204083</v>
      </c>
      <c r="AC65" s="9">
        <v>4.4897959183673466E-2</v>
      </c>
      <c r="AD65" s="19">
        <v>7.666666666666667</v>
      </c>
      <c r="AE65" s="11">
        <v>8.6666666666666679</v>
      </c>
      <c r="AF65" s="11">
        <v>8.6666666666666679</v>
      </c>
      <c r="AG65" s="11">
        <v>9.0000000000000018</v>
      </c>
      <c r="AH65" s="11">
        <v>8.6666666666666679</v>
      </c>
      <c r="AI65" s="11">
        <v>6.3333333333333321</v>
      </c>
      <c r="AJ65" s="11">
        <v>6.666666666666667</v>
      </c>
      <c r="AK65" s="11">
        <v>7</v>
      </c>
      <c r="AL65" s="11">
        <v>7.333333333333333</v>
      </c>
      <c r="AM65" s="19">
        <v>7.583333333333333</v>
      </c>
      <c r="AN65" s="11">
        <v>8.6666666666666679</v>
      </c>
      <c r="AO65" s="11">
        <v>8.3333333333333339</v>
      </c>
      <c r="AP65" s="11">
        <v>7.333333333333333</v>
      </c>
      <c r="AQ65" s="11">
        <v>7.9999999999999991</v>
      </c>
      <c r="AR65" s="11">
        <v>7.6666666666666661</v>
      </c>
      <c r="AS65" s="11">
        <v>7.6666666666666661</v>
      </c>
      <c r="AT65" s="11">
        <v>6.666666666666667</v>
      </c>
      <c r="AU65" s="11">
        <v>7</v>
      </c>
      <c r="AV65" s="19">
        <v>7.7499999999999982</v>
      </c>
      <c r="AW65" s="11">
        <v>6.666666666666667</v>
      </c>
      <c r="AX65" s="11">
        <v>8.6666666666666679</v>
      </c>
      <c r="AY65" s="11">
        <v>7.6666666666666661</v>
      </c>
      <c r="AZ65" s="11">
        <v>8.3333333333333339</v>
      </c>
      <c r="BA65" s="11">
        <v>7.333333333333333</v>
      </c>
      <c r="BB65" s="11">
        <v>7.6666666666666661</v>
      </c>
      <c r="BC65" s="11">
        <v>7.6666666666666661</v>
      </c>
      <c r="BD65" s="11">
        <v>7.6666666666666661</v>
      </c>
      <c r="BE65" s="19">
        <v>8.5833333333333339</v>
      </c>
      <c r="BF65" s="11">
        <v>8.6666666666666679</v>
      </c>
      <c r="BG65" s="11">
        <v>7.6666666666666661</v>
      </c>
      <c r="BH65" s="11">
        <v>7.9999999999999991</v>
      </c>
      <c r="BI65" s="11">
        <v>8.3333333333333339</v>
      </c>
      <c r="BJ65" s="11">
        <v>9.0000000000000018</v>
      </c>
      <c r="BK65" s="11">
        <v>8.3333333333333339</v>
      </c>
      <c r="BL65" s="11">
        <v>9.3333333333333357</v>
      </c>
      <c r="BM65" s="11">
        <v>9.0000000000000018</v>
      </c>
      <c r="BN65" s="19">
        <v>8.5833333333333339</v>
      </c>
      <c r="BO65" s="11">
        <v>8.6666666666666679</v>
      </c>
      <c r="BP65" s="11">
        <v>7.6666666666666661</v>
      </c>
      <c r="BQ65" s="11">
        <v>8.6666666666666679</v>
      </c>
      <c r="BR65" s="11">
        <v>8.6666666666666679</v>
      </c>
      <c r="BS65" s="11">
        <v>8.3333333333333339</v>
      </c>
      <c r="BT65" s="11">
        <v>8.3333333333333339</v>
      </c>
      <c r="BU65" s="11">
        <v>9.3333333333333357</v>
      </c>
      <c r="BV65" s="11">
        <v>8.3333333333333339</v>
      </c>
      <c r="BW65" s="7"/>
      <c r="BX65" s="7" t="s">
        <v>439</v>
      </c>
      <c r="BY65" s="7">
        <v>2021</v>
      </c>
      <c r="BZ65" s="7"/>
    </row>
    <row r="66" spans="1:78" x14ac:dyDescent="0.3">
      <c r="A66" s="7" t="s">
        <v>455</v>
      </c>
      <c r="B66" s="7" t="s">
        <v>453</v>
      </c>
      <c r="C66" s="7" t="s">
        <v>454</v>
      </c>
      <c r="D66" s="7" t="s">
        <v>408</v>
      </c>
      <c r="E66" s="18" t="s">
        <v>350</v>
      </c>
      <c r="F66" s="7"/>
      <c r="G66" s="7">
        <v>803</v>
      </c>
      <c r="H66" s="8">
        <v>326</v>
      </c>
      <c r="I66" s="9">
        <v>0.81704260651629068</v>
      </c>
      <c r="J66" s="9">
        <v>6.1349693251533744E-3</v>
      </c>
      <c r="K66" s="9">
        <v>0.22085889570552147</v>
      </c>
      <c r="L66" s="9">
        <v>0.59202453987730064</v>
      </c>
      <c r="M66" s="9">
        <v>0.18098159509202455</v>
      </c>
      <c r="N66" s="10">
        <v>7.7638036809815949</v>
      </c>
      <c r="O66" s="10">
        <v>7</v>
      </c>
      <c r="P66" s="10">
        <v>7.75</v>
      </c>
      <c r="Q66" s="10">
        <v>7.6839378238341967</v>
      </c>
      <c r="R66" s="10">
        <v>8.0677966101694913</v>
      </c>
      <c r="S66" s="10">
        <v>7.2239263803680984</v>
      </c>
      <c r="T66" s="10">
        <v>8.0613496932515343</v>
      </c>
      <c r="U66" s="10">
        <v>6.85</v>
      </c>
      <c r="V66" s="9">
        <v>0.21165644171779141</v>
      </c>
      <c r="W66" s="9">
        <v>-0.5</v>
      </c>
      <c r="X66" s="9">
        <v>0.18055555555555552</v>
      </c>
      <c r="Y66" s="9">
        <v>0.19689119170984454</v>
      </c>
      <c r="Z66" s="9">
        <v>0.32203389830508472</v>
      </c>
      <c r="AA66" s="9">
        <v>0.44171779141104295</v>
      </c>
      <c r="AB66" s="9">
        <v>0.32822085889570551</v>
      </c>
      <c r="AC66" s="9">
        <v>0.23006134969325154</v>
      </c>
      <c r="AD66" s="19">
        <v>6.4166666666666661</v>
      </c>
      <c r="AE66" s="11">
        <v>7.9999999999999991</v>
      </c>
      <c r="AF66" s="11">
        <v>7.333333333333333</v>
      </c>
      <c r="AG66" s="11">
        <v>7.333333333333333</v>
      </c>
      <c r="AH66" s="11">
        <v>7.333333333333333</v>
      </c>
      <c r="AI66" s="11">
        <v>4.333333333333333</v>
      </c>
      <c r="AJ66" s="11">
        <v>4.6666666666666661</v>
      </c>
      <c r="AK66" s="11">
        <v>7</v>
      </c>
      <c r="AL66" s="11">
        <v>5.6666666666666661</v>
      </c>
      <c r="AM66" s="19">
        <v>6.4166666666666661</v>
      </c>
      <c r="AN66" s="11">
        <v>6.666666666666667</v>
      </c>
      <c r="AO66" s="11">
        <v>7</v>
      </c>
      <c r="AP66" s="11">
        <v>7.333333333333333</v>
      </c>
      <c r="AQ66" s="11">
        <v>7.333333333333333</v>
      </c>
      <c r="AR66" s="11">
        <v>5.9999999999999991</v>
      </c>
      <c r="AS66" s="11">
        <v>5.9999999999999991</v>
      </c>
      <c r="AT66" s="11">
        <v>5.9999999999999991</v>
      </c>
      <c r="AU66" s="11">
        <v>5.333333333333333</v>
      </c>
      <c r="AV66" s="19">
        <v>6.7499999999999991</v>
      </c>
      <c r="AW66" s="11">
        <v>6.666666666666667</v>
      </c>
      <c r="AX66" s="11">
        <v>7.333333333333333</v>
      </c>
      <c r="AY66" s="11">
        <v>7</v>
      </c>
      <c r="AZ66" s="11">
        <v>7.333333333333333</v>
      </c>
      <c r="BA66" s="11">
        <v>6.3333333333333321</v>
      </c>
      <c r="BB66" s="11">
        <v>5.9999999999999991</v>
      </c>
      <c r="BC66" s="11">
        <v>6.3333333333333321</v>
      </c>
      <c r="BD66" s="11">
        <v>6.3333333333333321</v>
      </c>
      <c r="BE66" s="19">
        <v>7.75</v>
      </c>
      <c r="BF66" s="11">
        <v>7.9999999999999991</v>
      </c>
      <c r="BG66" s="11">
        <v>6.3333333333333321</v>
      </c>
      <c r="BH66" s="11">
        <v>7</v>
      </c>
      <c r="BI66" s="11">
        <v>7.6666666666666661</v>
      </c>
      <c r="BJ66" s="11">
        <v>7.9999999999999991</v>
      </c>
      <c r="BK66" s="11">
        <v>7</v>
      </c>
      <c r="BL66" s="11">
        <v>9.0000000000000018</v>
      </c>
      <c r="BM66" s="11">
        <v>9.0000000000000018</v>
      </c>
      <c r="BN66" s="19">
        <v>6.916666666666667</v>
      </c>
      <c r="BO66" s="11">
        <v>7</v>
      </c>
      <c r="BP66" s="11">
        <v>7</v>
      </c>
      <c r="BQ66" s="11">
        <v>6.666666666666667</v>
      </c>
      <c r="BR66" s="11">
        <v>6.666666666666667</v>
      </c>
      <c r="BS66" s="11">
        <v>6.666666666666667</v>
      </c>
      <c r="BT66" s="11">
        <v>6.666666666666667</v>
      </c>
      <c r="BU66" s="11">
        <v>7.6666666666666661</v>
      </c>
      <c r="BV66" s="11">
        <v>7</v>
      </c>
      <c r="BW66" s="67"/>
      <c r="BX66" s="67" t="s">
        <v>660</v>
      </c>
      <c r="BY66">
        <v>2021</v>
      </c>
    </row>
    <row r="67" spans="1:78" x14ac:dyDescent="0.3">
      <c r="A67" s="7" t="s">
        <v>452</v>
      </c>
      <c r="B67" s="7" t="s">
        <v>456</v>
      </c>
      <c r="C67" s="7" t="s">
        <v>457</v>
      </c>
      <c r="D67" s="7" t="s">
        <v>408</v>
      </c>
      <c r="E67" s="18" t="s">
        <v>307</v>
      </c>
      <c r="F67" s="7"/>
      <c r="G67" s="7">
        <v>399</v>
      </c>
      <c r="H67" s="8">
        <v>212</v>
      </c>
      <c r="I67" s="9">
        <v>0.53132832080200498</v>
      </c>
      <c r="J67" s="9">
        <v>7.5471698113207544E-2</v>
      </c>
      <c r="K67" s="9">
        <v>0.39622641509433965</v>
      </c>
      <c r="L67" s="9">
        <v>0.44339622641509435</v>
      </c>
      <c r="M67" s="9">
        <v>8.4905660377358486E-2</v>
      </c>
      <c r="N67" s="10">
        <v>8.5141509433962259</v>
      </c>
      <c r="O67" s="10">
        <v>8.5625</v>
      </c>
      <c r="P67" s="10">
        <v>8.4523809523809526</v>
      </c>
      <c r="Q67" s="10">
        <v>8.6276595744680851</v>
      </c>
      <c r="R67" s="10">
        <v>8.1666666666666661</v>
      </c>
      <c r="S67" s="10">
        <v>8.1981132075471699</v>
      </c>
      <c r="T67" s="10">
        <v>7.9952830188679247</v>
      </c>
      <c r="U67" s="10">
        <v>7.6333333333333346</v>
      </c>
      <c r="V67" s="9">
        <v>0.4764150943396227</v>
      </c>
      <c r="W67" s="9">
        <v>0.4375</v>
      </c>
      <c r="X67" s="9">
        <v>0.45238095238095233</v>
      </c>
      <c r="Y67" s="9">
        <v>0.54255319148936165</v>
      </c>
      <c r="Z67" s="9">
        <v>0.27777777777777779</v>
      </c>
      <c r="AA67" s="9">
        <v>0.61792452830188682</v>
      </c>
      <c r="AB67" s="9">
        <v>0.24056603773584906</v>
      </c>
      <c r="AC67" s="9">
        <v>0.14150943396226415</v>
      </c>
      <c r="AD67" s="19">
        <v>7.583333333333333</v>
      </c>
      <c r="AE67" s="11">
        <v>8.6666666666666679</v>
      </c>
      <c r="AF67" s="11">
        <v>8.6666666666666679</v>
      </c>
      <c r="AG67" s="11">
        <v>8.6666666666666679</v>
      </c>
      <c r="AH67" s="11">
        <v>8.6666666666666679</v>
      </c>
      <c r="AI67" s="11">
        <v>5.6666666666666661</v>
      </c>
      <c r="AJ67" s="11">
        <v>5.6666666666666661</v>
      </c>
      <c r="AK67" s="11">
        <v>7.6666666666666661</v>
      </c>
      <c r="AL67" s="11">
        <v>7</v>
      </c>
      <c r="AM67" s="19">
        <v>7.333333333333333</v>
      </c>
      <c r="AN67" s="11">
        <v>6.3333333333333321</v>
      </c>
      <c r="AO67" s="11">
        <v>7.9999999999999991</v>
      </c>
      <c r="AP67" s="11">
        <v>7.9999999999999991</v>
      </c>
      <c r="AQ67" s="11">
        <v>7.333333333333333</v>
      </c>
      <c r="AR67" s="11">
        <v>7</v>
      </c>
      <c r="AS67" s="11">
        <v>7</v>
      </c>
      <c r="AT67" s="11">
        <v>7.333333333333333</v>
      </c>
      <c r="AU67" s="11">
        <v>7</v>
      </c>
      <c r="AV67" s="19">
        <v>7.333333333333333</v>
      </c>
      <c r="AW67" s="11">
        <v>6.666666666666667</v>
      </c>
      <c r="AX67" s="11">
        <v>8.3333333333333339</v>
      </c>
      <c r="AY67" s="11">
        <v>7.333333333333333</v>
      </c>
      <c r="AZ67" s="11">
        <v>7.6666666666666661</v>
      </c>
      <c r="BA67" s="11">
        <v>7</v>
      </c>
      <c r="BB67" s="11">
        <v>7.333333333333333</v>
      </c>
      <c r="BC67" s="11">
        <v>7</v>
      </c>
      <c r="BD67" s="11">
        <v>7.333333333333333</v>
      </c>
      <c r="BE67" s="19">
        <v>8.3333333333333339</v>
      </c>
      <c r="BF67" s="11">
        <v>8.3333333333333339</v>
      </c>
      <c r="BG67" s="11">
        <v>7.333333333333333</v>
      </c>
      <c r="BH67" s="11">
        <v>7.6666666666666661</v>
      </c>
      <c r="BI67" s="11">
        <v>8.3333333333333339</v>
      </c>
      <c r="BJ67" s="11">
        <v>8.6666666666666679</v>
      </c>
      <c r="BK67" s="11">
        <v>7.9999999999999991</v>
      </c>
      <c r="BL67" s="11">
        <v>9.3333333333333357</v>
      </c>
      <c r="BM67" s="11">
        <v>9.3333333333333357</v>
      </c>
      <c r="BN67" s="19">
        <v>7.583333333333333</v>
      </c>
      <c r="BO67" s="11">
        <v>7</v>
      </c>
      <c r="BP67" s="11">
        <v>7.333333333333333</v>
      </c>
      <c r="BQ67" s="11">
        <v>7.9999999999999991</v>
      </c>
      <c r="BR67" s="11">
        <v>7.9999999999999991</v>
      </c>
      <c r="BS67" s="11">
        <v>7.333333333333333</v>
      </c>
      <c r="BT67" s="11">
        <v>7.333333333333333</v>
      </c>
      <c r="BU67" s="11">
        <v>8.3333333333333339</v>
      </c>
      <c r="BV67" s="11">
        <v>7.6666666666666661</v>
      </c>
      <c r="BW67" s="7"/>
      <c r="BX67" s="7" t="s">
        <v>660</v>
      </c>
      <c r="BY67">
        <v>2021</v>
      </c>
    </row>
    <row r="68" spans="1:78" x14ac:dyDescent="0.3">
      <c r="A68" s="7" t="s">
        <v>661</v>
      </c>
      <c r="B68" s="7" t="s">
        <v>358</v>
      </c>
      <c r="C68" s="7" t="s">
        <v>458</v>
      </c>
      <c r="D68" s="7" t="s">
        <v>408</v>
      </c>
      <c r="E68" s="18" t="s">
        <v>359</v>
      </c>
      <c r="F68" s="72" t="s">
        <v>662</v>
      </c>
      <c r="G68" s="7">
        <v>6840</v>
      </c>
      <c r="H68" s="8">
        <v>4214</v>
      </c>
      <c r="I68" s="9">
        <v>0.61608187134502923</v>
      </c>
      <c r="J68" s="9">
        <v>0.30256288561936401</v>
      </c>
      <c r="K68" s="9">
        <v>0.55647840531561465</v>
      </c>
      <c r="L68" s="9">
        <v>0.13668723303274799</v>
      </c>
      <c r="M68" s="9">
        <v>4.2714760322733747E-3</v>
      </c>
      <c r="N68" s="10">
        <v>7.9435215946843858</v>
      </c>
      <c r="O68" s="10">
        <v>7.8737254901960787</v>
      </c>
      <c r="P68" s="10">
        <v>7.9360341151385931</v>
      </c>
      <c r="Q68" s="10">
        <v>8.1354166666666661</v>
      </c>
      <c r="R68" s="10">
        <v>7.7222222222222223</v>
      </c>
      <c r="S68" s="10">
        <v>7.9511153298528709</v>
      </c>
      <c r="T68" s="10">
        <v>7.7987660180351206</v>
      </c>
      <c r="U68" s="10">
        <v>7.083333333333333</v>
      </c>
      <c r="V68" s="9">
        <v>0.28523967726625532</v>
      </c>
      <c r="W68" s="9">
        <v>0.25254901960784315</v>
      </c>
      <c r="X68" s="9">
        <v>0.28358208955223885</v>
      </c>
      <c r="Y68" s="9">
        <v>0.36631944444444442</v>
      </c>
      <c r="Z68" s="9">
        <v>0.22222222222222221</v>
      </c>
      <c r="AA68" s="9">
        <v>0.50355956336022778</v>
      </c>
      <c r="AB68" s="9">
        <v>0.27812055054579971</v>
      </c>
      <c r="AC68" s="9">
        <v>0.21831988609397246</v>
      </c>
      <c r="AD68" s="19">
        <v>6.333333333333333</v>
      </c>
      <c r="AE68" s="11">
        <v>7.333333333333333</v>
      </c>
      <c r="AF68" s="11">
        <v>7.333333333333333</v>
      </c>
      <c r="AG68" s="11">
        <v>7.6666666666666661</v>
      </c>
      <c r="AH68" s="11">
        <v>7.9999999999999991</v>
      </c>
      <c r="AI68" s="11">
        <v>4.6666666666666661</v>
      </c>
      <c r="AJ68" s="11">
        <v>3.666666666666667</v>
      </c>
      <c r="AK68" s="11">
        <v>6.666666666666667</v>
      </c>
      <c r="AL68" s="11">
        <v>6.3333333333333321</v>
      </c>
      <c r="AM68" s="19">
        <v>6.9166666666666661</v>
      </c>
      <c r="AN68" s="11">
        <v>7.333333333333333</v>
      </c>
      <c r="AO68" s="11">
        <v>7.333333333333333</v>
      </c>
      <c r="AP68" s="11">
        <v>6.666666666666667</v>
      </c>
      <c r="AQ68" s="11">
        <v>7.6666666666666661</v>
      </c>
      <c r="AR68" s="11">
        <v>7</v>
      </c>
      <c r="AS68" s="11">
        <v>7</v>
      </c>
      <c r="AT68" s="11">
        <v>6.3333333333333321</v>
      </c>
      <c r="AU68" s="11">
        <v>6.3333333333333321</v>
      </c>
      <c r="AV68" s="19">
        <v>7</v>
      </c>
      <c r="AW68" s="11">
        <v>6.3333333333333321</v>
      </c>
      <c r="AX68" s="11">
        <v>7.9999999999999991</v>
      </c>
      <c r="AY68" s="11">
        <v>6.666666666666667</v>
      </c>
      <c r="AZ68" s="11">
        <v>7</v>
      </c>
      <c r="BA68" s="11">
        <v>6.666666666666667</v>
      </c>
      <c r="BB68" s="11">
        <v>6.666666666666667</v>
      </c>
      <c r="BC68" s="11">
        <v>7</v>
      </c>
      <c r="BD68" s="11">
        <v>7.333333333333333</v>
      </c>
      <c r="BE68" s="19">
        <v>7.6666666666666661</v>
      </c>
      <c r="BF68" s="11">
        <v>7.9999999999999991</v>
      </c>
      <c r="BG68" s="11">
        <v>6.3333333333333321</v>
      </c>
      <c r="BH68" s="11">
        <v>7.333333333333333</v>
      </c>
      <c r="BI68" s="11">
        <v>7.6666666666666661</v>
      </c>
      <c r="BJ68" s="11">
        <v>8.3333333333333339</v>
      </c>
      <c r="BK68" s="11">
        <v>7</v>
      </c>
      <c r="BL68" s="11">
        <v>8.3333333333333339</v>
      </c>
      <c r="BM68" s="11">
        <v>8.3333333333333339</v>
      </c>
      <c r="BN68" s="19">
        <v>7.5</v>
      </c>
      <c r="BO68" s="11">
        <v>7.6666666666666661</v>
      </c>
      <c r="BP68" s="11">
        <v>7</v>
      </c>
      <c r="BQ68" s="11">
        <v>7.6666666666666661</v>
      </c>
      <c r="BR68" s="11">
        <v>7.333333333333333</v>
      </c>
      <c r="BS68" s="11">
        <v>7</v>
      </c>
      <c r="BT68" s="11">
        <v>7</v>
      </c>
      <c r="BU68" s="11">
        <v>8.6666666666666679</v>
      </c>
      <c r="BV68" s="11">
        <v>7.333333333333333</v>
      </c>
      <c r="BW68" s="7"/>
      <c r="BX68" s="7" t="s">
        <v>459</v>
      </c>
      <c r="BY68">
        <v>2021</v>
      </c>
    </row>
    <row r="69" spans="1:78" ht="15.6" customHeight="1" x14ac:dyDescent="0.3">
      <c r="A69" s="7" t="s">
        <v>663</v>
      </c>
      <c r="B69" s="7" t="s">
        <v>460</v>
      </c>
      <c r="C69" s="7" t="s">
        <v>461</v>
      </c>
      <c r="D69" s="7" t="s">
        <v>408</v>
      </c>
      <c r="E69" s="18" t="s">
        <v>385</v>
      </c>
      <c r="F69" s="73" t="s">
        <v>664</v>
      </c>
      <c r="G69" s="7">
        <v>234</v>
      </c>
      <c r="H69" s="8">
        <v>234</v>
      </c>
      <c r="I69" s="9">
        <v>1</v>
      </c>
      <c r="J69" s="9">
        <v>5.128205128205128E-2</v>
      </c>
      <c r="K69" s="9">
        <v>0.5213675213675214</v>
      </c>
      <c r="L69" s="9">
        <v>0.3504273504273504</v>
      </c>
      <c r="M69" s="9">
        <v>7.6923076923076927E-2</v>
      </c>
      <c r="N69" s="10">
        <v>8.4871794871794872</v>
      </c>
      <c r="O69" s="10">
        <v>8.6666666666666661</v>
      </c>
      <c r="P69" s="10">
        <v>8.1475409836065573</v>
      </c>
      <c r="Q69" s="10">
        <v>8.8536585365853657</v>
      </c>
      <c r="R69" s="10">
        <v>9</v>
      </c>
      <c r="S69" s="10">
        <v>8.6025641025641022</v>
      </c>
      <c r="T69" s="10">
        <v>8.4786324786324787</v>
      </c>
      <c r="U69" s="10">
        <v>7.65</v>
      </c>
      <c r="V69" s="9">
        <v>0.47008547008547008</v>
      </c>
      <c r="W69" s="9">
        <v>0.58333333333333337</v>
      </c>
      <c r="X69" s="9">
        <v>0.33606557377049184</v>
      </c>
      <c r="Y69" s="9">
        <v>0.59756097560975607</v>
      </c>
      <c r="Z69" s="9">
        <v>0.72222222222222221</v>
      </c>
      <c r="AA69" s="9">
        <v>0.60256410256410253</v>
      </c>
      <c r="AB69" s="9">
        <v>0.26495726495726496</v>
      </c>
      <c r="AC69" s="9">
        <v>0.13247863247863248</v>
      </c>
      <c r="AD69" s="19">
        <v>7.5</v>
      </c>
      <c r="AE69" s="11">
        <v>8.6666666666666679</v>
      </c>
      <c r="AF69" s="11">
        <v>8.3333333333333339</v>
      </c>
      <c r="AG69" s="11">
        <v>8.6666666666666679</v>
      </c>
      <c r="AH69" s="11">
        <v>9.0000000000000018</v>
      </c>
      <c r="AI69" s="11">
        <v>5.6666666666666661</v>
      </c>
      <c r="AJ69" s="11">
        <v>5.9999999999999991</v>
      </c>
      <c r="AK69" s="11">
        <v>7.6666666666666661</v>
      </c>
      <c r="AL69" s="11">
        <v>6.666666666666667</v>
      </c>
      <c r="AM69" s="19">
        <v>7.166666666666667</v>
      </c>
      <c r="AN69" s="11">
        <v>8.3333333333333339</v>
      </c>
      <c r="AO69" s="11">
        <v>8.3333333333333339</v>
      </c>
      <c r="AP69" s="11">
        <v>6.666666666666667</v>
      </c>
      <c r="AQ69" s="11">
        <v>7.9999999999999991</v>
      </c>
      <c r="AR69" s="11">
        <v>7</v>
      </c>
      <c r="AS69" s="11">
        <v>7</v>
      </c>
      <c r="AT69" s="11">
        <v>5.6666666666666661</v>
      </c>
      <c r="AU69" s="11">
        <v>5.9999999999999991</v>
      </c>
      <c r="AV69" s="19">
        <v>7.333333333333333</v>
      </c>
      <c r="AW69" s="11">
        <v>7</v>
      </c>
      <c r="AX69" s="11">
        <v>7.9999999999999991</v>
      </c>
      <c r="AY69" s="11">
        <v>7.6666666666666661</v>
      </c>
      <c r="AZ69" s="11">
        <v>7.9999999999999991</v>
      </c>
      <c r="BA69" s="11">
        <v>6.666666666666667</v>
      </c>
      <c r="BB69" s="11">
        <v>7</v>
      </c>
      <c r="BC69" s="11">
        <v>6.666666666666667</v>
      </c>
      <c r="BD69" s="11">
        <v>6.666666666666667</v>
      </c>
      <c r="BE69" s="19">
        <v>7.916666666666667</v>
      </c>
      <c r="BF69" s="11">
        <v>7.9999999999999991</v>
      </c>
      <c r="BG69" s="11">
        <v>6.3333333333333321</v>
      </c>
      <c r="BH69" s="11">
        <v>7</v>
      </c>
      <c r="BI69" s="11">
        <v>7.6666666666666661</v>
      </c>
      <c r="BJ69" s="11">
        <v>7.6666666666666661</v>
      </c>
      <c r="BK69" s="11">
        <v>7.333333333333333</v>
      </c>
      <c r="BL69" s="11">
        <v>9.3333333333333357</v>
      </c>
      <c r="BM69" s="11">
        <v>9.0000000000000018</v>
      </c>
      <c r="BN69" s="19">
        <v>8.3333333333333321</v>
      </c>
      <c r="BO69" s="11">
        <v>8.3333333333333339</v>
      </c>
      <c r="BP69" s="11">
        <v>7.6666666666666661</v>
      </c>
      <c r="BQ69" s="11">
        <v>8.3333333333333339</v>
      </c>
      <c r="BR69" s="11">
        <v>7.9999999999999991</v>
      </c>
      <c r="BS69" s="11">
        <v>8.3333333333333339</v>
      </c>
      <c r="BT69" s="11">
        <v>8.6666666666666679</v>
      </c>
      <c r="BU69" s="11">
        <v>9.0000000000000018</v>
      </c>
      <c r="BV69" s="11">
        <v>8.6666666666666679</v>
      </c>
      <c r="BW69" s="7"/>
      <c r="BX69" s="7"/>
      <c r="BY69">
        <v>2022</v>
      </c>
    </row>
    <row r="70" spans="1:78" ht="15.6" customHeight="1" x14ac:dyDescent="0.3">
      <c r="A70" s="7" t="s">
        <v>665</v>
      </c>
      <c r="B70" s="7" t="s">
        <v>462</v>
      </c>
      <c r="C70" s="7" t="s">
        <v>463</v>
      </c>
      <c r="D70" s="7" t="s">
        <v>408</v>
      </c>
      <c r="E70" s="18" t="s">
        <v>318</v>
      </c>
      <c r="F70" s="73" t="s">
        <v>666</v>
      </c>
      <c r="G70" s="7">
        <v>226</v>
      </c>
      <c r="H70" s="8">
        <v>226</v>
      </c>
      <c r="I70" s="9">
        <v>1</v>
      </c>
      <c r="J70" s="9">
        <v>0.23451327433628319</v>
      </c>
      <c r="K70" s="9">
        <v>0.66371681415929207</v>
      </c>
      <c r="L70" s="9">
        <v>9.7345132743362831E-2</v>
      </c>
      <c r="M70" s="9">
        <v>4.4247787610619468E-3</v>
      </c>
      <c r="N70" s="10">
        <v>8.663716814159292</v>
      </c>
      <c r="O70" s="10">
        <v>9.0754716981132084</v>
      </c>
      <c r="P70" s="10">
        <v>8.586666666666666</v>
      </c>
      <c r="Q70" s="10">
        <v>8.1363636363636367</v>
      </c>
      <c r="R70" s="10">
        <v>10</v>
      </c>
      <c r="S70" s="10">
        <v>8.8008849557522115</v>
      </c>
      <c r="T70" s="10">
        <v>8.6504424778761067</v>
      </c>
      <c r="U70" s="10">
        <v>8.3166666666666682</v>
      </c>
      <c r="V70" s="9">
        <v>0.53539823008849563</v>
      </c>
      <c r="W70" s="9">
        <v>0.69811320754716988</v>
      </c>
      <c r="X70" s="9">
        <v>0.5066666666666666</v>
      </c>
      <c r="Y70" s="9">
        <v>0.31818181818181823</v>
      </c>
      <c r="Z70" s="9">
        <v>1</v>
      </c>
      <c r="AA70" s="9">
        <v>0.66371681415929207</v>
      </c>
      <c r="AB70" s="9">
        <v>0.20796460176991149</v>
      </c>
      <c r="AC70" s="9">
        <v>0.12831858407079647</v>
      </c>
      <c r="AD70" s="19">
        <v>7.666666666666667</v>
      </c>
      <c r="AE70" s="11">
        <v>8.6666666666666679</v>
      </c>
      <c r="AF70" s="11">
        <v>8.6666666666666679</v>
      </c>
      <c r="AG70" s="11">
        <v>8.6666666666666679</v>
      </c>
      <c r="AH70" s="11">
        <v>8.6666666666666679</v>
      </c>
      <c r="AI70" s="11">
        <v>6.3333333333333321</v>
      </c>
      <c r="AJ70" s="11">
        <v>5.9999999999999991</v>
      </c>
      <c r="AK70" s="11">
        <v>7</v>
      </c>
      <c r="AL70" s="11">
        <v>7.6666666666666661</v>
      </c>
      <c r="AM70" s="19">
        <v>8.4166666666666661</v>
      </c>
      <c r="AN70" s="11">
        <v>8.3333333333333339</v>
      </c>
      <c r="AO70" s="11">
        <v>8.6666666666666679</v>
      </c>
      <c r="AP70" s="11">
        <v>7.9999999999999991</v>
      </c>
      <c r="AQ70" s="11">
        <v>8.6666666666666679</v>
      </c>
      <c r="AR70" s="11">
        <v>8.6666666666666679</v>
      </c>
      <c r="AS70" s="11">
        <v>8.6666666666666679</v>
      </c>
      <c r="AT70" s="11">
        <v>7.9999999999999991</v>
      </c>
      <c r="AU70" s="11">
        <v>7.6666666666666661</v>
      </c>
      <c r="AV70" s="19">
        <v>8.1666666666666661</v>
      </c>
      <c r="AW70" s="11">
        <v>7.9999999999999991</v>
      </c>
      <c r="AX70" s="11">
        <v>9.0000000000000018</v>
      </c>
      <c r="AY70" s="11">
        <v>7.9999999999999991</v>
      </c>
      <c r="AZ70" s="11">
        <v>8.3333333333333339</v>
      </c>
      <c r="BA70" s="11">
        <v>7.9999999999999991</v>
      </c>
      <c r="BB70" s="11">
        <v>7.9999999999999991</v>
      </c>
      <c r="BC70" s="11">
        <v>8.3333333333333339</v>
      </c>
      <c r="BD70" s="11">
        <v>8.3333333333333339</v>
      </c>
      <c r="BE70" s="19">
        <v>8.6666666666666679</v>
      </c>
      <c r="BF70" s="11">
        <v>8.6666666666666679</v>
      </c>
      <c r="BG70" s="11">
        <v>7.9999999999999991</v>
      </c>
      <c r="BH70" s="11">
        <v>8.6666666666666679</v>
      </c>
      <c r="BI70" s="11">
        <v>8.3333333333333339</v>
      </c>
      <c r="BJ70" s="11">
        <v>9.0000000000000018</v>
      </c>
      <c r="BK70" s="11">
        <v>8.3333333333333339</v>
      </c>
      <c r="BL70" s="11">
        <v>9.3333333333333357</v>
      </c>
      <c r="BM70" s="11">
        <v>9.0000000000000018</v>
      </c>
      <c r="BN70" s="19">
        <v>8.6666666666666679</v>
      </c>
      <c r="BO70" s="11">
        <v>8.3333333333333339</v>
      </c>
      <c r="BP70" s="11">
        <v>7.9999999999999991</v>
      </c>
      <c r="BQ70" s="11">
        <v>8.6666666666666679</v>
      </c>
      <c r="BR70" s="11">
        <v>8.6666666666666679</v>
      </c>
      <c r="BS70" s="11">
        <v>9.0000000000000018</v>
      </c>
      <c r="BT70" s="11">
        <v>8.6666666666666679</v>
      </c>
      <c r="BU70" s="11">
        <v>9.3333333333333357</v>
      </c>
      <c r="BV70" s="11">
        <v>8.6666666666666679</v>
      </c>
      <c r="BW70" s="7"/>
      <c r="BX70" s="7" t="s">
        <v>439</v>
      </c>
      <c r="BY70">
        <v>2022</v>
      </c>
    </row>
    <row r="71" spans="1:78" ht="15.6" customHeight="1" x14ac:dyDescent="0.3">
      <c r="A71" s="7" t="s">
        <v>667</v>
      </c>
      <c r="B71" s="7" t="s">
        <v>464</v>
      </c>
      <c r="C71" s="7" t="s">
        <v>465</v>
      </c>
      <c r="D71" s="7" t="s">
        <v>408</v>
      </c>
      <c r="E71" s="18" t="s">
        <v>385</v>
      </c>
      <c r="F71" s="73" t="s">
        <v>668</v>
      </c>
      <c r="G71" s="7">
        <v>115</v>
      </c>
      <c r="H71" s="8">
        <v>115</v>
      </c>
      <c r="I71" s="9">
        <v>1</v>
      </c>
      <c r="J71" s="9">
        <v>0.23478260869565218</v>
      </c>
      <c r="K71" s="9">
        <v>0.35652173913043478</v>
      </c>
      <c r="L71" s="9">
        <v>0.35652173913043478</v>
      </c>
      <c r="M71" s="9">
        <v>5.2173913043478258E-2</v>
      </c>
      <c r="N71" s="10">
        <v>8.7043478260869573</v>
      </c>
      <c r="O71" s="10">
        <v>8.8888888888888893</v>
      </c>
      <c r="P71" s="10">
        <v>8.8048780487804876</v>
      </c>
      <c r="Q71" s="10">
        <v>8.5121951219512191</v>
      </c>
      <c r="R71" s="10">
        <v>8.5</v>
      </c>
      <c r="S71" s="10">
        <v>9.034782608695652</v>
      </c>
      <c r="T71" s="10">
        <v>8.3826086956521735</v>
      </c>
      <c r="U71" s="10">
        <v>7.6</v>
      </c>
      <c r="V71" s="9">
        <v>0.57391304347826078</v>
      </c>
      <c r="W71" s="9">
        <v>0.62962962962962954</v>
      </c>
      <c r="X71" s="9">
        <v>0.58536585365853666</v>
      </c>
      <c r="Y71" s="9">
        <v>0.53658536585365857</v>
      </c>
      <c r="Z71" s="9">
        <v>0.5</v>
      </c>
      <c r="AA71" s="9">
        <v>0.64347826086956517</v>
      </c>
      <c r="AB71" s="9">
        <v>0.28695652173913044</v>
      </c>
      <c r="AC71" s="9">
        <v>6.9565217391304349E-2</v>
      </c>
      <c r="AD71" s="19">
        <v>7.2500000000000009</v>
      </c>
      <c r="AE71" s="11">
        <v>8.3333333333333339</v>
      </c>
      <c r="AF71" s="11">
        <v>8.3333333333333339</v>
      </c>
      <c r="AG71" s="11">
        <v>8.3333333333333339</v>
      </c>
      <c r="AH71" s="11">
        <v>8.3333333333333339</v>
      </c>
      <c r="AI71" s="11">
        <v>5.6666666666666661</v>
      </c>
      <c r="AJ71" s="11">
        <v>5.6666666666666661</v>
      </c>
      <c r="AK71" s="11">
        <v>6.666666666666667</v>
      </c>
      <c r="AL71" s="11">
        <v>6.666666666666667</v>
      </c>
      <c r="AM71" s="19">
        <v>7.25</v>
      </c>
      <c r="AN71" s="11">
        <v>8.3333333333333339</v>
      </c>
      <c r="AO71" s="11">
        <v>8.3333333333333339</v>
      </c>
      <c r="AP71" s="11">
        <v>6.3333333333333321</v>
      </c>
      <c r="AQ71" s="11">
        <v>7.6666666666666661</v>
      </c>
      <c r="AR71" s="11">
        <v>7.6666666666666661</v>
      </c>
      <c r="AS71" s="11">
        <v>7</v>
      </c>
      <c r="AT71" s="11">
        <v>5.333333333333333</v>
      </c>
      <c r="AU71" s="11">
        <v>7.6666666666666661</v>
      </c>
      <c r="AV71" s="19">
        <v>7.166666666666667</v>
      </c>
      <c r="AW71" s="11">
        <v>6.666666666666667</v>
      </c>
      <c r="AX71" s="11">
        <v>7.9999999999999991</v>
      </c>
      <c r="AY71" s="11">
        <v>7.6666666666666661</v>
      </c>
      <c r="AZ71" s="11">
        <v>7.6666666666666661</v>
      </c>
      <c r="BA71" s="11">
        <v>6.3333333333333321</v>
      </c>
      <c r="BB71" s="11">
        <v>7.6666666666666661</v>
      </c>
      <c r="BC71" s="11">
        <v>6.3333333333333321</v>
      </c>
      <c r="BD71" s="11">
        <v>7</v>
      </c>
      <c r="BE71" s="19">
        <v>8.0833333333333321</v>
      </c>
      <c r="BF71" s="11">
        <v>8.3333333333333339</v>
      </c>
      <c r="BG71" s="11">
        <v>7</v>
      </c>
      <c r="BH71" s="11">
        <v>7.6666666666666661</v>
      </c>
      <c r="BI71" s="11">
        <v>8.3333333333333339</v>
      </c>
      <c r="BJ71" s="11">
        <v>7.9999999999999991</v>
      </c>
      <c r="BK71" s="11">
        <v>6.666666666666667</v>
      </c>
      <c r="BL71" s="11">
        <v>9.3333333333333357</v>
      </c>
      <c r="BM71" s="11">
        <v>9.0000000000000018</v>
      </c>
      <c r="BN71" s="19">
        <v>8.25</v>
      </c>
      <c r="BO71" s="11">
        <v>8.6666666666666679</v>
      </c>
      <c r="BP71" s="11">
        <v>7.333333333333333</v>
      </c>
      <c r="BQ71" s="11">
        <v>7.9999999999999991</v>
      </c>
      <c r="BR71" s="11">
        <v>7.9999999999999991</v>
      </c>
      <c r="BS71" s="11">
        <v>8.3333333333333339</v>
      </c>
      <c r="BT71" s="11">
        <v>8.3333333333333339</v>
      </c>
      <c r="BU71" s="11">
        <v>9.3333333333333357</v>
      </c>
      <c r="BV71" s="11">
        <v>7.9999999999999991</v>
      </c>
      <c r="BW71" s="7"/>
      <c r="BX71" s="7" t="s">
        <v>466</v>
      </c>
      <c r="BY71">
        <v>2022</v>
      </c>
    </row>
    <row r="72" spans="1:78" ht="15.6" customHeight="1" x14ac:dyDescent="0.3">
      <c r="A72" s="7" t="s">
        <v>669</v>
      </c>
      <c r="B72" s="7" t="s">
        <v>467</v>
      </c>
      <c r="C72" s="7" t="s">
        <v>468</v>
      </c>
      <c r="D72" s="7" t="s">
        <v>408</v>
      </c>
      <c r="E72" s="18" t="s">
        <v>318</v>
      </c>
      <c r="F72" s="73" t="s">
        <v>670</v>
      </c>
      <c r="G72" s="7">
        <v>1065</v>
      </c>
      <c r="H72" s="8">
        <v>915</v>
      </c>
      <c r="I72" s="9">
        <v>7.9565217391304346</v>
      </c>
      <c r="J72" s="9">
        <v>0.32786885245901637</v>
      </c>
      <c r="K72" s="9">
        <v>0.49071038251366123</v>
      </c>
      <c r="L72" s="9">
        <v>0.17595628415300546</v>
      </c>
      <c r="M72" s="9">
        <v>5.4644808743169399E-3</v>
      </c>
      <c r="N72" s="10">
        <v>8.5169398907103826</v>
      </c>
      <c r="O72" s="10">
        <v>8.8433333333333337</v>
      </c>
      <c r="P72" s="10">
        <v>8.2561247216035643</v>
      </c>
      <c r="Q72" s="10">
        <v>8.633540372670808</v>
      </c>
      <c r="R72" s="10">
        <v>8.6</v>
      </c>
      <c r="S72" s="10">
        <v>9.0196721311475407</v>
      </c>
      <c r="T72" s="10">
        <v>8.6644808743169399</v>
      </c>
      <c r="U72" s="10">
        <v>7.833333333333333</v>
      </c>
      <c r="V72" s="9">
        <v>0.50819672131147542</v>
      </c>
      <c r="W72" s="9">
        <v>0.62333333333333341</v>
      </c>
      <c r="X72" s="9">
        <v>0.40979955456570155</v>
      </c>
      <c r="Y72" s="9">
        <v>0.5714285714285714</v>
      </c>
      <c r="Z72" s="9">
        <v>0.4</v>
      </c>
      <c r="AA72" s="9">
        <v>0.62185792349726776</v>
      </c>
      <c r="AB72" s="9">
        <v>0.2644808743169399</v>
      </c>
      <c r="AC72" s="9">
        <v>0.11366120218579236</v>
      </c>
      <c r="AD72" s="19">
        <v>7.083333333333333</v>
      </c>
      <c r="AE72" s="11">
        <v>7.9999999999999991</v>
      </c>
      <c r="AF72" s="11">
        <v>8.3333333333333339</v>
      </c>
      <c r="AG72" s="11">
        <v>8.3333333333333339</v>
      </c>
      <c r="AH72" s="11">
        <v>8.3333333333333339</v>
      </c>
      <c r="AI72" s="11">
        <v>4.6666666666666661</v>
      </c>
      <c r="AJ72" s="11">
        <v>4.6666666666666661</v>
      </c>
      <c r="AK72" s="11">
        <v>7.6666666666666661</v>
      </c>
      <c r="AL72" s="11">
        <v>7.333333333333333</v>
      </c>
      <c r="AM72" s="19">
        <v>7.7499999999999991</v>
      </c>
      <c r="AN72" s="11">
        <v>8.3333333333333339</v>
      </c>
      <c r="AO72" s="11">
        <v>8.3333333333333339</v>
      </c>
      <c r="AP72" s="11">
        <v>7.333333333333333</v>
      </c>
      <c r="AQ72" s="11">
        <v>7.9999999999999991</v>
      </c>
      <c r="AR72" s="11">
        <v>7.6666666666666661</v>
      </c>
      <c r="AS72" s="11">
        <v>7.6666666666666661</v>
      </c>
      <c r="AT72" s="11">
        <v>7.333333333333333</v>
      </c>
      <c r="AU72" s="11">
        <v>7.333333333333333</v>
      </c>
      <c r="AV72" s="19">
        <v>7.8333333333333321</v>
      </c>
      <c r="AW72" s="11">
        <v>7.333333333333333</v>
      </c>
      <c r="AX72" s="11">
        <v>8.6666666666666679</v>
      </c>
      <c r="AY72" s="11">
        <v>7</v>
      </c>
      <c r="AZ72" s="11">
        <v>7.9999999999999991</v>
      </c>
      <c r="BA72" s="11">
        <v>7.333333333333333</v>
      </c>
      <c r="BB72" s="11">
        <v>7.6666666666666661</v>
      </c>
      <c r="BC72" s="11">
        <v>7.6666666666666661</v>
      </c>
      <c r="BD72" s="11">
        <v>7.9999999999999991</v>
      </c>
      <c r="BE72" s="19">
        <v>8.4166666666666679</v>
      </c>
      <c r="BF72" s="11">
        <v>8.6666666666666679</v>
      </c>
      <c r="BG72" s="11">
        <v>7.6666666666666661</v>
      </c>
      <c r="BH72" s="11">
        <v>8.3333333333333339</v>
      </c>
      <c r="BI72" s="11">
        <v>8.3333333333333339</v>
      </c>
      <c r="BJ72" s="11">
        <v>9.0000000000000018</v>
      </c>
      <c r="BK72" s="11">
        <v>7.9999999999999991</v>
      </c>
      <c r="BL72" s="11">
        <v>9.0000000000000018</v>
      </c>
      <c r="BM72" s="11">
        <v>8.6666666666666679</v>
      </c>
      <c r="BN72" s="19">
        <v>8.0833333333333339</v>
      </c>
      <c r="BO72" s="11">
        <v>9.0000000000000018</v>
      </c>
      <c r="BP72" s="11">
        <v>7.6666666666666661</v>
      </c>
      <c r="BQ72" s="11">
        <v>8.3333333333333339</v>
      </c>
      <c r="BR72" s="11">
        <v>8.3333333333333339</v>
      </c>
      <c r="BS72" s="11">
        <v>7.6666666666666661</v>
      </c>
      <c r="BT72" s="11">
        <v>7.333333333333333</v>
      </c>
      <c r="BU72" s="11">
        <v>8.6666666666666679</v>
      </c>
      <c r="BV72" s="11">
        <v>7.9999999999999991</v>
      </c>
      <c r="BW72" s="7"/>
      <c r="BX72" s="7" t="s">
        <v>469</v>
      </c>
      <c r="BY72">
        <v>2022</v>
      </c>
    </row>
    <row r="73" spans="1:78" ht="15.6" customHeight="1" x14ac:dyDescent="0.3">
      <c r="A73" s="7" t="s">
        <v>671</v>
      </c>
      <c r="B73" s="7" t="s">
        <v>470</v>
      </c>
      <c r="C73" s="7" t="s">
        <v>471</v>
      </c>
      <c r="D73" s="7" t="s">
        <v>408</v>
      </c>
      <c r="E73" s="18" t="s">
        <v>344</v>
      </c>
      <c r="F73" s="73" t="s">
        <v>672</v>
      </c>
      <c r="G73" s="7">
        <v>932</v>
      </c>
      <c r="H73" s="8">
        <v>491</v>
      </c>
      <c r="I73" s="9">
        <v>0.52682403433476399</v>
      </c>
      <c r="J73" s="9">
        <v>0.18940936863543789</v>
      </c>
      <c r="K73" s="9">
        <v>0.40936863543788188</v>
      </c>
      <c r="L73" s="9">
        <v>0.32993890020366601</v>
      </c>
      <c r="M73" s="9">
        <v>7.128309572301425E-2</v>
      </c>
      <c r="N73" s="10">
        <v>7.6843177189409371</v>
      </c>
      <c r="O73" s="10">
        <v>7.440860215053763</v>
      </c>
      <c r="P73" s="10">
        <v>7.5522388059701493</v>
      </c>
      <c r="Q73" s="10">
        <v>7.9444444444444446</v>
      </c>
      <c r="R73" s="10">
        <v>7.8857142857142861</v>
      </c>
      <c r="S73" s="10">
        <v>8.2606924643584527</v>
      </c>
      <c r="T73" s="10">
        <v>7.2219959266802443</v>
      </c>
      <c r="U73" s="10">
        <v>6.4666666666666659</v>
      </c>
      <c r="V73" s="9">
        <v>0.21181262729124234</v>
      </c>
      <c r="W73" s="9">
        <v>7.5268817204301064E-2</v>
      </c>
      <c r="X73" s="9">
        <v>0.14925373134328357</v>
      </c>
      <c r="Y73" s="9">
        <v>0.34567901234567899</v>
      </c>
      <c r="Z73" s="9">
        <v>0.31428571428571422</v>
      </c>
      <c r="AA73" s="9">
        <v>0.45010183299389001</v>
      </c>
      <c r="AB73" s="9">
        <v>0.31160896130346233</v>
      </c>
      <c r="AC73" s="9">
        <v>0.23828920570264767</v>
      </c>
      <c r="AD73" s="19">
        <v>5.9166666666666661</v>
      </c>
      <c r="AE73" s="11">
        <v>7.333333333333333</v>
      </c>
      <c r="AF73" s="11">
        <v>6.666666666666667</v>
      </c>
      <c r="AG73" s="11">
        <v>7.6666666666666661</v>
      </c>
      <c r="AH73" s="11">
        <v>7.6666666666666661</v>
      </c>
      <c r="AI73" s="11">
        <v>3.3333333333333335</v>
      </c>
      <c r="AJ73" s="11">
        <v>3.3333333333333335</v>
      </c>
      <c r="AK73" s="11">
        <v>6.3333333333333321</v>
      </c>
      <c r="AL73" s="11">
        <v>5</v>
      </c>
      <c r="AM73" s="19">
        <v>6.166666666666667</v>
      </c>
      <c r="AN73" s="11">
        <v>7</v>
      </c>
      <c r="AO73" s="11">
        <v>7.333333333333333</v>
      </c>
      <c r="AP73" s="11">
        <v>6.666666666666667</v>
      </c>
      <c r="AQ73" s="11">
        <v>7</v>
      </c>
      <c r="AR73" s="11">
        <v>6.3333333333333321</v>
      </c>
      <c r="AS73" s="11">
        <v>6.666666666666667</v>
      </c>
      <c r="AT73" s="11">
        <v>4.6666666666666661</v>
      </c>
      <c r="AU73" s="11">
        <v>4.333333333333333</v>
      </c>
      <c r="AV73" s="19">
        <v>6.333333333333333</v>
      </c>
      <c r="AW73" s="11">
        <v>5.9999999999999991</v>
      </c>
      <c r="AX73" s="11">
        <v>7.6666666666666661</v>
      </c>
      <c r="AY73" s="11">
        <v>6.3333333333333321</v>
      </c>
      <c r="AZ73" s="11">
        <v>7</v>
      </c>
      <c r="BA73" s="11">
        <v>5.9999999999999991</v>
      </c>
      <c r="BB73" s="11">
        <v>5.9999999999999991</v>
      </c>
      <c r="BC73" s="11">
        <v>5.6666666666666661</v>
      </c>
      <c r="BD73" s="11">
        <v>6.3333333333333321</v>
      </c>
      <c r="BE73" s="19">
        <v>7</v>
      </c>
      <c r="BF73" s="11">
        <v>7</v>
      </c>
      <c r="BG73" s="11">
        <v>5.6666666666666661</v>
      </c>
      <c r="BH73" s="11">
        <v>6.3333333333333321</v>
      </c>
      <c r="BI73" s="11">
        <v>7.333333333333333</v>
      </c>
      <c r="BJ73" s="11">
        <v>7.333333333333333</v>
      </c>
      <c r="BK73" s="11">
        <v>5.6666666666666661</v>
      </c>
      <c r="BL73" s="11">
        <v>8.6666666666666679</v>
      </c>
      <c r="BM73" s="11">
        <v>8.6666666666666679</v>
      </c>
      <c r="BN73" s="19">
        <v>6.916666666666667</v>
      </c>
      <c r="BO73" s="11">
        <v>7</v>
      </c>
      <c r="BP73" s="11">
        <v>6.666666666666667</v>
      </c>
      <c r="BQ73" s="11">
        <v>7.333333333333333</v>
      </c>
      <c r="BR73" s="11">
        <v>7.333333333333333</v>
      </c>
      <c r="BS73" s="11">
        <v>7</v>
      </c>
      <c r="BT73" s="11">
        <v>7.333333333333333</v>
      </c>
      <c r="BU73" s="11">
        <v>6.3333333333333321</v>
      </c>
      <c r="BV73" s="11">
        <v>7</v>
      </c>
      <c r="BW73" s="7"/>
      <c r="BX73" s="7"/>
      <c r="BY73">
        <v>2022</v>
      </c>
    </row>
    <row r="74" spans="1:78" ht="15.6" customHeight="1" x14ac:dyDescent="0.3">
      <c r="A74" s="7" t="s">
        <v>673</v>
      </c>
      <c r="B74" s="7" t="s">
        <v>472</v>
      </c>
      <c r="C74" s="7" t="s">
        <v>473</v>
      </c>
      <c r="D74" s="7" t="s">
        <v>408</v>
      </c>
      <c r="E74" s="18" t="s">
        <v>344</v>
      </c>
      <c r="F74" s="73" t="s">
        <v>674</v>
      </c>
      <c r="G74" s="7">
        <v>941</v>
      </c>
      <c r="H74" s="8">
        <v>745</v>
      </c>
      <c r="I74" s="9">
        <v>0.79171094580233792</v>
      </c>
      <c r="J74" s="9">
        <v>0.12885906040268458</v>
      </c>
      <c r="K74" s="9">
        <v>0.50469798657718123</v>
      </c>
      <c r="L74" s="9">
        <v>0.30201342281879195</v>
      </c>
      <c r="M74" s="9">
        <v>6.4429530201342289E-2</v>
      </c>
      <c r="N74" s="10">
        <v>7.7275167785234897</v>
      </c>
      <c r="O74" s="10">
        <v>8.0208333333333339</v>
      </c>
      <c r="P74" s="10">
        <v>7.4468085106382977</v>
      </c>
      <c r="Q74" s="10">
        <v>8.1022222222222222</v>
      </c>
      <c r="R74" s="10">
        <v>7.583333333333333</v>
      </c>
      <c r="S74" s="10">
        <v>8.4993288590604035</v>
      </c>
      <c r="T74" s="10">
        <v>7.4697986577181208</v>
      </c>
      <c r="U74" s="10">
        <v>6.9</v>
      </c>
      <c r="V74" s="9">
        <v>0.18120805369127518</v>
      </c>
      <c r="W74" s="9">
        <v>0.26041666666666669</v>
      </c>
      <c r="X74" s="9">
        <v>6.9148936170212782E-2</v>
      </c>
      <c r="Y74" s="9">
        <v>0.34222222222222221</v>
      </c>
      <c r="Z74" s="9">
        <v>0.14583333333333334</v>
      </c>
      <c r="AA74" s="9">
        <v>0.41610738255033558</v>
      </c>
      <c r="AB74" s="9">
        <v>0.34899328859060402</v>
      </c>
      <c r="AC74" s="9">
        <v>0.2348993288590604</v>
      </c>
      <c r="AD74" s="19">
        <v>6.6666666666666661</v>
      </c>
      <c r="AE74" s="11">
        <v>8.3333333333333339</v>
      </c>
      <c r="AF74" s="11">
        <v>7.6666666666666661</v>
      </c>
      <c r="AG74" s="11">
        <v>8.3333333333333339</v>
      </c>
      <c r="AH74" s="11">
        <v>7.9999999999999991</v>
      </c>
      <c r="AI74" s="11">
        <v>4</v>
      </c>
      <c r="AJ74" s="11">
        <v>4.6666666666666661</v>
      </c>
      <c r="AK74" s="11">
        <v>6.666666666666667</v>
      </c>
      <c r="AL74" s="11">
        <v>5.333333333333333</v>
      </c>
      <c r="AM74" s="19">
        <v>6.5</v>
      </c>
      <c r="AN74" s="11">
        <v>7.333333333333333</v>
      </c>
      <c r="AO74" s="11">
        <v>7.6666666666666661</v>
      </c>
      <c r="AP74" s="11">
        <v>6.666666666666667</v>
      </c>
      <c r="AQ74" s="11">
        <v>6.666666666666667</v>
      </c>
      <c r="AR74" s="11">
        <v>6.666666666666667</v>
      </c>
      <c r="AS74" s="11">
        <v>6.666666666666667</v>
      </c>
      <c r="AT74" s="11">
        <v>5</v>
      </c>
      <c r="AU74" s="11">
        <v>5.333333333333333</v>
      </c>
      <c r="AV74" s="19">
        <v>6.333333333333333</v>
      </c>
      <c r="AW74" s="11">
        <v>5.6666666666666661</v>
      </c>
      <c r="AX74" s="11">
        <v>7.333333333333333</v>
      </c>
      <c r="AY74" s="11">
        <v>6.3333333333333321</v>
      </c>
      <c r="AZ74" s="11">
        <v>6.666666666666667</v>
      </c>
      <c r="BA74" s="11">
        <v>5.9999999999999991</v>
      </c>
      <c r="BB74" s="11">
        <v>6.3333333333333321</v>
      </c>
      <c r="BC74" s="11">
        <v>5.9999999999999991</v>
      </c>
      <c r="BD74" s="11">
        <v>6.3333333333333321</v>
      </c>
      <c r="BE74" s="19">
        <v>7.416666666666667</v>
      </c>
      <c r="BF74" s="11">
        <v>7.333333333333333</v>
      </c>
      <c r="BG74" s="11">
        <v>5.6666666666666661</v>
      </c>
      <c r="BH74" s="11">
        <v>6.666666666666667</v>
      </c>
      <c r="BI74" s="11">
        <v>7.333333333333333</v>
      </c>
      <c r="BJ74" s="11">
        <v>7.6666666666666661</v>
      </c>
      <c r="BK74" s="11">
        <v>6.666666666666667</v>
      </c>
      <c r="BL74" s="11">
        <v>9.0000000000000018</v>
      </c>
      <c r="BM74" s="11">
        <v>8.6666666666666679</v>
      </c>
      <c r="BN74" s="19">
        <v>7.583333333333333</v>
      </c>
      <c r="BO74" s="11">
        <v>7.333333333333333</v>
      </c>
      <c r="BP74" s="11">
        <v>7</v>
      </c>
      <c r="BQ74" s="11">
        <v>7.333333333333333</v>
      </c>
      <c r="BR74" s="11">
        <v>7.333333333333333</v>
      </c>
      <c r="BS74" s="11">
        <v>7.6666666666666661</v>
      </c>
      <c r="BT74" s="11">
        <v>7.6666666666666661</v>
      </c>
      <c r="BU74" s="11">
        <v>8.3333333333333339</v>
      </c>
      <c r="BV74" s="11">
        <v>7.6666666666666661</v>
      </c>
      <c r="BW74" s="7"/>
      <c r="BX74" s="7" t="s">
        <v>360</v>
      </c>
      <c r="BY74">
        <v>2022</v>
      </c>
    </row>
    <row r="75" spans="1:78" ht="15.6" customHeight="1" x14ac:dyDescent="0.3">
      <c r="A75" s="7" t="s">
        <v>474</v>
      </c>
      <c r="B75" s="7" t="s">
        <v>394</v>
      </c>
      <c r="C75" s="7" t="s">
        <v>475</v>
      </c>
      <c r="D75" s="7" t="s">
        <v>115</v>
      </c>
      <c r="E75" s="18" t="s">
        <v>344</v>
      </c>
      <c r="F75" s="73" t="s">
        <v>675</v>
      </c>
      <c r="G75" s="7">
        <v>2549</v>
      </c>
      <c r="H75" s="8">
        <v>1034</v>
      </c>
      <c r="I75" s="9">
        <v>0.40564927422518637</v>
      </c>
      <c r="J75" s="9">
        <v>9.9613152804642169E-2</v>
      </c>
      <c r="K75" s="9">
        <v>0.33945841392649906</v>
      </c>
      <c r="L75" s="9">
        <v>0.46421663442940037</v>
      </c>
      <c r="M75" s="9">
        <v>9.6711798839458407E-2</v>
      </c>
      <c r="N75" s="10">
        <v>8.147001934235977</v>
      </c>
      <c r="O75" s="10">
        <v>7.8058252427184467</v>
      </c>
      <c r="P75" s="10">
        <v>8.2649572649572658</v>
      </c>
      <c r="Q75" s="10">
        <v>8.1770833333333339</v>
      </c>
      <c r="R75" s="10">
        <v>7.94</v>
      </c>
      <c r="S75" s="10">
        <v>8.7098646034816252</v>
      </c>
      <c r="T75" s="10">
        <v>7.6102514506769827</v>
      </c>
      <c r="U75" s="10">
        <v>7.0666666666666655</v>
      </c>
      <c r="V75" s="9">
        <v>0.35976789168278522</v>
      </c>
      <c r="W75" s="9">
        <v>0.22330097087378642</v>
      </c>
      <c r="X75" s="9">
        <v>0.39601139601139601</v>
      </c>
      <c r="Y75" s="9">
        <v>0.38333333333333336</v>
      </c>
      <c r="Z75" s="9">
        <v>0.26</v>
      </c>
      <c r="AA75" s="9">
        <v>0.53288201160541582</v>
      </c>
      <c r="AB75" s="9">
        <v>0.29400386847195359</v>
      </c>
      <c r="AC75" s="9">
        <v>0.17311411992263057</v>
      </c>
      <c r="AD75" s="19">
        <v>6.7499999999999991</v>
      </c>
      <c r="AE75" s="11">
        <v>8.6666666666666679</v>
      </c>
      <c r="AF75" s="11">
        <v>7.6666666666666661</v>
      </c>
      <c r="AG75" s="11">
        <v>8.6666666666666679</v>
      </c>
      <c r="AH75" s="11">
        <v>8.3333333333333339</v>
      </c>
      <c r="AI75" s="11">
        <v>4.333333333333333</v>
      </c>
      <c r="AJ75" s="11">
        <v>4.6666666666666661</v>
      </c>
      <c r="AK75" s="11">
        <v>7</v>
      </c>
      <c r="AL75" s="11">
        <v>5.6666666666666661</v>
      </c>
      <c r="AM75" s="19">
        <v>6.7499999999999991</v>
      </c>
      <c r="AN75" s="11">
        <v>7.6666666666666661</v>
      </c>
      <c r="AO75" s="11">
        <v>7.6666666666666661</v>
      </c>
      <c r="AP75" s="11">
        <v>6.666666666666667</v>
      </c>
      <c r="AQ75" s="11">
        <v>7</v>
      </c>
      <c r="AR75" s="11">
        <v>7</v>
      </c>
      <c r="AS75" s="11">
        <v>7</v>
      </c>
      <c r="AT75" s="11">
        <v>5.333333333333333</v>
      </c>
      <c r="AU75" s="11">
        <v>5.333333333333333</v>
      </c>
      <c r="AV75" s="19">
        <v>6.75</v>
      </c>
      <c r="AW75" s="11">
        <v>6.3333333333333321</v>
      </c>
      <c r="AX75" s="11">
        <v>7.6666666666666661</v>
      </c>
      <c r="AY75" s="11">
        <v>6.666666666666667</v>
      </c>
      <c r="AZ75" s="11">
        <v>7.333333333333333</v>
      </c>
      <c r="BA75" s="11">
        <v>6.666666666666667</v>
      </c>
      <c r="BB75" s="11">
        <v>6.666666666666667</v>
      </c>
      <c r="BC75" s="11">
        <v>6.3333333333333321</v>
      </c>
      <c r="BD75" s="11">
        <v>6.666666666666667</v>
      </c>
      <c r="BE75" s="19">
        <v>7.5</v>
      </c>
      <c r="BF75" s="11">
        <v>7.333333333333333</v>
      </c>
      <c r="BG75" s="11">
        <v>5.9999999999999991</v>
      </c>
      <c r="BH75" s="11">
        <v>7</v>
      </c>
      <c r="BI75" s="11">
        <v>7.333333333333333</v>
      </c>
      <c r="BJ75" s="11">
        <v>7.6666666666666661</v>
      </c>
      <c r="BK75" s="11">
        <v>6.666666666666667</v>
      </c>
      <c r="BL75" s="11">
        <v>9.3333333333333357</v>
      </c>
      <c r="BM75" s="11">
        <v>9.0000000000000018</v>
      </c>
      <c r="BN75" s="19">
        <v>7.5833333333333321</v>
      </c>
      <c r="BO75" s="11">
        <v>7.333333333333333</v>
      </c>
      <c r="BP75" s="11">
        <v>7</v>
      </c>
      <c r="BQ75" s="11">
        <v>7.6666666666666661</v>
      </c>
      <c r="BR75" s="11">
        <v>7.6666666666666661</v>
      </c>
      <c r="BS75" s="11">
        <v>7.6666666666666661</v>
      </c>
      <c r="BT75" s="11">
        <v>7.6666666666666661</v>
      </c>
      <c r="BU75" s="11">
        <v>7.9999999999999991</v>
      </c>
      <c r="BV75" s="11">
        <v>7.333333333333333</v>
      </c>
      <c r="BW75" s="7"/>
      <c r="BX75" s="7" t="s">
        <v>475</v>
      </c>
      <c r="BY75">
        <v>2022</v>
      </c>
    </row>
    <row r="76" spans="1:78" ht="15.6" customHeight="1" x14ac:dyDescent="0.3">
      <c r="A76" s="7" t="s">
        <v>476</v>
      </c>
      <c r="B76" s="7" t="s">
        <v>433</v>
      </c>
      <c r="C76" s="7" t="s">
        <v>477</v>
      </c>
      <c r="D76" s="7" t="s">
        <v>115</v>
      </c>
      <c r="E76" s="18" t="s">
        <v>341</v>
      </c>
      <c r="F76" s="7"/>
      <c r="G76" s="7">
        <v>278</v>
      </c>
      <c r="H76" s="8">
        <v>278</v>
      </c>
      <c r="I76" s="9">
        <v>1</v>
      </c>
      <c r="J76" s="9">
        <v>0.20143884892086331</v>
      </c>
      <c r="K76" s="9">
        <v>0.40287769784172661</v>
      </c>
      <c r="L76" s="9">
        <v>0.33812949640287771</v>
      </c>
      <c r="M76" s="9">
        <v>5.7553956834532377E-2</v>
      </c>
      <c r="N76" s="10">
        <v>9.0323741007194247</v>
      </c>
      <c r="O76" s="10">
        <v>8.8928571428571423</v>
      </c>
      <c r="P76" s="10">
        <v>9.0267857142857135</v>
      </c>
      <c r="Q76" s="10">
        <v>9</v>
      </c>
      <c r="R76" s="10">
        <v>9.75</v>
      </c>
      <c r="S76" s="10">
        <v>9.1726618705035978</v>
      </c>
      <c r="T76" s="10">
        <v>8.8489208633093526</v>
      </c>
      <c r="U76" s="10">
        <v>8.15</v>
      </c>
      <c r="V76" s="9">
        <v>0.66546762589928055</v>
      </c>
      <c r="W76" s="9">
        <v>0.625</v>
      </c>
      <c r="X76" s="9">
        <v>0.6875</v>
      </c>
      <c r="Y76" s="9">
        <v>0.61702127659574479</v>
      </c>
      <c r="Z76" s="9">
        <v>0.9375</v>
      </c>
      <c r="AA76" s="9">
        <v>0.71582733812949639</v>
      </c>
      <c r="AB76" s="9">
        <v>0.23381294964028776</v>
      </c>
      <c r="AC76" s="9">
        <v>5.0359712230215826E-2</v>
      </c>
      <c r="AD76" s="19">
        <v>8.3333333333333339</v>
      </c>
      <c r="AE76" s="11">
        <v>9.3333333333333357</v>
      </c>
      <c r="AF76" s="11">
        <v>9.0000000000000018</v>
      </c>
      <c r="AG76" s="11">
        <v>9.0000000000000018</v>
      </c>
      <c r="AH76" s="11">
        <v>8.6666666666666679</v>
      </c>
      <c r="AI76" s="11">
        <v>7</v>
      </c>
      <c r="AJ76" s="11">
        <v>6.3333333333333321</v>
      </c>
      <c r="AK76" s="11">
        <v>7.6666666666666661</v>
      </c>
      <c r="AL76" s="11">
        <v>8.6666666666666679</v>
      </c>
      <c r="AM76" s="19">
        <v>7.75</v>
      </c>
      <c r="AN76" s="11">
        <v>8.6666666666666679</v>
      </c>
      <c r="AO76" s="11">
        <v>8.3333333333333339</v>
      </c>
      <c r="AP76" s="11">
        <v>7.6666666666666661</v>
      </c>
      <c r="AQ76" s="11">
        <v>7.6666666666666661</v>
      </c>
      <c r="AR76" s="11">
        <v>7.9999999999999991</v>
      </c>
      <c r="AS76" s="11">
        <v>7.9999999999999991</v>
      </c>
      <c r="AT76" s="11">
        <v>6.666666666666667</v>
      </c>
      <c r="AU76" s="11">
        <v>7.333333333333333</v>
      </c>
      <c r="AV76" s="19">
        <v>7.6666666666666661</v>
      </c>
      <c r="AW76" s="11">
        <v>7</v>
      </c>
      <c r="AX76" s="11">
        <v>8.3333333333333339</v>
      </c>
      <c r="AY76" s="11">
        <v>7.333333333333333</v>
      </c>
      <c r="AZ76" s="11">
        <v>8.3333333333333339</v>
      </c>
      <c r="BA76" s="11">
        <v>7.333333333333333</v>
      </c>
      <c r="BB76" s="11">
        <v>7.6666666666666661</v>
      </c>
      <c r="BC76" s="11">
        <v>7.6666666666666661</v>
      </c>
      <c r="BD76" s="11">
        <v>7.6666666666666661</v>
      </c>
      <c r="BE76" s="19">
        <v>8.5</v>
      </c>
      <c r="BF76" s="11">
        <v>8.6666666666666679</v>
      </c>
      <c r="BG76" s="11">
        <v>7.333333333333333</v>
      </c>
      <c r="BH76" s="11">
        <v>7.9999999999999991</v>
      </c>
      <c r="BI76" s="11">
        <v>8.3333333333333339</v>
      </c>
      <c r="BJ76" s="11">
        <v>9.0000000000000018</v>
      </c>
      <c r="BK76" s="11">
        <v>7.9999999999999991</v>
      </c>
      <c r="BL76" s="11">
        <v>9.3333333333333357</v>
      </c>
      <c r="BM76" s="11">
        <v>9.0000000000000018</v>
      </c>
      <c r="BN76" s="19">
        <v>8.5</v>
      </c>
      <c r="BO76" s="11">
        <v>8.3333333333333339</v>
      </c>
      <c r="BP76" s="11">
        <v>7.333333333333333</v>
      </c>
      <c r="BQ76" s="11">
        <v>8.3333333333333339</v>
      </c>
      <c r="BR76" s="11">
        <v>8.3333333333333339</v>
      </c>
      <c r="BS76" s="11">
        <v>8.6666666666666679</v>
      </c>
      <c r="BT76" s="11">
        <v>8.6666666666666679</v>
      </c>
      <c r="BU76" s="11">
        <v>9.0000000000000018</v>
      </c>
      <c r="BV76" s="11">
        <v>8.6666666666666679</v>
      </c>
      <c r="BW76" s="7"/>
      <c r="BX76" s="7" t="s">
        <v>477</v>
      </c>
      <c r="BY76">
        <v>2022</v>
      </c>
    </row>
    <row r="77" spans="1:78" ht="15.6" customHeight="1" x14ac:dyDescent="0.3">
      <c r="A77" s="7" t="s">
        <v>478</v>
      </c>
      <c r="B77" s="7" t="s">
        <v>479</v>
      </c>
      <c r="C77" s="7" t="s">
        <v>480</v>
      </c>
      <c r="D77" s="7" t="s">
        <v>408</v>
      </c>
      <c r="E77" s="18" t="s">
        <v>307</v>
      </c>
      <c r="F77" s="72" t="s">
        <v>676</v>
      </c>
      <c r="G77" s="7">
        <v>109</v>
      </c>
      <c r="H77" s="8">
        <v>97</v>
      </c>
      <c r="I77" s="9">
        <v>0.88990825688073394</v>
      </c>
      <c r="J77" s="9">
        <v>9.2783505154639179E-2</v>
      </c>
      <c r="K77" s="9">
        <v>0.39175257731958762</v>
      </c>
      <c r="L77" s="9">
        <v>0.42268041237113402</v>
      </c>
      <c r="M77" s="9">
        <v>9.2783505154639179E-2</v>
      </c>
      <c r="N77" s="10">
        <v>9.0412371134020617</v>
      </c>
      <c r="O77" s="10">
        <v>9.3333333333333339</v>
      </c>
      <c r="P77" s="10">
        <v>8.6578947368421044</v>
      </c>
      <c r="Q77" s="10">
        <v>9.2682926829268286</v>
      </c>
      <c r="R77" s="10">
        <v>9.3333333333333339</v>
      </c>
      <c r="S77" s="10"/>
      <c r="T77" s="10">
        <v>8.6701030927835046</v>
      </c>
      <c r="U77" s="10">
        <v>8.2333333333333343</v>
      </c>
      <c r="V77" s="9">
        <v>0.71134020618556704</v>
      </c>
      <c r="W77" s="9">
        <v>0.88888888888888884</v>
      </c>
      <c r="X77" s="9">
        <v>0.57894736842105265</v>
      </c>
      <c r="Y77" s="9">
        <v>0.78048780487804881</v>
      </c>
      <c r="Z77" s="9">
        <v>0.77777777777777779</v>
      </c>
      <c r="AA77" s="9">
        <v>0.75257731958762886</v>
      </c>
      <c r="AB77" s="9">
        <v>0.20618556701030927</v>
      </c>
      <c r="AC77" s="9">
        <v>4.1237113402061855E-2</v>
      </c>
      <c r="AD77" s="19">
        <v>7.9166666666666679</v>
      </c>
      <c r="AE77" s="11">
        <v>9.3333333333333357</v>
      </c>
      <c r="AF77" s="11">
        <v>9.0000000000000018</v>
      </c>
      <c r="AG77" s="11">
        <v>9.0000000000000018</v>
      </c>
      <c r="AH77" s="11">
        <v>9.0000000000000018</v>
      </c>
      <c r="AI77" s="11">
        <v>5.6666666666666661</v>
      </c>
      <c r="AJ77" s="11">
        <v>5.6666666666666661</v>
      </c>
      <c r="AK77" s="11">
        <v>8.3333333333333339</v>
      </c>
      <c r="AL77" s="11">
        <v>7.6666666666666661</v>
      </c>
      <c r="AM77" s="19">
        <v>7.9166666666666661</v>
      </c>
      <c r="AN77" s="11">
        <v>9.0000000000000018</v>
      </c>
      <c r="AO77" s="11">
        <v>8.6666666666666679</v>
      </c>
      <c r="AP77" s="11">
        <v>7.9999999999999991</v>
      </c>
      <c r="AQ77" s="11">
        <v>7.9999999999999991</v>
      </c>
      <c r="AR77" s="11">
        <v>7.333333333333333</v>
      </c>
      <c r="AS77" s="11">
        <v>7.333333333333333</v>
      </c>
      <c r="AT77" s="11">
        <v>7</v>
      </c>
      <c r="AU77" s="11">
        <v>7.6666666666666661</v>
      </c>
      <c r="AV77" s="19">
        <v>8</v>
      </c>
      <c r="AW77" s="11">
        <v>7.333333333333333</v>
      </c>
      <c r="AX77" s="11">
        <v>8.3333333333333339</v>
      </c>
      <c r="AY77" s="11">
        <v>8.3333333333333339</v>
      </c>
      <c r="AZ77" s="11">
        <v>8.3333333333333339</v>
      </c>
      <c r="BA77" s="11">
        <v>7.6666666666666661</v>
      </c>
      <c r="BB77" s="11">
        <v>8.3333333333333339</v>
      </c>
      <c r="BC77" s="11">
        <v>7.9999999999999991</v>
      </c>
      <c r="BD77" s="11">
        <v>7.6666666666666661</v>
      </c>
      <c r="BE77" s="19">
        <v>8.6666666666666679</v>
      </c>
      <c r="BF77" s="11">
        <v>8.6666666666666679</v>
      </c>
      <c r="BG77" s="11">
        <v>7.9999999999999991</v>
      </c>
      <c r="BH77" s="11">
        <v>8.3333333333333339</v>
      </c>
      <c r="BI77" s="11">
        <v>8.3333333333333339</v>
      </c>
      <c r="BJ77" s="11">
        <v>8.6666666666666679</v>
      </c>
      <c r="BK77" s="11">
        <v>8.3333333333333339</v>
      </c>
      <c r="BL77" s="11">
        <v>9.3333333333333357</v>
      </c>
      <c r="BM77" s="11">
        <v>9.3333333333333357</v>
      </c>
      <c r="BN77" s="19">
        <v>8.6666666666666679</v>
      </c>
      <c r="BO77" s="11">
        <v>8.6666666666666679</v>
      </c>
      <c r="BP77" s="11">
        <v>7.6666666666666661</v>
      </c>
      <c r="BQ77" s="11">
        <v>8.6666666666666679</v>
      </c>
      <c r="BR77" s="11">
        <v>8.3333333333333339</v>
      </c>
      <c r="BS77" s="11">
        <v>9.0000000000000018</v>
      </c>
      <c r="BT77" s="11">
        <v>9.0000000000000018</v>
      </c>
      <c r="BU77" s="11">
        <v>9.3333333333333357</v>
      </c>
      <c r="BV77" s="11">
        <v>8.6666666666666679</v>
      </c>
      <c r="BW77" s="7"/>
      <c r="BX77" s="7" t="s">
        <v>480</v>
      </c>
      <c r="BY77">
        <v>2022</v>
      </c>
    </row>
    <row r="78" spans="1:78" ht="15.6" customHeight="1" x14ac:dyDescent="0.3">
      <c r="A78" s="7" t="s">
        <v>481</v>
      </c>
      <c r="B78" s="7" t="s">
        <v>387</v>
      </c>
      <c r="C78" s="7" t="s">
        <v>482</v>
      </c>
      <c r="D78" s="7" t="s">
        <v>408</v>
      </c>
      <c r="E78" s="18" t="s">
        <v>318</v>
      </c>
      <c r="F78" s="72" t="s">
        <v>677</v>
      </c>
      <c r="G78" s="7">
        <v>173</v>
      </c>
      <c r="H78" s="8">
        <v>167</v>
      </c>
      <c r="I78" s="9">
        <v>0.96531791907514453</v>
      </c>
      <c r="J78" s="9">
        <v>0.24550898203592814</v>
      </c>
      <c r="K78" s="9">
        <v>0.44910179640718562</v>
      </c>
      <c r="L78" s="9">
        <v>0.28143712574850299</v>
      </c>
      <c r="M78" s="9">
        <v>2.3952095808383235E-2</v>
      </c>
      <c r="N78" s="10">
        <v>8.7305389221556879</v>
      </c>
      <c r="O78" s="10">
        <v>8.9024390243902438</v>
      </c>
      <c r="P78" s="10">
        <v>8.7200000000000006</v>
      </c>
      <c r="Q78" s="10">
        <v>8.5744680851063837</v>
      </c>
      <c r="R78" s="10">
        <v>9</v>
      </c>
      <c r="S78" s="10" t="s">
        <v>483</v>
      </c>
      <c r="T78" s="10" t="s">
        <v>483</v>
      </c>
      <c r="U78" s="10">
        <v>8.0166666666666657</v>
      </c>
      <c r="V78" s="9">
        <v>0.56886227544910173</v>
      </c>
      <c r="W78" s="9">
        <v>0.60975609756097571</v>
      </c>
      <c r="X78" s="9">
        <v>0.57333333333333336</v>
      </c>
      <c r="Y78" s="9">
        <v>0.53191489361702127</v>
      </c>
      <c r="Z78" s="9">
        <v>0.5</v>
      </c>
      <c r="AA78" s="9">
        <v>0.61676646706586824</v>
      </c>
      <c r="AB78" s="9">
        <v>0.33532934131736525</v>
      </c>
      <c r="AC78" s="9">
        <v>4.790419161676647E-2</v>
      </c>
      <c r="AD78" s="19">
        <v>7.916666666666667</v>
      </c>
      <c r="AE78" s="11">
        <v>9.0000000000000018</v>
      </c>
      <c r="AF78" s="11">
        <v>8.6666666666666679</v>
      </c>
      <c r="AG78" s="11">
        <v>8.6666666666666679</v>
      </c>
      <c r="AH78" s="11">
        <v>8.6666666666666679</v>
      </c>
      <c r="AI78" s="11">
        <v>5.9999999999999991</v>
      </c>
      <c r="AJ78" s="11">
        <v>6.666666666666667</v>
      </c>
      <c r="AK78" s="11">
        <v>7.9999999999999991</v>
      </c>
      <c r="AL78" s="11">
        <v>7.9999999999999991</v>
      </c>
      <c r="AM78" s="19">
        <v>7.5833333333333321</v>
      </c>
      <c r="AN78" s="11">
        <v>8.3333333333333339</v>
      </c>
      <c r="AO78" s="11">
        <v>7.9999999999999991</v>
      </c>
      <c r="AP78" s="11">
        <v>7.6666666666666661</v>
      </c>
      <c r="AQ78" s="11">
        <v>7.6666666666666661</v>
      </c>
      <c r="AR78" s="11">
        <v>7</v>
      </c>
      <c r="AS78" s="11">
        <v>7</v>
      </c>
      <c r="AT78" s="11">
        <v>7</v>
      </c>
      <c r="AU78" s="11">
        <v>7.9999999999999991</v>
      </c>
      <c r="AV78" s="19">
        <v>7.75</v>
      </c>
      <c r="AW78" s="11">
        <v>6.666666666666667</v>
      </c>
      <c r="AX78" s="11">
        <v>8.6666666666666679</v>
      </c>
      <c r="AY78" s="11">
        <v>7.9999999999999991</v>
      </c>
      <c r="AZ78" s="11">
        <v>8.6666666666666679</v>
      </c>
      <c r="BA78" s="11">
        <v>7</v>
      </c>
      <c r="BB78" s="11">
        <v>7.333333333333333</v>
      </c>
      <c r="BC78" s="11">
        <v>7.9999999999999991</v>
      </c>
      <c r="BD78" s="11">
        <v>7.333333333333333</v>
      </c>
      <c r="BE78" s="19">
        <v>8.75</v>
      </c>
      <c r="BF78" s="11">
        <v>9.0000000000000018</v>
      </c>
      <c r="BG78" s="11">
        <v>7.9999999999999991</v>
      </c>
      <c r="BH78" s="11">
        <v>8.6666666666666679</v>
      </c>
      <c r="BI78" s="11">
        <v>8.6666666666666679</v>
      </c>
      <c r="BJ78" s="11">
        <v>9.0000000000000018</v>
      </c>
      <c r="BK78" s="11">
        <v>8.6666666666666679</v>
      </c>
      <c r="BL78" s="11">
        <v>9.3333333333333357</v>
      </c>
      <c r="BM78" s="11">
        <v>9.0000000000000018</v>
      </c>
      <c r="BN78" s="19">
        <v>8.0833333333333321</v>
      </c>
      <c r="BO78" s="11">
        <v>8.6666666666666679</v>
      </c>
      <c r="BP78" s="11">
        <v>7.9999999999999991</v>
      </c>
      <c r="BQ78" s="11">
        <v>7.6666666666666661</v>
      </c>
      <c r="BR78" s="11">
        <v>7.6666666666666661</v>
      </c>
      <c r="BS78" s="11">
        <v>7.9999999999999991</v>
      </c>
      <c r="BT78" s="11">
        <v>7.333333333333333</v>
      </c>
      <c r="BU78" s="11">
        <v>9.0000000000000018</v>
      </c>
      <c r="BV78" s="11">
        <v>8.3333333333333339</v>
      </c>
      <c r="BW78" s="14">
        <v>9.3353293413173652</v>
      </c>
      <c r="BX78" s="70" t="s">
        <v>482</v>
      </c>
      <c r="BY78">
        <v>2022</v>
      </c>
    </row>
    <row r="79" spans="1:78" x14ac:dyDescent="0.3">
      <c r="A79" s="7" t="s">
        <v>484</v>
      </c>
      <c r="B79" s="7" t="s">
        <v>367</v>
      </c>
      <c r="C79" s="7" t="s">
        <v>485</v>
      </c>
      <c r="D79" s="7" t="s">
        <v>408</v>
      </c>
      <c r="E79" s="18" t="s">
        <v>369</v>
      </c>
      <c r="F79" s="72" t="s">
        <v>678</v>
      </c>
      <c r="G79" s="7">
        <v>625</v>
      </c>
      <c r="H79" s="8">
        <v>625</v>
      </c>
      <c r="I79" s="9">
        <v>1</v>
      </c>
      <c r="J79" s="9">
        <v>0.25919999999999999</v>
      </c>
      <c r="K79" s="9">
        <v>0.57920000000000005</v>
      </c>
      <c r="L79" s="9">
        <v>0.1472</v>
      </c>
      <c r="M79" s="9">
        <v>1.44E-2</v>
      </c>
      <c r="N79" s="10">
        <v>8.7311999999999994</v>
      </c>
      <c r="O79" s="10">
        <v>8.8271604938271597</v>
      </c>
      <c r="P79" s="10">
        <v>8.7044198895027627</v>
      </c>
      <c r="Q79" s="10">
        <v>8.7065217391304355</v>
      </c>
      <c r="R79" s="10">
        <v>8.3333333333333339</v>
      </c>
      <c r="S79" s="10" t="s">
        <v>483</v>
      </c>
      <c r="T79" s="10">
        <v>8.94</v>
      </c>
      <c r="U79" s="10">
        <v>8.0333333333333332</v>
      </c>
      <c r="V79" s="9">
        <v>0.58399999999999996</v>
      </c>
      <c r="W79" s="9">
        <v>0.61728395061728392</v>
      </c>
      <c r="X79" s="9">
        <v>0.58011049723756902</v>
      </c>
      <c r="Y79" s="9">
        <v>0.55434782608695654</v>
      </c>
      <c r="Z79" s="9">
        <v>0.44444444444444448</v>
      </c>
      <c r="AA79" s="9">
        <v>0.65759999999999996</v>
      </c>
      <c r="AB79" s="9">
        <v>0.26879999999999998</v>
      </c>
      <c r="AC79" s="9">
        <v>7.3599999999999999E-2</v>
      </c>
      <c r="AD79" s="19">
        <v>7.75</v>
      </c>
      <c r="AE79" s="11">
        <v>8.6666666666666679</v>
      </c>
      <c r="AF79" s="11">
        <v>8.6666666666666679</v>
      </c>
      <c r="AG79" s="11">
        <v>8.6666666666666679</v>
      </c>
      <c r="AH79" s="11">
        <v>8.6666666666666679</v>
      </c>
      <c r="AI79" s="11">
        <v>5.9999999999999991</v>
      </c>
      <c r="AJ79" s="11">
        <v>6.666666666666667</v>
      </c>
      <c r="AK79" s="11">
        <v>7.6666666666666661</v>
      </c>
      <c r="AL79" s="11">
        <v>7.333333333333333</v>
      </c>
      <c r="AM79" s="19">
        <v>7.6666666666666661</v>
      </c>
      <c r="AN79" s="11">
        <v>8.3333333333333339</v>
      </c>
      <c r="AO79" s="11">
        <v>8.3333333333333339</v>
      </c>
      <c r="AP79" s="11">
        <v>7.333333333333333</v>
      </c>
      <c r="AQ79" s="11">
        <v>7.6666666666666661</v>
      </c>
      <c r="AR79" s="11">
        <v>7.6666666666666661</v>
      </c>
      <c r="AS79" s="11">
        <v>7.6666666666666661</v>
      </c>
      <c r="AT79" s="11">
        <v>7</v>
      </c>
      <c r="AU79" s="11">
        <v>7.333333333333333</v>
      </c>
      <c r="AV79" s="19">
        <v>7.7499999999999982</v>
      </c>
      <c r="AW79" s="11">
        <v>7</v>
      </c>
      <c r="AX79" s="11">
        <v>8.6666666666666679</v>
      </c>
      <c r="AY79" s="11">
        <v>7.6666666666666661</v>
      </c>
      <c r="AZ79" s="11">
        <v>8.3333333333333339</v>
      </c>
      <c r="BA79" s="11">
        <v>7.6666666666666661</v>
      </c>
      <c r="BB79" s="11">
        <v>7.6666666666666661</v>
      </c>
      <c r="BC79" s="11">
        <v>7.6666666666666661</v>
      </c>
      <c r="BD79" s="11">
        <v>7.9999999999999991</v>
      </c>
      <c r="BE79" s="19">
        <v>8.5</v>
      </c>
      <c r="BF79" s="11">
        <v>8.6666666666666679</v>
      </c>
      <c r="BG79" s="11">
        <v>7.6666666666666661</v>
      </c>
      <c r="BH79" s="11">
        <v>8.3333333333333339</v>
      </c>
      <c r="BI79" s="11">
        <v>8.3333333333333339</v>
      </c>
      <c r="BJ79" s="11">
        <v>9.0000000000000018</v>
      </c>
      <c r="BK79" s="11">
        <v>8.3333333333333339</v>
      </c>
      <c r="BL79" s="11">
        <v>9.0000000000000018</v>
      </c>
      <c r="BM79" s="11">
        <v>9.0000000000000018</v>
      </c>
      <c r="BN79" s="19">
        <v>8.5</v>
      </c>
      <c r="BO79" s="11">
        <v>8.6666666666666679</v>
      </c>
      <c r="BP79" s="11">
        <v>7.6666666666666661</v>
      </c>
      <c r="BQ79" s="11">
        <v>8.6666666666666679</v>
      </c>
      <c r="BR79" s="11">
        <v>8.6666666666666679</v>
      </c>
      <c r="BS79" s="11">
        <v>8.3333333333333339</v>
      </c>
      <c r="BT79" s="11">
        <v>8.3333333333333339</v>
      </c>
      <c r="BU79" s="11">
        <v>9.3333333333333357</v>
      </c>
      <c r="BV79" s="11">
        <v>8.3333333333333339</v>
      </c>
      <c r="BW79" s="11">
        <v>8.9440000000000008</v>
      </c>
      <c r="BX79" s="7" t="s">
        <v>485</v>
      </c>
      <c r="BY79" s="7">
        <v>2022</v>
      </c>
      <c r="BZ79" s="7"/>
    </row>
    <row r="80" spans="1:78" x14ac:dyDescent="0.3">
      <c r="A80" s="7" t="s">
        <v>486</v>
      </c>
      <c r="B80" s="7" t="s">
        <v>443</v>
      </c>
      <c r="C80" s="7" t="s">
        <v>487</v>
      </c>
      <c r="D80" s="7" t="s">
        <v>408</v>
      </c>
      <c r="E80" s="18" t="s">
        <v>344</v>
      </c>
      <c r="F80" s="72" t="s">
        <v>679</v>
      </c>
      <c r="G80" s="7">
        <v>1113</v>
      </c>
      <c r="H80" s="8">
        <v>1041</v>
      </c>
      <c r="I80" s="9">
        <v>0.93530997304582209</v>
      </c>
      <c r="J80" s="9">
        <v>0.28530259365994237</v>
      </c>
      <c r="K80" s="9">
        <v>0.35446685878962536</v>
      </c>
      <c r="L80" s="9">
        <v>0.29586935638808837</v>
      </c>
      <c r="M80" s="9">
        <v>6.43611911623439E-2</v>
      </c>
      <c r="N80" s="10">
        <v>8.0970220941402502</v>
      </c>
      <c r="O80" s="10">
        <v>8.1649831649831643</v>
      </c>
      <c r="P80" s="10">
        <v>7.8943089430894311</v>
      </c>
      <c r="Q80" s="10">
        <v>8.2889610389610393</v>
      </c>
      <c r="R80" s="10">
        <v>8.0298507462686572</v>
      </c>
      <c r="S80" s="10">
        <v>8.5629202689721424</v>
      </c>
      <c r="T80" s="10">
        <v>7.7704130643611915</v>
      </c>
      <c r="U80" s="10">
        <v>7.1833333333333327</v>
      </c>
      <c r="V80" s="9">
        <v>0.31700288184438041</v>
      </c>
      <c r="W80" s="9">
        <v>0.33670033670033672</v>
      </c>
      <c r="X80" s="9">
        <v>0.22764227642276422</v>
      </c>
      <c r="Y80" s="9">
        <v>0.40909090909090906</v>
      </c>
      <c r="Z80" s="9">
        <v>0.29850746268656714</v>
      </c>
      <c r="AA80" s="9">
        <v>0.51873198847262247</v>
      </c>
      <c r="AB80" s="9">
        <v>0.27953890489913547</v>
      </c>
      <c r="AC80" s="9">
        <v>0.20172910662824209</v>
      </c>
      <c r="AD80" s="19">
        <v>6.833333333333333</v>
      </c>
      <c r="AE80" s="11">
        <v>8.3333333333333339</v>
      </c>
      <c r="AF80" s="11">
        <v>7.6666666666666661</v>
      </c>
      <c r="AG80" s="11">
        <v>7.9999999999999991</v>
      </c>
      <c r="AH80" s="11">
        <v>7.9999999999999991</v>
      </c>
      <c r="AI80" s="11">
        <v>4.6666666666666661</v>
      </c>
      <c r="AJ80" s="11">
        <v>5.6666666666666661</v>
      </c>
      <c r="AK80" s="11">
        <v>6.666666666666667</v>
      </c>
      <c r="AL80" s="11">
        <v>5.9999999999999991</v>
      </c>
      <c r="AM80" s="19">
        <v>6.9166666666666661</v>
      </c>
      <c r="AN80" s="11">
        <v>7.333333333333333</v>
      </c>
      <c r="AO80" s="11">
        <v>7.6666666666666661</v>
      </c>
      <c r="AP80" s="11">
        <v>7</v>
      </c>
      <c r="AQ80" s="11">
        <v>7.333333333333333</v>
      </c>
      <c r="AR80" s="11">
        <v>7</v>
      </c>
      <c r="AS80" s="11">
        <v>7.333333333333333</v>
      </c>
      <c r="AT80" s="11">
        <v>5.333333333333333</v>
      </c>
      <c r="AU80" s="11">
        <v>5.9999999999999991</v>
      </c>
      <c r="AV80" s="19">
        <v>7</v>
      </c>
      <c r="AW80" s="11">
        <v>6.666666666666667</v>
      </c>
      <c r="AX80" s="11">
        <v>7.9999999999999991</v>
      </c>
      <c r="AY80" s="11">
        <v>7</v>
      </c>
      <c r="AZ80" s="11">
        <v>7.333333333333333</v>
      </c>
      <c r="BA80" s="11">
        <v>6.666666666666667</v>
      </c>
      <c r="BB80" s="11">
        <v>7</v>
      </c>
      <c r="BC80" s="11">
        <v>6.666666666666667</v>
      </c>
      <c r="BD80" s="11">
        <v>7</v>
      </c>
      <c r="BE80" s="19">
        <v>7.583333333333333</v>
      </c>
      <c r="BF80" s="11">
        <v>7.6666666666666661</v>
      </c>
      <c r="BG80" s="11">
        <v>6.666666666666667</v>
      </c>
      <c r="BH80" s="11">
        <v>7.333333333333333</v>
      </c>
      <c r="BI80" s="11">
        <v>7.6666666666666661</v>
      </c>
      <c r="BJ80" s="11">
        <v>7.6666666666666661</v>
      </c>
      <c r="BK80" s="11">
        <v>6.666666666666667</v>
      </c>
      <c r="BL80" s="11">
        <v>8.6666666666666679</v>
      </c>
      <c r="BM80" s="11">
        <v>8.6666666666666679</v>
      </c>
      <c r="BN80" s="19">
        <v>7.583333333333333</v>
      </c>
      <c r="BO80" s="11">
        <v>7.333333333333333</v>
      </c>
      <c r="BP80" s="11">
        <v>7</v>
      </c>
      <c r="BQ80" s="11">
        <v>7.6666666666666661</v>
      </c>
      <c r="BR80" s="11">
        <v>7.6666666666666661</v>
      </c>
      <c r="BS80" s="11">
        <v>7.6666666666666661</v>
      </c>
      <c r="BT80" s="11">
        <v>7.9999999999999991</v>
      </c>
      <c r="BU80" s="11">
        <v>8.3333333333333339</v>
      </c>
      <c r="BV80" s="11">
        <v>7.6666666666666661</v>
      </c>
      <c r="BW80" s="11"/>
      <c r="BX80" s="7" t="s">
        <v>487</v>
      </c>
      <c r="BY80" s="7">
        <v>2022</v>
      </c>
      <c r="BZ80" s="7"/>
    </row>
    <row r="81" spans="1:78" x14ac:dyDescent="0.3">
      <c r="A81" s="7" t="s">
        <v>488</v>
      </c>
      <c r="B81" s="7" t="s">
        <v>489</v>
      </c>
      <c r="C81" s="7" t="s">
        <v>490</v>
      </c>
      <c r="D81" s="7" t="s">
        <v>408</v>
      </c>
      <c r="E81" s="18" t="s">
        <v>491</v>
      </c>
      <c r="F81" s="72" t="s">
        <v>680</v>
      </c>
      <c r="G81" s="7">
        <v>1549</v>
      </c>
      <c r="H81" s="8">
        <v>1512</v>
      </c>
      <c r="I81" s="9">
        <f>+H81/G81</f>
        <v>0.9761136216914138</v>
      </c>
      <c r="J81" s="9">
        <v>0.28373015873015872</v>
      </c>
      <c r="K81" s="9">
        <v>0.46362433862433861</v>
      </c>
      <c r="L81" s="9">
        <v>0.2275132275132275</v>
      </c>
      <c r="M81" s="9">
        <v>2.5132275132275131E-2</v>
      </c>
      <c r="N81" s="10">
        <v>8.2533068783068781</v>
      </c>
      <c r="O81" s="10">
        <v>8</v>
      </c>
      <c r="P81" s="10">
        <v>8.2553495007132671</v>
      </c>
      <c r="Q81" s="10">
        <v>8.520348837209303</v>
      </c>
      <c r="R81" s="10">
        <v>8.6578947368421044</v>
      </c>
      <c r="S81" s="10" t="s">
        <v>483</v>
      </c>
      <c r="T81" s="10" t="s">
        <v>483</v>
      </c>
      <c r="U81" s="10">
        <v>7.45</v>
      </c>
      <c r="V81" s="9">
        <v>0.39616402116402116</v>
      </c>
      <c r="W81" s="9">
        <v>0.3053613053613054</v>
      </c>
      <c r="X81" s="9">
        <v>0.38801711840228248</v>
      </c>
      <c r="Y81" s="9">
        <v>0.50872093023255816</v>
      </c>
      <c r="Z81" s="9">
        <v>0.55263157894736836</v>
      </c>
      <c r="AA81" s="9">
        <v>0.57870370370370372</v>
      </c>
      <c r="AB81" s="9">
        <v>0.23875661375661375</v>
      </c>
      <c r="AC81" s="9">
        <v>0.18253968253968253</v>
      </c>
      <c r="AD81" s="19">
        <v>7.083333333333333</v>
      </c>
      <c r="AE81" s="11">
        <v>7.9999999999999991</v>
      </c>
      <c r="AF81" s="11">
        <v>7.9999999999999991</v>
      </c>
      <c r="AG81" s="11">
        <v>7.9999999999999991</v>
      </c>
      <c r="AH81" s="11">
        <v>7.9999999999999991</v>
      </c>
      <c r="AI81" s="11">
        <v>5.6666666666666661</v>
      </c>
      <c r="AJ81" s="11">
        <v>5.6666666666666661</v>
      </c>
      <c r="AK81" s="11">
        <v>6.666666666666667</v>
      </c>
      <c r="AL81" s="11">
        <v>6.666666666666667</v>
      </c>
      <c r="AM81" s="19">
        <v>7.2499999999999991</v>
      </c>
      <c r="AN81" s="11">
        <v>7.6666666666666661</v>
      </c>
      <c r="AO81" s="11">
        <v>7.6666666666666661</v>
      </c>
      <c r="AP81" s="11">
        <v>7.333333333333333</v>
      </c>
      <c r="AQ81" s="11">
        <v>7.6666666666666661</v>
      </c>
      <c r="AR81" s="11">
        <v>7.333333333333333</v>
      </c>
      <c r="AS81" s="11">
        <v>7.333333333333333</v>
      </c>
      <c r="AT81" s="11">
        <v>6.3333333333333321</v>
      </c>
      <c r="AU81" s="11">
        <v>6.3333333333333321</v>
      </c>
      <c r="AV81" s="19">
        <v>7.2499999999999991</v>
      </c>
      <c r="AW81" s="11">
        <v>7</v>
      </c>
      <c r="AX81" s="11">
        <v>7.9999999999999991</v>
      </c>
      <c r="AY81" s="11">
        <v>7.333333333333333</v>
      </c>
      <c r="AZ81" s="11">
        <v>7.6666666666666661</v>
      </c>
      <c r="BA81" s="11">
        <v>7</v>
      </c>
      <c r="BB81" s="11">
        <v>7.333333333333333</v>
      </c>
      <c r="BC81" s="11">
        <v>7</v>
      </c>
      <c r="BD81" s="11">
        <v>7.333333333333333</v>
      </c>
      <c r="BE81" s="19">
        <v>7.916666666666667</v>
      </c>
      <c r="BF81" s="11">
        <v>7.9999999999999991</v>
      </c>
      <c r="BG81" s="11">
        <v>7</v>
      </c>
      <c r="BH81" s="11">
        <v>7.6666666666666661</v>
      </c>
      <c r="BI81" s="11">
        <v>7.6666666666666661</v>
      </c>
      <c r="BJ81" s="11">
        <v>7.9999999999999991</v>
      </c>
      <c r="BK81" s="11">
        <v>7</v>
      </c>
      <c r="BL81" s="11">
        <v>8.6666666666666679</v>
      </c>
      <c r="BM81" s="11">
        <v>8.6666666666666679</v>
      </c>
      <c r="BN81" s="19">
        <v>7.75</v>
      </c>
      <c r="BO81" s="11">
        <v>7.6666666666666661</v>
      </c>
      <c r="BP81" s="11">
        <v>7.333333333333333</v>
      </c>
      <c r="BQ81" s="11">
        <v>7.9999999999999991</v>
      </c>
      <c r="BR81" s="11">
        <v>7.6666666666666661</v>
      </c>
      <c r="BS81" s="11">
        <v>7.6666666666666661</v>
      </c>
      <c r="BT81" s="11">
        <v>7.6666666666666661</v>
      </c>
      <c r="BU81" s="11">
        <v>8.6666666666666679</v>
      </c>
      <c r="BV81" s="11">
        <v>7.6666666666666661</v>
      </c>
      <c r="BW81" s="11">
        <v>8.2870370370370363</v>
      </c>
      <c r="BX81" s="7" t="s">
        <v>490</v>
      </c>
      <c r="BY81" s="7">
        <v>2022</v>
      </c>
      <c r="BZ81" s="7"/>
    </row>
    <row r="82" spans="1:78" x14ac:dyDescent="0.3">
      <c r="A82" s="7" t="s">
        <v>681</v>
      </c>
      <c r="B82" s="7" t="s">
        <v>420</v>
      </c>
      <c r="C82" s="7" t="s">
        <v>492</v>
      </c>
      <c r="D82" s="7" t="s">
        <v>408</v>
      </c>
      <c r="E82" s="18" t="s">
        <v>307</v>
      </c>
      <c r="F82" s="72" t="s">
        <v>492</v>
      </c>
      <c r="G82" s="7">
        <v>3232</v>
      </c>
      <c r="H82" s="8">
        <v>1378</v>
      </c>
      <c r="I82" s="9">
        <v>0.42636138613861385</v>
      </c>
      <c r="J82" s="9">
        <v>4.4992743105950653E-2</v>
      </c>
      <c r="K82" s="9">
        <v>0.25761973875181421</v>
      </c>
      <c r="L82" s="9">
        <v>0.49274310595065313</v>
      </c>
      <c r="M82" s="9">
        <v>0.204644412191582</v>
      </c>
      <c r="N82" s="10">
        <v>8.1386066763425262</v>
      </c>
      <c r="O82" s="10">
        <v>8.6612903225806459</v>
      </c>
      <c r="P82" s="10">
        <v>8.1999999999999993</v>
      </c>
      <c r="Q82" s="10">
        <v>8.072164948453608</v>
      </c>
      <c r="R82" s="10">
        <v>8.1063829787234045</v>
      </c>
      <c r="S82" s="10" t="s">
        <v>483</v>
      </c>
      <c r="T82" s="10">
        <v>7.6785195936139337</v>
      </c>
      <c r="U82" s="10">
        <v>6.6</v>
      </c>
      <c r="V82" s="9">
        <v>0.3708272859216255</v>
      </c>
      <c r="W82" s="9">
        <v>0.5161290322580645</v>
      </c>
      <c r="X82" s="9">
        <v>0.39436619718309862</v>
      </c>
      <c r="Y82" s="9">
        <v>0.34609720176730491</v>
      </c>
      <c r="Z82" s="9">
        <v>0.36879432624113478</v>
      </c>
      <c r="AA82" s="9">
        <v>0.53483309143686497</v>
      </c>
      <c r="AB82" s="9">
        <v>0.30116110304789551</v>
      </c>
      <c r="AC82" s="9">
        <v>0.16400580551523947</v>
      </c>
      <c r="AD82" s="19">
        <v>6.833333333333333</v>
      </c>
      <c r="AE82" s="11">
        <v>8.6666666666666679</v>
      </c>
      <c r="AF82" s="11">
        <v>7.9999999999999991</v>
      </c>
      <c r="AG82" s="11">
        <v>8.6666666666666679</v>
      </c>
      <c r="AH82" s="11">
        <v>8.3333333333333339</v>
      </c>
      <c r="AI82" s="11">
        <v>4.333333333333333</v>
      </c>
      <c r="AJ82" s="11">
        <v>4</v>
      </c>
      <c r="AK82" s="11">
        <v>7</v>
      </c>
      <c r="AL82" s="11">
        <v>5.333333333333333</v>
      </c>
      <c r="AM82" s="19">
        <v>6</v>
      </c>
      <c r="AN82" s="11">
        <v>7</v>
      </c>
      <c r="AO82" s="11">
        <v>7.333333333333333</v>
      </c>
      <c r="AP82" s="11">
        <v>6.3333333333333321</v>
      </c>
      <c r="AQ82" s="11">
        <v>6.666666666666667</v>
      </c>
      <c r="AR82" s="11">
        <v>6.3333333333333321</v>
      </c>
      <c r="AS82" s="11">
        <v>5.9999999999999991</v>
      </c>
      <c r="AT82" s="11">
        <v>4.6666666666666661</v>
      </c>
      <c r="AU82" s="11">
        <v>4.6666666666666661</v>
      </c>
      <c r="AV82" s="19">
        <v>6.0833333333333321</v>
      </c>
      <c r="AW82" s="11">
        <v>5.9999999999999991</v>
      </c>
      <c r="AX82" s="11">
        <v>7</v>
      </c>
      <c r="AY82" s="11">
        <v>6.3333333333333321</v>
      </c>
      <c r="AZ82" s="11">
        <v>6.666666666666667</v>
      </c>
      <c r="BA82" s="11">
        <v>5.9999999999999991</v>
      </c>
      <c r="BB82" s="11">
        <v>5.9999999999999991</v>
      </c>
      <c r="BC82" s="11">
        <v>5.6666666666666661</v>
      </c>
      <c r="BD82" s="11">
        <v>5.6666666666666661</v>
      </c>
      <c r="BE82" s="19">
        <v>7.4166666666666679</v>
      </c>
      <c r="BF82" s="11">
        <v>7.333333333333333</v>
      </c>
      <c r="BG82" s="11">
        <v>5.6666666666666661</v>
      </c>
      <c r="BH82" s="11">
        <v>6.666666666666667</v>
      </c>
      <c r="BI82" s="11">
        <v>7.333333333333333</v>
      </c>
      <c r="BJ82" s="11">
        <v>7.333333333333333</v>
      </c>
      <c r="BK82" s="11">
        <v>6.3333333333333321</v>
      </c>
      <c r="BL82" s="11">
        <v>9.3333333333333357</v>
      </c>
      <c r="BM82" s="11">
        <v>9.0000000000000018</v>
      </c>
      <c r="BN82" s="19">
        <v>6.6666666666666661</v>
      </c>
      <c r="BO82" s="11">
        <v>7</v>
      </c>
      <c r="BP82" s="11">
        <v>6.666666666666667</v>
      </c>
      <c r="BQ82" s="11">
        <v>6.666666666666667</v>
      </c>
      <c r="BR82" s="11">
        <v>6.666666666666667</v>
      </c>
      <c r="BS82" s="11">
        <v>6.3333333333333321</v>
      </c>
      <c r="BT82" s="11">
        <v>6.666666666666667</v>
      </c>
      <c r="BU82" s="11">
        <v>7.333333333333333</v>
      </c>
      <c r="BV82" s="11">
        <v>6.666666666666667</v>
      </c>
      <c r="BW82" s="11"/>
      <c r="BX82" s="7" t="s">
        <v>492</v>
      </c>
      <c r="BY82" s="7">
        <v>2022</v>
      </c>
      <c r="BZ82" s="7"/>
    </row>
    <row r="83" spans="1:78" x14ac:dyDescent="0.3">
      <c r="A83" s="7" t="s">
        <v>493</v>
      </c>
      <c r="B83" s="7" t="s">
        <v>682</v>
      </c>
      <c r="C83" s="7" t="s">
        <v>494</v>
      </c>
      <c r="D83" s="7" t="s">
        <v>408</v>
      </c>
      <c r="E83" s="18" t="s">
        <v>344</v>
      </c>
      <c r="F83" s="72" t="s">
        <v>683</v>
      </c>
      <c r="G83" s="7">
        <v>395</v>
      </c>
      <c r="H83" s="8">
        <v>395</v>
      </c>
      <c r="I83" s="9">
        <v>1</v>
      </c>
      <c r="J83" s="9">
        <v>0.22278481012658227</v>
      </c>
      <c r="K83" s="9">
        <v>0.35189873417721518</v>
      </c>
      <c r="L83" s="9">
        <v>0.38481012658227848</v>
      </c>
      <c r="M83" s="9">
        <v>4.0506329113924051E-2</v>
      </c>
      <c r="N83" s="10">
        <v>7.0734177215189877</v>
      </c>
      <c r="O83" s="10">
        <v>6.9318181818181817</v>
      </c>
      <c r="P83" s="10">
        <v>7.0935251798561154</v>
      </c>
      <c r="Q83" s="10">
        <v>7.1513157894736841</v>
      </c>
      <c r="R83" s="10">
        <v>6.9375</v>
      </c>
      <c r="S83" s="10" t="s">
        <v>483</v>
      </c>
      <c r="T83" s="10">
        <v>6.820253164556962</v>
      </c>
      <c r="U83" s="10">
        <v>6.3166666666666664</v>
      </c>
      <c r="V83" s="9">
        <v>-5.82278481012658E-2</v>
      </c>
      <c r="W83" s="9">
        <v>-0.11363636363636365</v>
      </c>
      <c r="X83" s="9">
        <v>-5.7553956834532405E-2</v>
      </c>
      <c r="Y83" s="9">
        <v>-2.6315789473684237E-2</v>
      </c>
      <c r="Z83" s="9">
        <v>-6.25E-2</v>
      </c>
      <c r="AA83" s="9">
        <v>0.30379746835443039</v>
      </c>
      <c r="AB83" s="9">
        <v>0.33417721518987342</v>
      </c>
      <c r="AC83" s="9">
        <v>0.36202531645569619</v>
      </c>
      <c r="AD83" s="19">
        <v>5.6666666666666661</v>
      </c>
      <c r="AE83" s="11">
        <v>6.666666666666667</v>
      </c>
      <c r="AF83" s="11">
        <v>5.9999999999999991</v>
      </c>
      <c r="AG83" s="11">
        <v>7.6666666666666661</v>
      </c>
      <c r="AH83" s="11">
        <v>7</v>
      </c>
      <c r="AI83" s="11">
        <v>3.666666666666667</v>
      </c>
      <c r="AJ83" s="11">
        <v>3.666666666666667</v>
      </c>
      <c r="AK83" s="11">
        <v>6.3333333333333321</v>
      </c>
      <c r="AL83" s="11">
        <v>4.6666666666666661</v>
      </c>
      <c r="AM83" s="19">
        <v>5.9166666666666661</v>
      </c>
      <c r="AN83" s="11">
        <v>6.666666666666667</v>
      </c>
      <c r="AO83" s="11">
        <v>7</v>
      </c>
      <c r="AP83" s="11">
        <v>6.3333333333333321</v>
      </c>
      <c r="AQ83" s="11">
        <v>6.3333333333333321</v>
      </c>
      <c r="AR83" s="11">
        <v>5.9999999999999991</v>
      </c>
      <c r="AS83" s="11">
        <v>6.3333333333333321</v>
      </c>
      <c r="AT83" s="11">
        <v>4</v>
      </c>
      <c r="AU83" s="11">
        <v>4.333333333333333</v>
      </c>
      <c r="AV83" s="19">
        <v>6.0833333333333321</v>
      </c>
      <c r="AW83" s="11">
        <v>5.6666666666666661</v>
      </c>
      <c r="AX83" s="11">
        <v>7.333333333333333</v>
      </c>
      <c r="AY83" s="11">
        <v>5.9999999999999991</v>
      </c>
      <c r="AZ83" s="11">
        <v>6.666666666666667</v>
      </c>
      <c r="BA83" s="11">
        <v>5.333333333333333</v>
      </c>
      <c r="BB83" s="11">
        <v>5.6666666666666661</v>
      </c>
      <c r="BC83" s="11">
        <v>5.6666666666666661</v>
      </c>
      <c r="BD83" s="11">
        <v>5.9999999999999991</v>
      </c>
      <c r="BE83" s="19">
        <v>7.166666666666667</v>
      </c>
      <c r="BF83" s="11">
        <v>7.333333333333333</v>
      </c>
      <c r="BG83" s="11">
        <v>5.333333333333333</v>
      </c>
      <c r="BH83" s="11">
        <v>6.3333333333333321</v>
      </c>
      <c r="BI83" s="11">
        <v>7.333333333333333</v>
      </c>
      <c r="BJ83" s="11">
        <v>7.333333333333333</v>
      </c>
      <c r="BK83" s="11">
        <v>5.9999999999999991</v>
      </c>
      <c r="BL83" s="11">
        <v>8.3333333333333339</v>
      </c>
      <c r="BM83" s="11">
        <v>8.6666666666666679</v>
      </c>
      <c r="BN83" s="19">
        <v>6.75</v>
      </c>
      <c r="BO83" s="11">
        <v>6.666666666666667</v>
      </c>
      <c r="BP83" s="11">
        <v>6.666666666666667</v>
      </c>
      <c r="BQ83" s="11">
        <v>6.666666666666667</v>
      </c>
      <c r="BR83" s="11">
        <v>6.666666666666667</v>
      </c>
      <c r="BS83" s="11">
        <v>6.666666666666667</v>
      </c>
      <c r="BT83" s="11">
        <v>7</v>
      </c>
      <c r="BU83" s="11">
        <v>7.333333333333333</v>
      </c>
      <c r="BV83" s="11">
        <v>6.3333333333333321</v>
      </c>
      <c r="BW83" s="11"/>
      <c r="BX83" s="7" t="s">
        <v>494</v>
      </c>
      <c r="BY83" s="7">
        <v>2022</v>
      </c>
      <c r="BZ83" s="7"/>
    </row>
    <row r="84" spans="1:78" x14ac:dyDescent="0.3">
      <c r="A84" s="7" t="s">
        <v>495</v>
      </c>
      <c r="B84" s="7" t="s">
        <v>375</v>
      </c>
      <c r="C84" s="7" t="s">
        <v>496</v>
      </c>
      <c r="D84" s="7" t="s">
        <v>408</v>
      </c>
      <c r="E84" s="18" t="s">
        <v>539</v>
      </c>
      <c r="F84" s="72" t="s">
        <v>684</v>
      </c>
      <c r="G84" s="7">
        <v>3232</v>
      </c>
      <c r="H84" s="8">
        <v>1259</v>
      </c>
      <c r="I84" s="9">
        <v>0.38954207920792078</v>
      </c>
      <c r="J84" s="9">
        <v>0.29706115965051627</v>
      </c>
      <c r="K84" s="9">
        <v>0.60365369340746622</v>
      </c>
      <c r="L84" s="9">
        <v>9.7696584590945199E-2</v>
      </c>
      <c r="M84" s="9">
        <v>1.5885623510722795E-3</v>
      </c>
      <c r="N84" s="10">
        <v>8.248610007942812</v>
      </c>
      <c r="O84" s="10">
        <v>8.310160427807487</v>
      </c>
      <c r="P84" s="10">
        <v>8.1815789473684202</v>
      </c>
      <c r="Q84" s="10">
        <v>8.4471544715447155</v>
      </c>
      <c r="R84" s="10">
        <v>10</v>
      </c>
      <c r="S84" s="10" t="s">
        <v>483</v>
      </c>
      <c r="T84" s="10">
        <v>8.2057188244638599</v>
      </c>
      <c r="U84" s="10">
        <v>7.8666666666666654</v>
      </c>
      <c r="V84" s="9">
        <v>0.39872915011914223</v>
      </c>
      <c r="W84" s="9">
        <v>0.4064171122994652</v>
      </c>
      <c r="X84" s="9">
        <v>0.37894736842105259</v>
      </c>
      <c r="Y84" s="9">
        <v>0.48780487804878048</v>
      </c>
      <c r="Z84" s="9">
        <v>1</v>
      </c>
      <c r="AA84" s="9">
        <v>0.57982525814138208</v>
      </c>
      <c r="AB84" s="9">
        <v>0.23907863383637809</v>
      </c>
      <c r="AC84" s="9">
        <v>0.18109610802223988</v>
      </c>
      <c r="AD84" s="19">
        <v>7</v>
      </c>
      <c r="AE84" s="11">
        <v>8.3333333333333339</v>
      </c>
      <c r="AF84" s="11">
        <v>8.3333333333333339</v>
      </c>
      <c r="AG84" s="11">
        <v>8.3333333333333339</v>
      </c>
      <c r="AH84" s="11">
        <v>8.6666666666666679</v>
      </c>
      <c r="AI84" s="11">
        <v>5.333333333333333</v>
      </c>
      <c r="AJ84" s="11">
        <v>4.333333333333333</v>
      </c>
      <c r="AK84" s="11">
        <v>6.3333333333333321</v>
      </c>
      <c r="AL84" s="11">
        <v>6.3333333333333321</v>
      </c>
      <c r="AM84" s="19">
        <v>8.0833333333333339</v>
      </c>
      <c r="AN84" s="11">
        <v>7.9999999999999991</v>
      </c>
      <c r="AO84" s="11">
        <v>8.3333333333333339</v>
      </c>
      <c r="AP84" s="11">
        <v>7.6666666666666661</v>
      </c>
      <c r="AQ84" s="11">
        <v>8.6666666666666679</v>
      </c>
      <c r="AR84" s="11">
        <v>8.3333333333333339</v>
      </c>
      <c r="AS84" s="11">
        <v>8.6666666666666679</v>
      </c>
      <c r="AT84" s="11">
        <v>7.333333333333333</v>
      </c>
      <c r="AU84" s="11">
        <v>7.333333333333333</v>
      </c>
      <c r="AV84" s="19">
        <v>7.833333333333333</v>
      </c>
      <c r="AW84" s="11">
        <v>7.6666666666666661</v>
      </c>
      <c r="AX84" s="11">
        <v>8.6666666666666679</v>
      </c>
      <c r="AY84" s="11">
        <v>7.9999999999999991</v>
      </c>
      <c r="AZ84" s="11">
        <v>7.9999999999999991</v>
      </c>
      <c r="BA84" s="11">
        <v>7.333333333333333</v>
      </c>
      <c r="BB84" s="11">
        <v>7.6666666666666661</v>
      </c>
      <c r="BC84" s="11">
        <v>7.9999999999999991</v>
      </c>
      <c r="BD84" s="11">
        <v>8.3333333333333339</v>
      </c>
      <c r="BE84" s="19">
        <v>8.3333333333333339</v>
      </c>
      <c r="BF84" s="11">
        <v>8.6666666666666679</v>
      </c>
      <c r="BG84" s="11">
        <v>7.333333333333333</v>
      </c>
      <c r="BH84" s="11">
        <v>7.9999999999999991</v>
      </c>
      <c r="BI84" s="11">
        <v>8.3333333333333339</v>
      </c>
      <c r="BJ84" s="11">
        <v>8.6666666666666679</v>
      </c>
      <c r="BK84" s="11">
        <v>7.6666666666666661</v>
      </c>
      <c r="BL84" s="11">
        <v>9.0000000000000018</v>
      </c>
      <c r="BM84" s="11">
        <v>9.0000000000000018</v>
      </c>
      <c r="BN84" s="19">
        <v>8.0833333333333321</v>
      </c>
      <c r="BO84" s="11">
        <v>7.9999999999999991</v>
      </c>
      <c r="BP84" s="11">
        <v>7.9999999999999991</v>
      </c>
      <c r="BQ84" s="11">
        <v>8.3333333333333339</v>
      </c>
      <c r="BR84" s="11">
        <v>7.9999999999999991</v>
      </c>
      <c r="BS84" s="11">
        <v>8.3333333333333339</v>
      </c>
      <c r="BT84" s="11">
        <v>7.9999999999999991</v>
      </c>
      <c r="BU84" s="11">
        <v>8.6666666666666679</v>
      </c>
      <c r="BV84" s="11">
        <v>7.9999999999999991</v>
      </c>
      <c r="BW84" s="11"/>
      <c r="BX84" s="7" t="s">
        <v>496</v>
      </c>
      <c r="BY84" s="7">
        <v>2023</v>
      </c>
      <c r="BZ84" s="7"/>
    </row>
    <row r="85" spans="1:78" x14ac:dyDescent="0.3">
      <c r="A85" s="7" t="s">
        <v>685</v>
      </c>
      <c r="B85" s="7" t="s">
        <v>497</v>
      </c>
      <c r="C85" s="7" t="s">
        <v>498</v>
      </c>
      <c r="D85" s="7" t="s">
        <v>408</v>
      </c>
      <c r="E85" s="18" t="s">
        <v>307</v>
      </c>
      <c r="F85" s="72" t="s">
        <v>686</v>
      </c>
      <c r="G85" s="7">
        <v>851</v>
      </c>
      <c r="H85" s="8">
        <v>812</v>
      </c>
      <c r="I85" s="9">
        <v>0.95399999999999996</v>
      </c>
      <c r="J85" s="9">
        <v>0.154</v>
      </c>
      <c r="K85" s="9">
        <v>0.47199999999999998</v>
      </c>
      <c r="L85" s="9">
        <v>0.33600000000000002</v>
      </c>
      <c r="M85" s="9">
        <v>3.7999999999999999E-2</v>
      </c>
      <c r="N85" s="10">
        <v>8.8000000000000007</v>
      </c>
      <c r="O85" s="10">
        <v>8.8000000000000007</v>
      </c>
      <c r="P85" s="10">
        <v>8.6</v>
      </c>
      <c r="Q85" s="10">
        <v>9</v>
      </c>
      <c r="R85" s="10">
        <v>8.9</v>
      </c>
      <c r="S85" s="10">
        <v>0</v>
      </c>
      <c r="T85" s="10">
        <v>8.3000000000000007</v>
      </c>
      <c r="U85" s="10">
        <v>7.7</v>
      </c>
      <c r="V85" s="9">
        <v>0.57599999999999996</v>
      </c>
      <c r="W85" s="9">
        <v>0.60799999999999998</v>
      </c>
      <c r="X85" s="9">
        <v>0.51400000000000001</v>
      </c>
      <c r="Y85" s="9">
        <v>0.64800000000000002</v>
      </c>
      <c r="Z85" s="9">
        <v>0.58099999999999996</v>
      </c>
      <c r="AA85" s="9">
        <v>0.66700000000000004</v>
      </c>
      <c r="AB85" s="9">
        <v>0.24099999999999999</v>
      </c>
      <c r="AC85" s="9">
        <v>9.0999999999999998E-2</v>
      </c>
      <c r="AD85" s="19">
        <v>7.7</v>
      </c>
      <c r="AE85" s="11">
        <v>9</v>
      </c>
      <c r="AF85" s="11">
        <v>8.6999999999999993</v>
      </c>
      <c r="AG85" s="11">
        <v>9</v>
      </c>
      <c r="AH85" s="11">
        <v>8.6999999999999993</v>
      </c>
      <c r="AI85" s="11">
        <v>5.7</v>
      </c>
      <c r="AJ85" s="11">
        <v>6.3</v>
      </c>
      <c r="AK85" s="11">
        <v>7.7</v>
      </c>
      <c r="AL85" s="11">
        <v>7.3</v>
      </c>
      <c r="AM85" s="19">
        <v>7</v>
      </c>
      <c r="AN85" s="11">
        <v>7.3</v>
      </c>
      <c r="AO85" s="11">
        <v>7.7</v>
      </c>
      <c r="AP85" s="11">
        <v>7.7</v>
      </c>
      <c r="AQ85" s="11">
        <v>7.3</v>
      </c>
      <c r="AR85" s="11">
        <v>7</v>
      </c>
      <c r="AS85" s="11">
        <v>7</v>
      </c>
      <c r="AT85" s="11">
        <v>6.3</v>
      </c>
      <c r="AU85" s="11">
        <v>6.7</v>
      </c>
      <c r="AV85" s="19">
        <v>7.3</v>
      </c>
      <c r="AW85" s="11">
        <v>6.7</v>
      </c>
      <c r="AX85" s="11">
        <v>8.3000000000000007</v>
      </c>
      <c r="AY85" s="11">
        <v>7</v>
      </c>
      <c r="AZ85" s="11">
        <v>7.7</v>
      </c>
      <c r="BA85" s="11">
        <v>7.3</v>
      </c>
      <c r="BB85" s="11">
        <v>7.3</v>
      </c>
      <c r="BC85" s="11">
        <v>7.3</v>
      </c>
      <c r="BD85" s="11">
        <v>7.3</v>
      </c>
      <c r="BE85" s="19">
        <v>8</v>
      </c>
      <c r="BF85" s="11">
        <v>8.3000000000000007</v>
      </c>
      <c r="BG85" s="11">
        <v>7.3</v>
      </c>
      <c r="BH85" s="11">
        <v>7.3</v>
      </c>
      <c r="BI85" s="11">
        <v>8</v>
      </c>
      <c r="BJ85" s="11">
        <v>8.3000000000000007</v>
      </c>
      <c r="BK85" s="11">
        <v>7.7</v>
      </c>
      <c r="BL85" s="11">
        <v>9.3000000000000007</v>
      </c>
      <c r="BM85" s="11">
        <v>9</v>
      </c>
      <c r="BN85" s="19">
        <v>8</v>
      </c>
      <c r="BO85" s="11">
        <v>7.7</v>
      </c>
      <c r="BP85" s="11">
        <v>7.7</v>
      </c>
      <c r="BQ85" s="11">
        <v>8</v>
      </c>
      <c r="BR85" s="11">
        <v>8</v>
      </c>
      <c r="BS85" s="11">
        <v>7.7</v>
      </c>
      <c r="BT85" s="11">
        <v>7.7</v>
      </c>
      <c r="BU85" s="11">
        <v>8.3000000000000007</v>
      </c>
      <c r="BV85" s="11">
        <v>8.3000000000000007</v>
      </c>
      <c r="BW85" s="11"/>
      <c r="BX85" s="11" t="s">
        <v>687</v>
      </c>
      <c r="BY85" s="7">
        <v>2023</v>
      </c>
      <c r="BZ85" s="7"/>
    </row>
    <row r="86" spans="1:78" x14ac:dyDescent="0.3">
      <c r="A86" s="7" t="s">
        <v>499</v>
      </c>
      <c r="B86" s="7" t="s">
        <v>500</v>
      </c>
      <c r="C86" s="7" t="s">
        <v>501</v>
      </c>
      <c r="D86" s="7" t="s">
        <v>408</v>
      </c>
      <c r="E86" s="18" t="s">
        <v>491</v>
      </c>
      <c r="F86" s="72" t="s">
        <v>688</v>
      </c>
      <c r="G86" s="7">
        <v>1359</v>
      </c>
      <c r="H86" s="8">
        <v>975</v>
      </c>
      <c r="I86" s="9">
        <v>0.71699999999999997</v>
      </c>
      <c r="J86" s="9">
        <v>0.154</v>
      </c>
      <c r="K86" s="9">
        <v>0.41499999999999998</v>
      </c>
      <c r="L86" s="9">
        <v>0.374</v>
      </c>
      <c r="M86" s="9">
        <v>5.6000000000000001E-2</v>
      </c>
      <c r="N86" s="10">
        <v>8.9</v>
      </c>
      <c r="O86" s="10">
        <v>8.8000000000000007</v>
      </c>
      <c r="P86" s="10">
        <v>8.9</v>
      </c>
      <c r="Q86" s="10">
        <v>9</v>
      </c>
      <c r="R86" s="10">
        <v>9.1</v>
      </c>
      <c r="S86" s="10">
        <v>0</v>
      </c>
      <c r="T86" s="10">
        <v>8.4</v>
      </c>
      <c r="U86" s="10">
        <v>7.6</v>
      </c>
      <c r="V86" s="9">
        <v>0.64800000000000002</v>
      </c>
      <c r="W86" s="9">
        <v>0.61299999999999999</v>
      </c>
      <c r="X86" s="9">
        <v>0.627</v>
      </c>
      <c r="Y86" s="9">
        <v>0.67700000000000005</v>
      </c>
      <c r="Z86" s="9">
        <v>0.70899999999999996</v>
      </c>
      <c r="AA86" s="9">
        <v>0.71199999999999997</v>
      </c>
      <c r="AB86" s="9">
        <v>0.22500000000000001</v>
      </c>
      <c r="AC86" s="9">
        <v>6.4000000000000001E-2</v>
      </c>
      <c r="AD86" s="19">
        <v>7.7</v>
      </c>
      <c r="AE86" s="11">
        <v>9</v>
      </c>
      <c r="AF86" s="11">
        <v>8.6999999999999993</v>
      </c>
      <c r="AG86" s="11">
        <v>8.3000000000000007</v>
      </c>
      <c r="AH86" s="11">
        <v>8.3000000000000007</v>
      </c>
      <c r="AI86" s="11">
        <v>6</v>
      </c>
      <c r="AJ86" s="11">
        <v>5.7</v>
      </c>
      <c r="AK86" s="11">
        <v>7</v>
      </c>
      <c r="AL86" s="11">
        <v>7.3</v>
      </c>
      <c r="AM86" s="19">
        <v>7</v>
      </c>
      <c r="AN86" s="11">
        <v>8.3000000000000007</v>
      </c>
      <c r="AO86" s="11">
        <v>8</v>
      </c>
      <c r="AP86" s="11">
        <v>7</v>
      </c>
      <c r="AQ86" s="11">
        <v>7.3</v>
      </c>
      <c r="AR86" s="11">
        <v>7</v>
      </c>
      <c r="AS86" s="11">
        <v>7</v>
      </c>
      <c r="AT86" s="11">
        <v>5.7</v>
      </c>
      <c r="AU86" s="11">
        <v>6.3</v>
      </c>
      <c r="AV86" s="19">
        <v>7</v>
      </c>
      <c r="AW86" s="11">
        <v>6.7</v>
      </c>
      <c r="AX86" s="11">
        <v>8</v>
      </c>
      <c r="AY86" s="11">
        <v>7.3</v>
      </c>
      <c r="AZ86" s="11">
        <v>7.7</v>
      </c>
      <c r="BA86" s="11">
        <v>7</v>
      </c>
      <c r="BB86" s="11">
        <v>7</v>
      </c>
      <c r="BC86" s="11">
        <v>7</v>
      </c>
      <c r="BD86" s="11">
        <v>6.7</v>
      </c>
      <c r="BE86" s="19">
        <v>8.3000000000000007</v>
      </c>
      <c r="BF86" s="11">
        <v>8.3000000000000007</v>
      </c>
      <c r="BG86" s="11">
        <v>7</v>
      </c>
      <c r="BH86" s="11">
        <v>8</v>
      </c>
      <c r="BI86" s="11">
        <v>8.3000000000000007</v>
      </c>
      <c r="BJ86" s="11">
        <v>8.6999999999999993</v>
      </c>
      <c r="BK86" s="11">
        <v>7.7</v>
      </c>
      <c r="BL86" s="11">
        <v>9.3000000000000007</v>
      </c>
      <c r="BM86" s="11">
        <v>9</v>
      </c>
      <c r="BN86" s="19">
        <v>7.7</v>
      </c>
      <c r="BO86" s="11">
        <v>8</v>
      </c>
      <c r="BP86" s="11">
        <v>7.3</v>
      </c>
      <c r="BQ86" s="11">
        <v>8</v>
      </c>
      <c r="BR86" s="11">
        <v>7.3</v>
      </c>
      <c r="BS86" s="11">
        <v>7.7</v>
      </c>
      <c r="BT86" s="11">
        <v>7.3</v>
      </c>
      <c r="BU86" s="11">
        <v>9</v>
      </c>
      <c r="BV86" s="11">
        <v>8</v>
      </c>
      <c r="BW86" s="11"/>
      <c r="BX86" s="11" t="s">
        <v>380</v>
      </c>
      <c r="BY86" s="7">
        <v>2023</v>
      </c>
      <c r="BZ86" s="7"/>
    </row>
    <row r="87" spans="1:78" x14ac:dyDescent="0.3">
      <c r="A87" s="7" t="s">
        <v>689</v>
      </c>
      <c r="B87" s="7" t="s">
        <v>502</v>
      </c>
      <c r="C87" s="7" t="s">
        <v>503</v>
      </c>
      <c r="D87" s="7" t="s">
        <v>408</v>
      </c>
      <c r="E87" s="18" t="s">
        <v>438</v>
      </c>
      <c r="F87" s="72" t="s">
        <v>690</v>
      </c>
      <c r="G87" s="7">
        <v>6345</v>
      </c>
      <c r="H87" s="8">
        <v>5420</v>
      </c>
      <c r="I87" s="9">
        <v>0.85399999999999998</v>
      </c>
      <c r="J87" s="9">
        <v>0.14799999999999999</v>
      </c>
      <c r="K87" s="9">
        <v>0.38600000000000001</v>
      </c>
      <c r="L87" s="9">
        <v>0.39700000000000002</v>
      </c>
      <c r="M87" s="9">
        <v>7.0000000000000007E-2</v>
      </c>
      <c r="N87" s="10">
        <v>8.6</v>
      </c>
      <c r="O87" s="10">
        <v>8.3000000000000007</v>
      </c>
      <c r="P87" s="10">
        <v>8.5</v>
      </c>
      <c r="Q87" s="10">
        <v>8.6999999999999993</v>
      </c>
      <c r="R87" s="10">
        <v>8.6999999999999993</v>
      </c>
      <c r="S87" s="10">
        <v>0</v>
      </c>
      <c r="T87" s="10">
        <v>8.1999999999999993</v>
      </c>
      <c r="U87" s="10">
        <v>7.1</v>
      </c>
      <c r="V87" s="9">
        <v>0.49399999999999999</v>
      </c>
      <c r="W87" s="9">
        <v>0.41</v>
      </c>
      <c r="X87" s="9">
        <v>0.46899999999999997</v>
      </c>
      <c r="Y87" s="9">
        <v>0.54</v>
      </c>
      <c r="Z87" s="9">
        <v>0.54800000000000004</v>
      </c>
      <c r="AA87" s="9">
        <v>0.63500000000000001</v>
      </c>
      <c r="AB87" s="9">
        <v>0.224</v>
      </c>
      <c r="AC87" s="9">
        <v>0.14099999999999999</v>
      </c>
      <c r="AD87" s="19">
        <v>7</v>
      </c>
      <c r="AE87" s="11">
        <v>8.3000000000000007</v>
      </c>
      <c r="AF87" s="11">
        <v>8.3000000000000007</v>
      </c>
      <c r="AG87" s="11">
        <v>8.3000000000000007</v>
      </c>
      <c r="AH87" s="11">
        <v>8</v>
      </c>
      <c r="AI87" s="11">
        <v>5.7</v>
      </c>
      <c r="AJ87" s="11">
        <v>5</v>
      </c>
      <c r="AK87" s="11">
        <v>6.7</v>
      </c>
      <c r="AL87" s="11">
        <v>6</v>
      </c>
      <c r="AM87" s="19">
        <v>7</v>
      </c>
      <c r="AN87" s="11">
        <v>7.3</v>
      </c>
      <c r="AO87" s="11">
        <v>7.7</v>
      </c>
      <c r="AP87" s="11">
        <v>7.3</v>
      </c>
      <c r="AQ87" s="11">
        <v>7.3</v>
      </c>
      <c r="AR87" s="11">
        <v>7.3</v>
      </c>
      <c r="AS87" s="11">
        <v>7.7</v>
      </c>
      <c r="AT87" s="11">
        <v>5.7</v>
      </c>
      <c r="AU87" s="11">
        <v>6</v>
      </c>
      <c r="AV87" s="19">
        <v>6.7</v>
      </c>
      <c r="AW87" s="11">
        <v>6.3</v>
      </c>
      <c r="AX87" s="11">
        <v>7.3</v>
      </c>
      <c r="AY87" s="11">
        <v>6.7</v>
      </c>
      <c r="AZ87" s="11">
        <v>6.7</v>
      </c>
      <c r="BA87" s="11">
        <v>6</v>
      </c>
      <c r="BB87" s="11">
        <v>6.7</v>
      </c>
      <c r="BC87" s="11">
        <v>6.3</v>
      </c>
      <c r="BD87" s="11">
        <v>6.7</v>
      </c>
      <c r="BE87" s="19">
        <v>7.7</v>
      </c>
      <c r="BF87" s="11">
        <v>7.7</v>
      </c>
      <c r="BG87" s="11">
        <v>6</v>
      </c>
      <c r="BH87" s="11">
        <v>7.3</v>
      </c>
      <c r="BI87" s="11">
        <v>7.7</v>
      </c>
      <c r="BJ87" s="11">
        <v>8</v>
      </c>
      <c r="BK87" s="11">
        <v>6</v>
      </c>
      <c r="BL87" s="11">
        <v>9</v>
      </c>
      <c r="BM87" s="11">
        <v>9</v>
      </c>
      <c r="BN87" s="19">
        <v>7.7</v>
      </c>
      <c r="BO87" s="11">
        <v>7</v>
      </c>
      <c r="BP87" s="11">
        <v>7.3</v>
      </c>
      <c r="BQ87" s="11">
        <v>7.3</v>
      </c>
      <c r="BR87" s="11">
        <v>7</v>
      </c>
      <c r="BS87" s="11">
        <v>7.7</v>
      </c>
      <c r="BT87" s="11">
        <v>7.7</v>
      </c>
      <c r="BU87" s="11">
        <v>8.6999999999999993</v>
      </c>
      <c r="BV87" s="11">
        <v>7.3</v>
      </c>
      <c r="BW87" s="11"/>
      <c r="BX87" s="11" t="s">
        <v>422</v>
      </c>
      <c r="BY87" s="7">
        <v>2023</v>
      </c>
      <c r="BZ87" s="7"/>
    </row>
    <row r="88" spans="1:78" x14ac:dyDescent="0.3">
      <c r="A88" s="7" t="s">
        <v>691</v>
      </c>
      <c r="B88" s="7" t="s">
        <v>504</v>
      </c>
      <c r="C88" s="7" t="s">
        <v>505</v>
      </c>
      <c r="D88" s="7" t="s">
        <v>408</v>
      </c>
      <c r="E88" s="18" t="s">
        <v>438</v>
      </c>
      <c r="F88" s="72" t="s">
        <v>692</v>
      </c>
      <c r="G88" s="7">
        <v>554</v>
      </c>
      <c r="H88" s="8">
        <v>540</v>
      </c>
      <c r="I88" s="9">
        <v>0.97499999999999998</v>
      </c>
      <c r="J88" s="9">
        <v>0.47599999999999998</v>
      </c>
      <c r="K88" s="9">
        <v>0.29799999999999999</v>
      </c>
      <c r="L88" s="9">
        <v>0.2</v>
      </c>
      <c r="M88" s="9">
        <v>2.5999999999999999E-2</v>
      </c>
      <c r="N88" s="10">
        <v>8.3000000000000007</v>
      </c>
      <c r="O88" s="10">
        <v>8.4</v>
      </c>
      <c r="P88" s="10">
        <v>8.1</v>
      </c>
      <c r="Q88" s="10">
        <v>8.4</v>
      </c>
      <c r="R88" s="10">
        <v>8.6999999999999993</v>
      </c>
      <c r="S88" s="10">
        <v>0</v>
      </c>
      <c r="T88" s="10">
        <v>8.3000000000000007</v>
      </c>
      <c r="U88" s="10">
        <v>6.9</v>
      </c>
      <c r="V88" s="9">
        <v>0.42399999999999999</v>
      </c>
      <c r="W88" s="9">
        <v>0.45100000000000001</v>
      </c>
      <c r="X88" s="9">
        <v>0.373</v>
      </c>
      <c r="Y88" s="9">
        <v>0.42599999999999999</v>
      </c>
      <c r="Z88" s="9">
        <v>0.5</v>
      </c>
      <c r="AA88" s="9">
        <v>0.57799999999999996</v>
      </c>
      <c r="AB88" s="9">
        <v>0.26900000000000002</v>
      </c>
      <c r="AC88" s="9">
        <v>0.154</v>
      </c>
      <c r="AD88" s="19">
        <v>6.7</v>
      </c>
      <c r="AE88" s="11">
        <v>8</v>
      </c>
      <c r="AF88" s="11">
        <v>8</v>
      </c>
      <c r="AG88" s="11">
        <v>8</v>
      </c>
      <c r="AH88" s="11">
        <v>7.7</v>
      </c>
      <c r="AI88" s="11">
        <v>5.3</v>
      </c>
      <c r="AJ88" s="11">
        <v>4.3</v>
      </c>
      <c r="AK88" s="11">
        <v>5.7</v>
      </c>
      <c r="AL88" s="11">
        <v>6</v>
      </c>
      <c r="AM88" s="19">
        <v>7</v>
      </c>
      <c r="AN88" s="11">
        <v>7.7</v>
      </c>
      <c r="AO88" s="11">
        <v>7.7</v>
      </c>
      <c r="AP88" s="11">
        <v>7</v>
      </c>
      <c r="AQ88" s="11">
        <v>7.3</v>
      </c>
      <c r="AR88" s="11">
        <v>7.3</v>
      </c>
      <c r="AS88" s="11">
        <v>7.3</v>
      </c>
      <c r="AT88" s="11">
        <v>5.7</v>
      </c>
      <c r="AU88" s="11">
        <v>5.3</v>
      </c>
      <c r="AV88" s="19">
        <v>6.7</v>
      </c>
      <c r="AW88" s="11">
        <v>6</v>
      </c>
      <c r="AX88" s="11">
        <v>7.7</v>
      </c>
      <c r="AY88" s="11">
        <v>6.3</v>
      </c>
      <c r="AZ88" s="11">
        <v>7</v>
      </c>
      <c r="BA88" s="11">
        <v>6.3</v>
      </c>
      <c r="BB88" s="11">
        <v>6.7</v>
      </c>
      <c r="BC88" s="11">
        <v>6</v>
      </c>
      <c r="BD88" s="11">
        <v>6.3</v>
      </c>
      <c r="BE88" s="19">
        <v>7.3</v>
      </c>
      <c r="BF88" s="11">
        <v>7.3</v>
      </c>
      <c r="BG88" s="11">
        <v>6</v>
      </c>
      <c r="BH88" s="11">
        <v>7</v>
      </c>
      <c r="BI88" s="11">
        <v>7.7</v>
      </c>
      <c r="BJ88" s="11">
        <v>7.3</v>
      </c>
      <c r="BK88" s="11">
        <v>6</v>
      </c>
      <c r="BL88" s="11">
        <v>8.6999999999999993</v>
      </c>
      <c r="BM88" s="11">
        <v>8.6999999999999993</v>
      </c>
      <c r="BN88" s="19">
        <v>7.3</v>
      </c>
      <c r="BO88" s="11">
        <v>7</v>
      </c>
      <c r="BP88" s="11">
        <v>7</v>
      </c>
      <c r="BQ88" s="11">
        <v>7.3</v>
      </c>
      <c r="BR88" s="11">
        <v>7.3</v>
      </c>
      <c r="BS88" s="11">
        <v>7</v>
      </c>
      <c r="BT88" s="11">
        <v>7</v>
      </c>
      <c r="BU88" s="11">
        <v>8.6999999999999993</v>
      </c>
      <c r="BV88" s="11">
        <v>7.3</v>
      </c>
      <c r="BW88" s="11"/>
      <c r="BX88" s="11"/>
      <c r="BY88" s="7">
        <v>2023</v>
      </c>
      <c r="BZ88" s="7"/>
    </row>
    <row r="89" spans="1:78" x14ac:dyDescent="0.3">
      <c r="A89" s="7" t="s">
        <v>693</v>
      </c>
      <c r="B89" s="7" t="s">
        <v>467</v>
      </c>
      <c r="C89" s="7" t="s">
        <v>506</v>
      </c>
      <c r="D89" s="7" t="s">
        <v>408</v>
      </c>
      <c r="E89" s="18" t="s">
        <v>318</v>
      </c>
      <c r="F89" s="72" t="s">
        <v>694</v>
      </c>
      <c r="G89" s="7">
        <v>649</v>
      </c>
      <c r="H89" s="8">
        <v>611</v>
      </c>
      <c r="I89" s="9">
        <v>0.94099999999999995</v>
      </c>
      <c r="J89" s="9">
        <v>0.375</v>
      </c>
      <c r="K89" s="9">
        <v>0.435</v>
      </c>
      <c r="L89" s="9">
        <v>0.182</v>
      </c>
      <c r="M89" s="9">
        <v>8.0000000000000002E-3</v>
      </c>
      <c r="N89" s="10">
        <v>8.8000000000000007</v>
      </c>
      <c r="O89" s="10">
        <v>8.8000000000000007</v>
      </c>
      <c r="P89" s="10">
        <v>8.6999999999999993</v>
      </c>
      <c r="Q89" s="10">
        <v>9.1</v>
      </c>
      <c r="R89" s="10">
        <v>7.8</v>
      </c>
      <c r="S89" s="10">
        <v>0</v>
      </c>
      <c r="T89" s="10">
        <v>8.9</v>
      </c>
      <c r="U89" s="10">
        <v>8.1</v>
      </c>
      <c r="V89" s="9">
        <v>0.622</v>
      </c>
      <c r="W89" s="9">
        <v>0.61599999999999999</v>
      </c>
      <c r="X89" s="9">
        <v>0.59799999999999998</v>
      </c>
      <c r="Y89" s="9">
        <v>0.71199999999999997</v>
      </c>
      <c r="Z89" s="9">
        <v>0.2</v>
      </c>
      <c r="AA89" s="9">
        <v>0.71499999999999997</v>
      </c>
      <c r="AB89" s="9">
        <v>0.191</v>
      </c>
      <c r="AC89" s="9">
        <v>9.2999999999999999E-2</v>
      </c>
      <c r="AD89" s="19">
        <v>7.3</v>
      </c>
      <c r="AE89" s="11">
        <v>8.3000000000000007</v>
      </c>
      <c r="AF89" s="11">
        <v>8.3000000000000007</v>
      </c>
      <c r="AG89" s="11">
        <v>8.6999999999999993</v>
      </c>
      <c r="AH89" s="11">
        <v>8.6999999999999993</v>
      </c>
      <c r="AI89" s="11">
        <v>4.7</v>
      </c>
      <c r="AJ89" s="11">
        <v>4</v>
      </c>
      <c r="AK89" s="11">
        <v>8</v>
      </c>
      <c r="AL89" s="11">
        <v>7.7</v>
      </c>
      <c r="AM89" s="19">
        <v>8.3000000000000007</v>
      </c>
      <c r="AN89" s="11">
        <v>9</v>
      </c>
      <c r="AO89" s="11">
        <v>8.6999999999999993</v>
      </c>
      <c r="AP89" s="11">
        <v>7.7</v>
      </c>
      <c r="AQ89" s="11">
        <v>8.6999999999999993</v>
      </c>
      <c r="AR89" s="11">
        <v>8.3000000000000007</v>
      </c>
      <c r="AS89" s="11">
        <v>8.3000000000000007</v>
      </c>
      <c r="AT89" s="11">
        <v>7.7</v>
      </c>
      <c r="AU89" s="11">
        <v>7.7</v>
      </c>
      <c r="AV89" s="19">
        <v>8.3000000000000007</v>
      </c>
      <c r="AW89" s="11">
        <v>7.7</v>
      </c>
      <c r="AX89" s="11">
        <v>9.3000000000000007</v>
      </c>
      <c r="AY89" s="11">
        <v>7.3</v>
      </c>
      <c r="AZ89" s="11">
        <v>8.3000000000000007</v>
      </c>
      <c r="BA89" s="11">
        <v>8</v>
      </c>
      <c r="BB89" s="11">
        <v>8</v>
      </c>
      <c r="BC89" s="11">
        <v>8.3000000000000007</v>
      </c>
      <c r="BD89" s="11">
        <v>8.6999999999999993</v>
      </c>
      <c r="BE89" s="19">
        <v>8.6999999999999993</v>
      </c>
      <c r="BF89" s="11">
        <v>9</v>
      </c>
      <c r="BG89" s="11">
        <v>7.7</v>
      </c>
      <c r="BH89" s="11">
        <v>8.3000000000000007</v>
      </c>
      <c r="BI89" s="11">
        <v>8.3000000000000007</v>
      </c>
      <c r="BJ89" s="11">
        <v>9.3000000000000007</v>
      </c>
      <c r="BK89" s="11">
        <v>8.3000000000000007</v>
      </c>
      <c r="BL89" s="11">
        <v>9.3000000000000007</v>
      </c>
      <c r="BM89" s="11">
        <v>9</v>
      </c>
      <c r="BN89" s="19">
        <v>8.6999999999999993</v>
      </c>
      <c r="BO89" s="11">
        <v>9.3000000000000007</v>
      </c>
      <c r="BP89" s="11">
        <v>7.7</v>
      </c>
      <c r="BQ89" s="11">
        <v>8.6999999999999993</v>
      </c>
      <c r="BR89" s="11">
        <v>8.6999999999999993</v>
      </c>
      <c r="BS89" s="11">
        <v>8.3000000000000007</v>
      </c>
      <c r="BT89" s="11">
        <v>8</v>
      </c>
      <c r="BU89" s="11">
        <v>9</v>
      </c>
      <c r="BV89" s="11">
        <v>8.3000000000000007</v>
      </c>
      <c r="BW89" s="11"/>
      <c r="BX89" s="11" t="s">
        <v>469</v>
      </c>
      <c r="BY89" s="7">
        <v>2023</v>
      </c>
      <c r="BZ89" s="7"/>
    </row>
    <row r="90" spans="1:78" x14ac:dyDescent="0.3">
      <c r="A90" s="7" t="s">
        <v>507</v>
      </c>
      <c r="B90" s="7" t="s">
        <v>508</v>
      </c>
      <c r="C90" s="7" t="s">
        <v>509</v>
      </c>
      <c r="D90" s="7" t="s">
        <v>408</v>
      </c>
      <c r="E90" s="18" t="s">
        <v>350</v>
      </c>
      <c r="F90" s="72" t="s">
        <v>695</v>
      </c>
      <c r="G90" s="7">
        <v>353</v>
      </c>
      <c r="H90" s="8">
        <v>309</v>
      </c>
      <c r="I90" s="9">
        <v>0.875</v>
      </c>
      <c r="J90" s="9">
        <v>6.0000000000000001E-3</v>
      </c>
      <c r="K90" s="9">
        <v>0.22</v>
      </c>
      <c r="L90" s="9">
        <v>0.61199999999999999</v>
      </c>
      <c r="M90" s="9">
        <v>0.16200000000000001</v>
      </c>
      <c r="N90" s="10">
        <v>8.1999999999999993</v>
      </c>
      <c r="O90" s="10">
        <v>8.5</v>
      </c>
      <c r="P90" s="10">
        <v>8.1</v>
      </c>
      <c r="Q90" s="10">
        <v>8.1999999999999993</v>
      </c>
      <c r="R90" s="10">
        <v>8.1</v>
      </c>
      <c r="S90" s="10">
        <v>0</v>
      </c>
      <c r="T90" s="10">
        <v>8.3000000000000007</v>
      </c>
      <c r="U90" s="10">
        <v>7.1</v>
      </c>
      <c r="V90" s="9">
        <v>0.33300000000000002</v>
      </c>
      <c r="W90" s="9">
        <v>0.5</v>
      </c>
      <c r="X90" s="9">
        <v>0.32400000000000001</v>
      </c>
      <c r="Y90" s="9">
        <v>0.32800000000000001</v>
      </c>
      <c r="Z90" s="9">
        <v>0.36</v>
      </c>
      <c r="AA90" s="9">
        <v>0.45600000000000002</v>
      </c>
      <c r="AB90" s="9">
        <v>0.42099999999999999</v>
      </c>
      <c r="AC90" s="9">
        <v>0.123</v>
      </c>
      <c r="AD90" s="19">
        <v>7</v>
      </c>
      <c r="AE90" s="11">
        <v>8</v>
      </c>
      <c r="AF90" s="11">
        <v>7.7</v>
      </c>
      <c r="AG90" s="11">
        <v>8</v>
      </c>
      <c r="AH90" s="11">
        <v>8</v>
      </c>
      <c r="AI90" s="11">
        <v>5.3</v>
      </c>
      <c r="AJ90" s="11">
        <v>5</v>
      </c>
      <c r="AK90" s="11">
        <v>7.3</v>
      </c>
      <c r="AL90" s="11">
        <v>6.3</v>
      </c>
      <c r="AM90" s="19">
        <v>6.7</v>
      </c>
      <c r="AN90" s="11">
        <v>6.7</v>
      </c>
      <c r="AO90" s="11">
        <v>7.3</v>
      </c>
      <c r="AP90" s="11">
        <v>7.7</v>
      </c>
      <c r="AQ90" s="11">
        <v>7.3</v>
      </c>
      <c r="AR90" s="11">
        <v>6.7</v>
      </c>
      <c r="AS90" s="11">
        <v>6.3</v>
      </c>
      <c r="AT90" s="11">
        <v>6</v>
      </c>
      <c r="AU90" s="11">
        <v>6</v>
      </c>
      <c r="AV90" s="19">
        <v>6.7</v>
      </c>
      <c r="AW90" s="11">
        <v>6.7</v>
      </c>
      <c r="AX90" s="11">
        <v>7.3</v>
      </c>
      <c r="AY90" s="11">
        <v>7</v>
      </c>
      <c r="AZ90" s="11">
        <v>7</v>
      </c>
      <c r="BA90" s="11">
        <v>6.3</v>
      </c>
      <c r="BB90" s="11">
        <v>6.7</v>
      </c>
      <c r="BC90" s="11">
        <v>6.7</v>
      </c>
      <c r="BD90" s="11">
        <v>6.3</v>
      </c>
      <c r="BE90" s="19">
        <v>8</v>
      </c>
      <c r="BF90" s="11">
        <v>8</v>
      </c>
      <c r="BG90" s="11">
        <v>6.7</v>
      </c>
      <c r="BH90" s="11">
        <v>7</v>
      </c>
      <c r="BI90" s="11">
        <v>8</v>
      </c>
      <c r="BJ90" s="11">
        <v>8</v>
      </c>
      <c r="BK90" s="11">
        <v>7.7</v>
      </c>
      <c r="BL90" s="11">
        <v>8.6999999999999993</v>
      </c>
      <c r="BM90" s="11">
        <v>8.6999999999999993</v>
      </c>
      <c r="BN90" s="19">
        <v>7</v>
      </c>
      <c r="BO90" s="11">
        <v>7</v>
      </c>
      <c r="BP90" s="11">
        <v>7</v>
      </c>
      <c r="BQ90" s="11">
        <v>7</v>
      </c>
      <c r="BR90" s="11">
        <v>7</v>
      </c>
      <c r="BS90" s="11">
        <v>7</v>
      </c>
      <c r="BT90" s="11">
        <v>6.7</v>
      </c>
      <c r="BU90" s="11">
        <v>8</v>
      </c>
      <c r="BV90" s="11">
        <v>7.3</v>
      </c>
      <c r="BW90" s="11"/>
      <c r="BX90" s="11"/>
      <c r="BY90" s="7">
        <v>2023</v>
      </c>
      <c r="BZ90" s="7"/>
    </row>
    <row r="91" spans="1:78" x14ac:dyDescent="0.3">
      <c r="A91" s="7" t="s">
        <v>507</v>
      </c>
      <c r="B91" s="7" t="s">
        <v>510</v>
      </c>
      <c r="C91" s="7" t="s">
        <v>511</v>
      </c>
      <c r="D91" s="7" t="s">
        <v>512</v>
      </c>
      <c r="E91" s="18" t="s">
        <v>438</v>
      </c>
      <c r="F91" s="72" t="s">
        <v>696</v>
      </c>
      <c r="G91" s="7">
        <v>792</v>
      </c>
      <c r="H91" s="8">
        <v>774</v>
      </c>
      <c r="I91" s="9">
        <v>0.97699999999999998</v>
      </c>
      <c r="J91" s="9">
        <v>7.1999999999999995E-2</v>
      </c>
      <c r="K91" s="9">
        <v>0.40699999999999997</v>
      </c>
      <c r="L91" s="9">
        <v>0.48199999999999998</v>
      </c>
      <c r="M91" s="9">
        <v>3.9E-2</v>
      </c>
      <c r="N91" s="10">
        <v>9.3000000000000007</v>
      </c>
      <c r="O91" s="10">
        <v>8.8000000000000007</v>
      </c>
      <c r="P91" s="10">
        <v>9.1999999999999993</v>
      </c>
      <c r="Q91" s="10">
        <v>9.4</v>
      </c>
      <c r="R91" s="10">
        <v>9</v>
      </c>
      <c r="S91" s="10">
        <v>0</v>
      </c>
      <c r="T91" s="10">
        <v>9.1</v>
      </c>
      <c r="U91" s="10">
        <v>8.3000000000000007</v>
      </c>
      <c r="V91" s="9">
        <v>0.78700000000000003</v>
      </c>
      <c r="W91" s="9">
        <v>0.60699999999999998</v>
      </c>
      <c r="X91" s="9">
        <v>0.75900000000000001</v>
      </c>
      <c r="Y91" s="9">
        <v>0.85299999999999998</v>
      </c>
      <c r="Z91" s="9">
        <v>0.6</v>
      </c>
      <c r="AA91" s="9">
        <v>0.84</v>
      </c>
      <c r="AB91" s="9">
        <v>0.107</v>
      </c>
      <c r="AC91" s="9">
        <v>5.2999999999999999E-2</v>
      </c>
      <c r="AD91" s="19">
        <v>8.3000000000000007</v>
      </c>
      <c r="AE91" s="11">
        <v>9.3000000000000007</v>
      </c>
      <c r="AF91" s="11">
        <v>9</v>
      </c>
      <c r="AG91" s="11">
        <v>9</v>
      </c>
      <c r="AH91" s="11">
        <v>9</v>
      </c>
      <c r="AI91" s="11">
        <v>7.3</v>
      </c>
      <c r="AJ91" s="11">
        <v>8.3000000000000007</v>
      </c>
      <c r="AK91" s="11">
        <v>7.7</v>
      </c>
      <c r="AL91" s="11">
        <v>7.7</v>
      </c>
      <c r="AM91" s="19">
        <v>8.3000000000000007</v>
      </c>
      <c r="AN91" s="11">
        <v>8.6999999999999993</v>
      </c>
      <c r="AO91" s="11">
        <v>8.6999999999999993</v>
      </c>
      <c r="AP91" s="11">
        <v>8</v>
      </c>
      <c r="AQ91" s="11">
        <v>8.6999999999999993</v>
      </c>
      <c r="AR91" s="11">
        <v>8.6999999999999993</v>
      </c>
      <c r="AS91" s="11">
        <v>8.6999999999999993</v>
      </c>
      <c r="AT91" s="11">
        <v>6.7</v>
      </c>
      <c r="AU91" s="11">
        <v>7.3</v>
      </c>
      <c r="AV91" s="19">
        <v>8</v>
      </c>
      <c r="AW91" s="11">
        <v>7.7</v>
      </c>
      <c r="AX91" s="11">
        <v>8.3000000000000007</v>
      </c>
      <c r="AY91" s="11">
        <v>7.7</v>
      </c>
      <c r="AZ91" s="11">
        <v>8</v>
      </c>
      <c r="BA91" s="11">
        <v>7.7</v>
      </c>
      <c r="BB91" s="11">
        <v>8</v>
      </c>
      <c r="BC91" s="11">
        <v>7.7</v>
      </c>
      <c r="BD91" s="11">
        <v>8</v>
      </c>
      <c r="BE91" s="19">
        <v>8.3000000000000007</v>
      </c>
      <c r="BF91" s="11">
        <v>8.6999999999999993</v>
      </c>
      <c r="BG91" s="11">
        <v>7</v>
      </c>
      <c r="BH91" s="11">
        <v>8.3000000000000007</v>
      </c>
      <c r="BI91" s="11">
        <v>7.7</v>
      </c>
      <c r="BJ91" s="11">
        <v>8.6999999999999993</v>
      </c>
      <c r="BK91" s="11">
        <v>7.7</v>
      </c>
      <c r="BL91" s="11">
        <v>9.6999999999999993</v>
      </c>
      <c r="BM91" s="11">
        <v>9.3000000000000007</v>
      </c>
      <c r="BN91" s="19">
        <v>8.6999999999999993</v>
      </c>
      <c r="BO91" s="11">
        <v>7.3</v>
      </c>
      <c r="BP91" s="11">
        <v>8.3000000000000007</v>
      </c>
      <c r="BQ91" s="11">
        <v>9</v>
      </c>
      <c r="BR91" s="11">
        <v>8.6999999999999993</v>
      </c>
      <c r="BS91" s="11">
        <v>9</v>
      </c>
      <c r="BT91" s="11">
        <v>9.3000000000000007</v>
      </c>
      <c r="BU91" s="11">
        <v>9.3000000000000007</v>
      </c>
      <c r="BV91" s="11">
        <v>9</v>
      </c>
      <c r="BW91" s="11"/>
      <c r="BX91" s="11"/>
      <c r="BY91" s="7">
        <v>2023</v>
      </c>
      <c r="BZ91" s="7"/>
    </row>
    <row r="92" spans="1:78" x14ac:dyDescent="0.3">
      <c r="A92" s="7" t="s">
        <v>513</v>
      </c>
      <c r="B92" s="7" t="s">
        <v>514</v>
      </c>
      <c r="C92" s="7" t="s">
        <v>515</v>
      </c>
      <c r="D92" s="7" t="s">
        <v>408</v>
      </c>
      <c r="E92" s="18" t="s">
        <v>350</v>
      </c>
      <c r="F92" s="72" t="s">
        <v>697</v>
      </c>
      <c r="G92" s="7">
        <v>653</v>
      </c>
      <c r="H92" s="8">
        <v>532</v>
      </c>
      <c r="I92" s="9">
        <v>0.81499999999999995</v>
      </c>
      <c r="J92" s="9">
        <v>0.124</v>
      </c>
      <c r="K92" s="9">
        <v>0.38500000000000001</v>
      </c>
      <c r="L92" s="9">
        <v>0.39500000000000002</v>
      </c>
      <c r="M92" s="9">
        <v>9.6000000000000002E-2</v>
      </c>
      <c r="N92" s="10">
        <v>8.1999999999999993</v>
      </c>
      <c r="O92" s="10">
        <v>8.6</v>
      </c>
      <c r="P92" s="10">
        <v>7.9</v>
      </c>
      <c r="Q92" s="10">
        <v>8.3000000000000007</v>
      </c>
      <c r="R92" s="10">
        <v>8.5</v>
      </c>
      <c r="S92" s="10">
        <v>0</v>
      </c>
      <c r="T92" s="10">
        <v>7.9</v>
      </c>
      <c r="U92" s="10">
        <v>7.3</v>
      </c>
      <c r="V92" s="9">
        <v>0.36099999999999999</v>
      </c>
      <c r="W92" s="9">
        <v>0.53</v>
      </c>
      <c r="X92" s="9">
        <v>0.26300000000000001</v>
      </c>
      <c r="Y92" s="9">
        <v>0.38600000000000001</v>
      </c>
      <c r="Z92" s="9">
        <v>0.43099999999999999</v>
      </c>
      <c r="AA92" s="9">
        <v>0.48899999999999999</v>
      </c>
      <c r="AB92" s="9">
        <v>0.38300000000000001</v>
      </c>
      <c r="AC92" s="9">
        <v>0.128</v>
      </c>
      <c r="AD92" s="19">
        <v>7.3</v>
      </c>
      <c r="AE92" s="11">
        <v>8.3000000000000007</v>
      </c>
      <c r="AF92" s="11">
        <v>7.7</v>
      </c>
      <c r="AG92" s="11">
        <v>8.3000000000000007</v>
      </c>
      <c r="AH92" s="11">
        <v>8.3000000000000007</v>
      </c>
      <c r="AI92" s="11">
        <v>5.3</v>
      </c>
      <c r="AJ92" s="11">
        <v>5.7</v>
      </c>
      <c r="AK92" s="11">
        <v>7</v>
      </c>
      <c r="AL92" s="11">
        <v>6.7</v>
      </c>
      <c r="AM92" s="19">
        <v>7</v>
      </c>
      <c r="AN92" s="11">
        <v>8</v>
      </c>
      <c r="AO92" s="11">
        <v>7.7</v>
      </c>
      <c r="AP92" s="11">
        <v>7</v>
      </c>
      <c r="AQ92" s="11">
        <v>7</v>
      </c>
      <c r="AR92" s="11">
        <v>7</v>
      </c>
      <c r="AS92" s="11">
        <v>7</v>
      </c>
      <c r="AT92" s="11">
        <v>6.3</v>
      </c>
      <c r="AU92" s="11">
        <v>6.3</v>
      </c>
      <c r="AV92" s="19">
        <v>7</v>
      </c>
      <c r="AW92" s="11">
        <v>6.3</v>
      </c>
      <c r="AX92" s="11">
        <v>7.7</v>
      </c>
      <c r="AY92" s="11">
        <v>7</v>
      </c>
      <c r="AZ92" s="11">
        <v>7.3</v>
      </c>
      <c r="BA92" s="11">
        <v>6.3</v>
      </c>
      <c r="BB92" s="11">
        <v>6.7</v>
      </c>
      <c r="BC92" s="11">
        <v>6.7</v>
      </c>
      <c r="BD92" s="11">
        <v>6.7</v>
      </c>
      <c r="BE92" s="19">
        <v>8</v>
      </c>
      <c r="BF92" s="11">
        <v>8</v>
      </c>
      <c r="BG92" s="11">
        <v>7.3</v>
      </c>
      <c r="BH92" s="11">
        <v>7.3</v>
      </c>
      <c r="BI92" s="11">
        <v>8</v>
      </c>
      <c r="BJ92" s="11">
        <v>8.3000000000000007</v>
      </c>
      <c r="BK92" s="11">
        <v>7.7</v>
      </c>
      <c r="BL92" s="11">
        <v>9</v>
      </c>
      <c r="BM92" s="11">
        <v>8.6999999999999993</v>
      </c>
      <c r="BN92" s="19">
        <v>7.3</v>
      </c>
      <c r="BO92" s="11">
        <v>7.7</v>
      </c>
      <c r="BP92" s="11">
        <v>7.3</v>
      </c>
      <c r="BQ92" s="11">
        <v>7</v>
      </c>
      <c r="BR92" s="11">
        <v>7.3</v>
      </c>
      <c r="BS92" s="11">
        <v>7</v>
      </c>
      <c r="BT92" s="11">
        <v>7</v>
      </c>
      <c r="BU92" s="11">
        <v>8.6999999999999993</v>
      </c>
      <c r="BV92" s="11">
        <v>7.7</v>
      </c>
      <c r="BW92" s="11"/>
      <c r="BX92" s="11"/>
      <c r="BY92" s="7">
        <v>2023</v>
      </c>
      <c r="BZ92" s="7"/>
    </row>
    <row r="93" spans="1:78" x14ac:dyDescent="0.3">
      <c r="A93" s="7" t="s">
        <v>516</v>
      </c>
      <c r="B93" s="7" t="s">
        <v>517</v>
      </c>
      <c r="C93" s="7" t="s">
        <v>518</v>
      </c>
      <c r="D93" s="7" t="s">
        <v>408</v>
      </c>
      <c r="E93" s="18" t="s">
        <v>350</v>
      </c>
      <c r="F93" s="72" t="s">
        <v>698</v>
      </c>
      <c r="G93" s="7">
        <v>11903</v>
      </c>
      <c r="H93" s="7">
        <v>8614</v>
      </c>
      <c r="I93" s="20">
        <v>0.72399999999999998</v>
      </c>
      <c r="J93" s="20">
        <v>1.4999999999999999E-2</v>
      </c>
      <c r="K93" s="20">
        <v>0.309</v>
      </c>
      <c r="L93" s="20">
        <v>0.53400000000000003</v>
      </c>
      <c r="M93" s="20">
        <v>0.14199999999999999</v>
      </c>
      <c r="N93" s="7">
        <v>7.6</v>
      </c>
      <c r="O93" s="7">
        <v>7.8</v>
      </c>
      <c r="P93" s="7">
        <v>7.4</v>
      </c>
      <c r="Q93" s="7">
        <v>7.7</v>
      </c>
      <c r="R93" s="7">
        <v>7.8</v>
      </c>
      <c r="S93" s="7">
        <v>0</v>
      </c>
      <c r="T93" s="7">
        <v>7.7</v>
      </c>
      <c r="U93" s="7">
        <v>6.6</v>
      </c>
      <c r="V93" s="20">
        <v>0.17399999999999999</v>
      </c>
      <c r="W93" s="20">
        <v>0.26800000000000002</v>
      </c>
      <c r="X93" s="20">
        <v>0.10299999999999999</v>
      </c>
      <c r="Y93" s="20">
        <v>0.189</v>
      </c>
      <c r="Z93" s="20">
        <v>0.26300000000000001</v>
      </c>
      <c r="AA93" s="20">
        <v>0.42399999999999999</v>
      </c>
      <c r="AB93" s="20">
        <v>0.32600000000000001</v>
      </c>
      <c r="AC93" s="20">
        <v>0.25</v>
      </c>
      <c r="AD93" s="7">
        <v>6.3</v>
      </c>
      <c r="AE93" s="7">
        <v>7.7</v>
      </c>
      <c r="AF93" s="7">
        <v>7</v>
      </c>
      <c r="AG93" s="7">
        <v>7.7</v>
      </c>
      <c r="AH93" s="7">
        <v>7.7</v>
      </c>
      <c r="AI93" s="7">
        <v>4</v>
      </c>
      <c r="AJ93" s="7">
        <v>3.7</v>
      </c>
      <c r="AK93" s="7">
        <v>6.7</v>
      </c>
      <c r="AL93" s="7">
        <v>6</v>
      </c>
      <c r="AM93" s="7">
        <v>6</v>
      </c>
      <c r="AN93" s="7">
        <v>6</v>
      </c>
      <c r="AO93" s="7">
        <v>6.7</v>
      </c>
      <c r="AP93" s="7">
        <v>7</v>
      </c>
      <c r="AQ93" s="7">
        <v>6.7</v>
      </c>
      <c r="AR93" s="7">
        <v>6</v>
      </c>
      <c r="AS93" s="7">
        <v>6</v>
      </c>
      <c r="AT93" s="7">
        <v>5.3</v>
      </c>
      <c r="AU93" s="7">
        <v>5</v>
      </c>
      <c r="AV93" s="7">
        <v>6.3</v>
      </c>
      <c r="AW93" s="7">
        <v>6</v>
      </c>
      <c r="AX93" s="7">
        <v>6.7</v>
      </c>
      <c r="AY93" s="7">
        <v>6.7</v>
      </c>
      <c r="AZ93" s="7">
        <v>6.7</v>
      </c>
      <c r="BA93" s="7">
        <v>6</v>
      </c>
      <c r="BB93" s="7">
        <v>6</v>
      </c>
      <c r="BC93" s="7">
        <v>6</v>
      </c>
      <c r="BD93" s="7">
        <v>5.7</v>
      </c>
      <c r="BE93" s="7">
        <v>7.7</v>
      </c>
      <c r="BF93" s="7">
        <v>7.7</v>
      </c>
      <c r="BG93" s="7">
        <v>6.3</v>
      </c>
      <c r="BH93" s="7">
        <v>6.7</v>
      </c>
      <c r="BI93" s="7">
        <v>7.7</v>
      </c>
      <c r="BJ93" s="7">
        <v>7.3</v>
      </c>
      <c r="BK93" s="7">
        <v>7</v>
      </c>
      <c r="BL93" s="7">
        <v>8.6999999999999993</v>
      </c>
      <c r="BM93" s="7">
        <v>8.6999999999999993</v>
      </c>
      <c r="BN93" s="7">
        <v>6.7</v>
      </c>
      <c r="BO93" s="7">
        <v>6.7</v>
      </c>
      <c r="BP93" s="7">
        <v>6.3</v>
      </c>
      <c r="BQ93" s="7">
        <v>6.3</v>
      </c>
      <c r="BR93" s="7">
        <v>6.7</v>
      </c>
      <c r="BS93" s="7">
        <v>6.7</v>
      </c>
      <c r="BT93" s="7">
        <v>6.7</v>
      </c>
      <c r="BU93" s="7">
        <v>7.7</v>
      </c>
      <c r="BV93" s="7">
        <v>7</v>
      </c>
      <c r="BW93" s="7"/>
      <c r="BX93" s="7"/>
      <c r="BY93" s="7">
        <v>2023</v>
      </c>
      <c r="BZ93" s="7"/>
    </row>
    <row r="94" spans="1:78" x14ac:dyDescent="0.3">
      <c r="A94" s="7" t="s">
        <v>519</v>
      </c>
      <c r="B94" s="7" t="s">
        <v>429</v>
      </c>
      <c r="C94" s="7" t="s">
        <v>520</v>
      </c>
      <c r="D94" s="7" t="s">
        <v>408</v>
      </c>
      <c r="E94" s="18" t="s">
        <v>307</v>
      </c>
      <c r="F94" s="72" t="s">
        <v>699</v>
      </c>
      <c r="G94" s="7">
        <v>267</v>
      </c>
      <c r="H94" s="7">
        <v>161</v>
      </c>
      <c r="I94" s="20">
        <v>0.60299999999999998</v>
      </c>
      <c r="J94" s="20">
        <v>1.9E-2</v>
      </c>
      <c r="K94" s="20">
        <v>0.27300000000000002</v>
      </c>
      <c r="L94" s="20">
        <v>0.49099999999999999</v>
      </c>
      <c r="M94" s="20">
        <v>0.217</v>
      </c>
      <c r="N94" s="7">
        <v>8</v>
      </c>
      <c r="O94" s="7">
        <v>5.3</v>
      </c>
      <c r="P94" s="7">
        <v>7.3</v>
      </c>
      <c r="Q94" s="7">
        <v>8.1999999999999993</v>
      </c>
      <c r="R94" s="7">
        <v>8.5</v>
      </c>
      <c r="S94" s="7">
        <v>0</v>
      </c>
      <c r="T94" s="7">
        <v>7.5</v>
      </c>
      <c r="U94" s="7">
        <v>6.7</v>
      </c>
      <c r="V94" s="20">
        <v>0.26700000000000002</v>
      </c>
      <c r="W94" s="20">
        <v>-1</v>
      </c>
      <c r="X94" s="20">
        <v>0</v>
      </c>
      <c r="Y94" s="20">
        <v>0.36699999999999999</v>
      </c>
      <c r="Z94" s="20">
        <v>0.48599999999999999</v>
      </c>
      <c r="AA94" s="20">
        <v>0.47799999999999998</v>
      </c>
      <c r="AB94" s="20">
        <v>0.311</v>
      </c>
      <c r="AC94" s="20">
        <v>0.21099999999999999</v>
      </c>
      <c r="AD94" s="7">
        <v>7</v>
      </c>
      <c r="AE94" s="7">
        <v>8.6999999999999993</v>
      </c>
      <c r="AF94" s="7">
        <v>7.3</v>
      </c>
      <c r="AG94" s="7">
        <v>8.6999999999999993</v>
      </c>
      <c r="AH94" s="7">
        <v>8.6999999999999993</v>
      </c>
      <c r="AI94" s="7">
        <v>4.3</v>
      </c>
      <c r="AJ94" s="7">
        <v>5.7</v>
      </c>
      <c r="AK94" s="7">
        <v>6.7</v>
      </c>
      <c r="AL94" s="7">
        <v>5.7</v>
      </c>
      <c r="AM94" s="7">
        <v>6</v>
      </c>
      <c r="AN94" s="7">
        <v>7.3</v>
      </c>
      <c r="AO94" s="7">
        <v>7</v>
      </c>
      <c r="AP94" s="7">
        <v>6</v>
      </c>
      <c r="AQ94" s="7">
        <v>5.7</v>
      </c>
      <c r="AR94" s="7">
        <v>5.7</v>
      </c>
      <c r="AS94" s="7">
        <v>5.3</v>
      </c>
      <c r="AT94" s="7">
        <v>4.7</v>
      </c>
      <c r="AU94" s="7">
        <v>5.7</v>
      </c>
      <c r="AV94" s="7">
        <v>6</v>
      </c>
      <c r="AW94" s="7">
        <v>5.7</v>
      </c>
      <c r="AX94" s="7">
        <v>7</v>
      </c>
      <c r="AY94" s="7">
        <v>6.3</v>
      </c>
      <c r="AZ94" s="7">
        <v>6.7</v>
      </c>
      <c r="BA94" s="7">
        <v>5.7</v>
      </c>
      <c r="BB94" s="7">
        <v>6</v>
      </c>
      <c r="BC94" s="7">
        <v>5.7</v>
      </c>
      <c r="BD94" s="7">
        <v>5.7</v>
      </c>
      <c r="BE94" s="7">
        <v>7.3</v>
      </c>
      <c r="BF94" s="7">
        <v>7.3</v>
      </c>
      <c r="BG94" s="7">
        <v>5.7</v>
      </c>
      <c r="BH94" s="7">
        <v>6.3</v>
      </c>
      <c r="BI94" s="7">
        <v>7.7</v>
      </c>
      <c r="BJ94" s="7">
        <v>7</v>
      </c>
      <c r="BK94" s="7">
        <v>6.3</v>
      </c>
      <c r="BL94" s="7">
        <v>9.3000000000000007</v>
      </c>
      <c r="BM94" s="7">
        <v>8.6999999999999993</v>
      </c>
      <c r="BN94" s="7">
        <v>7</v>
      </c>
      <c r="BO94" s="7">
        <v>7</v>
      </c>
      <c r="BP94" s="7">
        <v>7</v>
      </c>
      <c r="BQ94" s="7">
        <v>7</v>
      </c>
      <c r="BR94" s="7">
        <v>6.7</v>
      </c>
      <c r="BS94" s="7">
        <v>6.7</v>
      </c>
      <c r="BT94" s="7">
        <v>7</v>
      </c>
      <c r="BU94" s="7">
        <v>7.7</v>
      </c>
      <c r="BV94" s="7">
        <v>7</v>
      </c>
      <c r="BW94" s="7"/>
      <c r="BX94" s="7"/>
      <c r="BY94" s="7">
        <v>2023</v>
      </c>
      <c r="BZ94" s="7"/>
    </row>
    <row r="95" spans="1:78" x14ac:dyDescent="0.3">
      <c r="A95" s="7" t="s">
        <v>521</v>
      </c>
      <c r="B95" s="7" t="s">
        <v>460</v>
      </c>
      <c r="C95" s="7" t="s">
        <v>522</v>
      </c>
      <c r="D95" s="7" t="s">
        <v>408</v>
      </c>
      <c r="E95" s="18" t="s">
        <v>385</v>
      </c>
      <c r="F95" s="72" t="s">
        <v>700</v>
      </c>
      <c r="G95" s="7">
        <v>219</v>
      </c>
      <c r="H95" s="7">
        <v>213</v>
      </c>
      <c r="I95" s="20">
        <v>0.97299999999999998</v>
      </c>
      <c r="J95" s="20">
        <v>6.0999999999999999E-2</v>
      </c>
      <c r="K95" s="20">
        <v>0.52600000000000002</v>
      </c>
      <c r="L95" s="20">
        <v>0.34699999999999998</v>
      </c>
      <c r="M95" s="20">
        <v>6.6000000000000003E-2</v>
      </c>
      <c r="N95" s="7">
        <v>8</v>
      </c>
      <c r="O95" s="7">
        <v>8.1999999999999993</v>
      </c>
      <c r="P95" s="7">
        <v>7.5</v>
      </c>
      <c r="Q95" s="7">
        <v>8.4</v>
      </c>
      <c r="R95" s="7">
        <v>8.9</v>
      </c>
      <c r="S95" s="7">
        <v>0</v>
      </c>
      <c r="T95" s="7">
        <v>7.8</v>
      </c>
      <c r="U95" s="7">
        <v>7.2</v>
      </c>
      <c r="V95" s="20">
        <v>0.32900000000000001</v>
      </c>
      <c r="W95" s="20">
        <v>0.46200000000000002</v>
      </c>
      <c r="X95" s="20">
        <v>0.19600000000000001</v>
      </c>
      <c r="Y95" s="20">
        <v>0.432</v>
      </c>
      <c r="Z95" s="20">
        <v>0.71399999999999997</v>
      </c>
      <c r="AA95" s="20">
        <v>0.53100000000000003</v>
      </c>
      <c r="AB95" s="20">
        <v>0.26800000000000002</v>
      </c>
      <c r="AC95" s="20">
        <v>0.20200000000000001</v>
      </c>
      <c r="AD95" s="7">
        <v>7</v>
      </c>
      <c r="AE95" s="7">
        <v>8.3000000000000007</v>
      </c>
      <c r="AF95" s="7">
        <v>7.7</v>
      </c>
      <c r="AG95" s="7">
        <v>8</v>
      </c>
      <c r="AH95" s="7">
        <v>8.3000000000000007</v>
      </c>
      <c r="AI95" s="7">
        <v>5.3</v>
      </c>
      <c r="AJ95" s="7">
        <v>5.3</v>
      </c>
      <c r="AK95" s="7">
        <v>7</v>
      </c>
      <c r="AL95" s="7">
        <v>6</v>
      </c>
      <c r="AM95" s="7">
        <v>6.7</v>
      </c>
      <c r="AN95" s="7">
        <v>8</v>
      </c>
      <c r="AO95" s="7">
        <v>8</v>
      </c>
      <c r="AP95" s="7">
        <v>6</v>
      </c>
      <c r="AQ95" s="7">
        <v>7.7</v>
      </c>
      <c r="AR95" s="7">
        <v>6.7</v>
      </c>
      <c r="AS95" s="7">
        <v>6.3</v>
      </c>
      <c r="AT95" s="7">
        <v>5.7</v>
      </c>
      <c r="AU95" s="7">
        <v>5.3</v>
      </c>
      <c r="AV95" s="7">
        <v>7</v>
      </c>
      <c r="AW95" s="7">
        <v>6.7</v>
      </c>
      <c r="AX95" s="7">
        <v>8</v>
      </c>
      <c r="AY95" s="7">
        <v>7.3</v>
      </c>
      <c r="AZ95" s="7">
        <v>8</v>
      </c>
      <c r="BA95" s="7">
        <v>6.3</v>
      </c>
      <c r="BB95" s="7">
        <v>6.3</v>
      </c>
      <c r="BC95" s="7">
        <v>6</v>
      </c>
      <c r="BD95" s="7">
        <v>6.3</v>
      </c>
      <c r="BE95" s="7">
        <v>7.7</v>
      </c>
      <c r="BF95" s="7">
        <v>7.7</v>
      </c>
      <c r="BG95" s="7">
        <v>6</v>
      </c>
      <c r="BH95" s="7">
        <v>6.7</v>
      </c>
      <c r="BI95" s="7">
        <v>7.3</v>
      </c>
      <c r="BJ95" s="7">
        <v>7.7</v>
      </c>
      <c r="BK95" s="7">
        <v>7</v>
      </c>
      <c r="BL95" s="7">
        <v>9</v>
      </c>
      <c r="BM95" s="7">
        <v>9</v>
      </c>
      <c r="BN95" s="7">
        <v>8</v>
      </c>
      <c r="BO95" s="7">
        <v>7.7</v>
      </c>
      <c r="BP95" s="7">
        <v>7.3</v>
      </c>
      <c r="BQ95" s="7">
        <v>8</v>
      </c>
      <c r="BR95" s="7">
        <v>7.7</v>
      </c>
      <c r="BS95" s="7">
        <v>8</v>
      </c>
      <c r="BT95" s="7">
        <v>8.3000000000000007</v>
      </c>
      <c r="BU95" s="7">
        <v>8.6999999999999993</v>
      </c>
      <c r="BV95" s="7">
        <v>8.3000000000000007</v>
      </c>
      <c r="BW95" s="7"/>
      <c r="BX95" s="7"/>
      <c r="BY95" s="7">
        <v>2023</v>
      </c>
      <c r="BZ95" s="7"/>
    </row>
    <row r="96" spans="1:78" x14ac:dyDescent="0.3">
      <c r="A96" s="7" t="s">
        <v>523</v>
      </c>
      <c r="B96" s="7" t="s">
        <v>433</v>
      </c>
      <c r="C96" s="7" t="s">
        <v>524</v>
      </c>
      <c r="D96" s="7" t="s">
        <v>408</v>
      </c>
      <c r="E96" s="18" t="s">
        <v>341</v>
      </c>
      <c r="F96" s="72" t="s">
        <v>701</v>
      </c>
      <c r="G96" s="7">
        <v>261</v>
      </c>
      <c r="H96" s="7">
        <v>261</v>
      </c>
      <c r="I96" s="20">
        <v>1</v>
      </c>
      <c r="J96" s="20">
        <v>0.188</v>
      </c>
      <c r="K96" s="20">
        <v>0.38300000000000001</v>
      </c>
      <c r="L96" s="20">
        <v>0.372</v>
      </c>
      <c r="M96" s="20">
        <v>5.7000000000000002E-2</v>
      </c>
      <c r="N96" s="7">
        <v>9.1</v>
      </c>
      <c r="O96" s="7">
        <v>8.6999999999999993</v>
      </c>
      <c r="P96" s="7">
        <v>9.1</v>
      </c>
      <c r="Q96" s="7">
        <v>9.1999999999999993</v>
      </c>
      <c r="R96" s="7">
        <v>9.6999999999999993</v>
      </c>
      <c r="S96" s="7">
        <v>0</v>
      </c>
      <c r="T96" s="7">
        <v>8.8000000000000007</v>
      </c>
      <c r="U96" s="7">
        <v>8</v>
      </c>
      <c r="V96" s="20">
        <v>0.73899999999999999</v>
      </c>
      <c r="W96" s="20">
        <v>0.59199999999999997</v>
      </c>
      <c r="X96" s="20">
        <v>0.76</v>
      </c>
      <c r="Y96" s="20">
        <v>0.76300000000000001</v>
      </c>
      <c r="Z96" s="20">
        <v>0.93300000000000005</v>
      </c>
      <c r="AA96" s="20">
        <v>0.76600000000000001</v>
      </c>
      <c r="AB96" s="20">
        <v>0.20699999999999999</v>
      </c>
      <c r="AC96" s="20">
        <v>2.7E-2</v>
      </c>
      <c r="AD96" s="7">
        <v>8.3000000000000007</v>
      </c>
      <c r="AE96" s="7">
        <v>9.3000000000000007</v>
      </c>
      <c r="AF96" s="7">
        <v>8.6999999999999993</v>
      </c>
      <c r="AG96" s="7">
        <v>9</v>
      </c>
      <c r="AH96" s="7">
        <v>8.6999999999999993</v>
      </c>
      <c r="AI96" s="7">
        <v>7</v>
      </c>
      <c r="AJ96" s="7">
        <v>6.7</v>
      </c>
      <c r="AK96" s="7">
        <v>7.7</v>
      </c>
      <c r="AL96" s="7">
        <v>8.3000000000000007</v>
      </c>
      <c r="AM96" s="7">
        <v>7.7</v>
      </c>
      <c r="AN96" s="7">
        <v>8.6999999999999993</v>
      </c>
      <c r="AO96" s="7">
        <v>8</v>
      </c>
      <c r="AP96" s="7">
        <v>7.3</v>
      </c>
      <c r="AQ96" s="7">
        <v>7.3</v>
      </c>
      <c r="AR96" s="7">
        <v>8</v>
      </c>
      <c r="AS96" s="7">
        <v>7.7</v>
      </c>
      <c r="AT96" s="7">
        <v>6.3</v>
      </c>
      <c r="AU96" s="7">
        <v>7</v>
      </c>
      <c r="AV96" s="7">
        <v>7.7</v>
      </c>
      <c r="AW96" s="7">
        <v>6.7</v>
      </c>
      <c r="AX96" s="7">
        <v>8.3000000000000007</v>
      </c>
      <c r="AY96" s="7">
        <v>7.7</v>
      </c>
      <c r="AZ96" s="7">
        <v>8</v>
      </c>
      <c r="BA96" s="7">
        <v>7.3</v>
      </c>
      <c r="BB96" s="7">
        <v>7.7</v>
      </c>
      <c r="BC96" s="7">
        <v>7.7</v>
      </c>
      <c r="BD96" s="7">
        <v>7.3</v>
      </c>
      <c r="BE96" s="7">
        <v>8.6999999999999993</v>
      </c>
      <c r="BF96" s="7">
        <v>8.6999999999999993</v>
      </c>
      <c r="BG96" s="7">
        <v>7.3</v>
      </c>
      <c r="BH96" s="7">
        <v>8</v>
      </c>
      <c r="BI96" s="7">
        <v>8.3000000000000007</v>
      </c>
      <c r="BJ96" s="7">
        <v>9</v>
      </c>
      <c r="BK96" s="7">
        <v>8.3000000000000007</v>
      </c>
      <c r="BL96" s="7">
        <v>9.3000000000000007</v>
      </c>
      <c r="BM96" s="7">
        <v>9</v>
      </c>
      <c r="BN96" s="7">
        <v>8.3000000000000007</v>
      </c>
      <c r="BO96" s="7">
        <v>8.3000000000000007</v>
      </c>
      <c r="BP96" s="7">
        <v>7.7</v>
      </c>
      <c r="BQ96" s="7">
        <v>8.3000000000000007</v>
      </c>
      <c r="BR96" s="7">
        <v>8.3000000000000007</v>
      </c>
      <c r="BS96" s="7">
        <v>8.6999999999999993</v>
      </c>
      <c r="BT96" s="7">
        <v>8.6999999999999993</v>
      </c>
      <c r="BU96" s="7">
        <v>9.3000000000000007</v>
      </c>
      <c r="BV96" s="7">
        <v>8.6999999999999993</v>
      </c>
      <c r="BW96" s="7"/>
      <c r="BX96" s="7"/>
      <c r="BY96" s="7">
        <v>2023</v>
      </c>
      <c r="BZ96" s="7"/>
    </row>
    <row r="97" spans="1:78" x14ac:dyDescent="0.3">
      <c r="A97" s="7" t="s">
        <v>525</v>
      </c>
      <c r="B97" s="7" t="s">
        <v>424</v>
      </c>
      <c r="C97" s="7" t="s">
        <v>526</v>
      </c>
      <c r="D97" s="7" t="s">
        <v>408</v>
      </c>
      <c r="E97" s="18" t="s">
        <v>344</v>
      </c>
      <c r="F97" s="72" t="s">
        <v>702</v>
      </c>
      <c r="G97" s="7">
        <v>317</v>
      </c>
      <c r="H97" s="7">
        <v>265</v>
      </c>
      <c r="I97" s="20">
        <v>0.83599999999999997</v>
      </c>
      <c r="J97" s="20">
        <v>8.3000000000000004E-2</v>
      </c>
      <c r="K97" s="20">
        <v>0.46400000000000002</v>
      </c>
      <c r="L97" s="20">
        <v>0.41899999999999998</v>
      </c>
      <c r="M97" s="20">
        <v>3.4000000000000002E-2</v>
      </c>
      <c r="N97" s="7">
        <v>8.1999999999999993</v>
      </c>
      <c r="O97" s="7">
        <v>7.9</v>
      </c>
      <c r="P97" s="7">
        <v>8.4</v>
      </c>
      <c r="Q97" s="7">
        <v>8.1</v>
      </c>
      <c r="R97" s="7">
        <v>7.2</v>
      </c>
      <c r="S97" s="7">
        <v>0</v>
      </c>
      <c r="T97" s="7">
        <v>7.8</v>
      </c>
      <c r="U97" s="7">
        <v>7</v>
      </c>
      <c r="V97" s="20">
        <v>0.37</v>
      </c>
      <c r="W97" s="20">
        <v>0.22700000000000001</v>
      </c>
      <c r="X97" s="20">
        <v>0.43099999999999999</v>
      </c>
      <c r="Y97" s="20">
        <v>0.36</v>
      </c>
      <c r="Z97" s="20">
        <v>0</v>
      </c>
      <c r="AA97" s="20">
        <v>0.54</v>
      </c>
      <c r="AB97" s="20">
        <v>0.29099999999999998</v>
      </c>
      <c r="AC97" s="20">
        <v>0.17</v>
      </c>
      <c r="AD97" s="7">
        <v>7</v>
      </c>
      <c r="AE97" s="7">
        <v>8</v>
      </c>
      <c r="AF97" s="7">
        <v>7</v>
      </c>
      <c r="AG97" s="7">
        <v>8.6999999999999993</v>
      </c>
      <c r="AH97" s="7">
        <v>8.3000000000000007</v>
      </c>
      <c r="AI97" s="7">
        <v>5.3</v>
      </c>
      <c r="AJ97" s="7">
        <v>6</v>
      </c>
      <c r="AK97" s="7">
        <v>7.3</v>
      </c>
      <c r="AL97" s="7">
        <v>6.7</v>
      </c>
      <c r="AM97" s="7">
        <v>6.7</v>
      </c>
      <c r="AN97" s="7">
        <v>7.7</v>
      </c>
      <c r="AO97" s="7">
        <v>7.3</v>
      </c>
      <c r="AP97" s="7">
        <v>6.3</v>
      </c>
      <c r="AQ97" s="7">
        <v>6.7</v>
      </c>
      <c r="AR97" s="7">
        <v>6.3</v>
      </c>
      <c r="AS97" s="7">
        <v>6</v>
      </c>
      <c r="AT97" s="7">
        <v>6</v>
      </c>
      <c r="AU97" s="7">
        <v>6</v>
      </c>
      <c r="AV97" s="7">
        <v>6.7</v>
      </c>
      <c r="AW97" s="7">
        <v>6</v>
      </c>
      <c r="AX97" s="7">
        <v>7.7</v>
      </c>
      <c r="AY97" s="7">
        <v>6.7</v>
      </c>
      <c r="AZ97" s="7">
        <v>7.3</v>
      </c>
      <c r="BA97" s="7">
        <v>6.7</v>
      </c>
      <c r="BB97" s="7">
        <v>6.7</v>
      </c>
      <c r="BC97" s="7">
        <v>6.7</v>
      </c>
      <c r="BD97" s="7">
        <v>6.3</v>
      </c>
      <c r="BE97" s="7">
        <v>7.7</v>
      </c>
      <c r="BF97" s="7">
        <v>7.7</v>
      </c>
      <c r="BG97" s="7">
        <v>6.7</v>
      </c>
      <c r="BH97" s="7">
        <v>6.7</v>
      </c>
      <c r="BI97" s="7">
        <v>7.7</v>
      </c>
      <c r="BJ97" s="7">
        <v>7.3</v>
      </c>
      <c r="BK97" s="7">
        <v>7</v>
      </c>
      <c r="BL97" s="7">
        <v>9</v>
      </c>
      <c r="BM97" s="7">
        <v>8.6999999999999993</v>
      </c>
      <c r="BN97" s="7">
        <v>7</v>
      </c>
      <c r="BO97" s="7">
        <v>7.3</v>
      </c>
      <c r="BP97" s="7">
        <v>7.3</v>
      </c>
      <c r="BQ97" s="7">
        <v>7</v>
      </c>
      <c r="BR97" s="7">
        <v>7</v>
      </c>
      <c r="BS97" s="7">
        <v>6.7</v>
      </c>
      <c r="BT97" s="7">
        <v>6.7</v>
      </c>
      <c r="BU97" s="7">
        <v>8.3000000000000007</v>
      </c>
      <c r="BV97" s="7">
        <v>7</v>
      </c>
      <c r="BW97" s="7"/>
      <c r="BX97" s="7"/>
      <c r="BY97" s="7">
        <v>2023</v>
      </c>
      <c r="BZ97" s="7"/>
    </row>
    <row r="98" spans="1:78" x14ac:dyDescent="0.3">
      <c r="A98" s="7" t="s">
        <v>527</v>
      </c>
      <c r="B98" s="7" t="s">
        <v>367</v>
      </c>
      <c r="C98" s="7" t="s">
        <v>528</v>
      </c>
      <c r="D98" s="7" t="s">
        <v>565</v>
      </c>
      <c r="E98" s="18" t="s">
        <v>369</v>
      </c>
      <c r="F98" s="72" t="s">
        <v>703</v>
      </c>
      <c r="G98" s="7">
        <v>655</v>
      </c>
      <c r="H98" s="7">
        <v>655</v>
      </c>
      <c r="I98" s="20">
        <v>1</v>
      </c>
      <c r="J98" s="20">
        <v>0.33400000000000002</v>
      </c>
      <c r="K98" s="20">
        <v>0.51800000000000002</v>
      </c>
      <c r="L98" s="20">
        <v>0.13900000000000001</v>
      </c>
      <c r="M98" s="20">
        <v>8.9999999999999993E-3</v>
      </c>
      <c r="N98" s="7">
        <v>9</v>
      </c>
      <c r="O98" s="7">
        <v>9</v>
      </c>
      <c r="P98" s="7">
        <v>9</v>
      </c>
      <c r="Q98" s="7">
        <v>9</v>
      </c>
      <c r="R98" s="7">
        <v>8.8000000000000007</v>
      </c>
      <c r="S98" s="7">
        <v>0</v>
      </c>
      <c r="T98" s="7">
        <v>8.9</v>
      </c>
      <c r="U98" s="7">
        <v>8.1999999999999993</v>
      </c>
      <c r="V98" s="20">
        <v>0.66900000000000004</v>
      </c>
      <c r="W98" s="20">
        <v>0.67600000000000005</v>
      </c>
      <c r="X98" s="20">
        <v>0.66100000000000003</v>
      </c>
      <c r="Y98" s="20">
        <v>0.68100000000000005</v>
      </c>
      <c r="Z98" s="20">
        <v>0.66700000000000004</v>
      </c>
      <c r="AA98" s="20">
        <v>0.70230000000000004</v>
      </c>
      <c r="AB98" s="20">
        <v>0.26400000000000001</v>
      </c>
      <c r="AC98" s="20">
        <v>3.3599999999999998E-2</v>
      </c>
      <c r="AD98" s="7">
        <v>8</v>
      </c>
      <c r="AE98" s="7">
        <v>8.6999999999999993</v>
      </c>
      <c r="AF98" s="7">
        <v>8.6999999999999993</v>
      </c>
      <c r="AG98" s="7">
        <v>8.6999999999999993</v>
      </c>
      <c r="AH98" s="7">
        <v>8.6999999999999993</v>
      </c>
      <c r="AI98" s="7">
        <v>6.3</v>
      </c>
      <c r="AJ98" s="7">
        <v>7</v>
      </c>
      <c r="AK98" s="7">
        <v>8</v>
      </c>
      <c r="AL98" s="7">
        <v>7.7</v>
      </c>
      <c r="AM98" s="7">
        <v>8</v>
      </c>
      <c r="AN98" s="7">
        <v>8.6999999999999993</v>
      </c>
      <c r="AO98" s="7">
        <v>8.3000000000000007</v>
      </c>
      <c r="AP98" s="7">
        <v>7.7</v>
      </c>
      <c r="AQ98" s="7">
        <v>8</v>
      </c>
      <c r="AR98" s="7">
        <v>8</v>
      </c>
      <c r="AS98" s="7">
        <v>8</v>
      </c>
      <c r="AT98" s="7">
        <v>7.3</v>
      </c>
      <c r="AU98" s="7">
        <v>7.7</v>
      </c>
      <c r="AV98" s="7">
        <v>7.7</v>
      </c>
      <c r="AW98" s="7">
        <v>7</v>
      </c>
      <c r="AX98" s="7">
        <v>8.3000000000000007</v>
      </c>
      <c r="AY98" s="7">
        <v>7.7</v>
      </c>
      <c r="AZ98" s="7">
        <v>8.3000000000000007</v>
      </c>
      <c r="BA98" s="7">
        <v>7.3</v>
      </c>
      <c r="BB98" s="7">
        <v>7.7</v>
      </c>
      <c r="BC98" s="7">
        <v>7.7</v>
      </c>
      <c r="BD98" s="7">
        <v>8</v>
      </c>
      <c r="BE98" s="7">
        <v>8.6999999999999993</v>
      </c>
      <c r="BF98" s="7">
        <v>8.6999999999999993</v>
      </c>
      <c r="BG98" s="7">
        <v>7.7</v>
      </c>
      <c r="BH98" s="7">
        <v>8</v>
      </c>
      <c r="BI98" s="7">
        <v>8.3000000000000007</v>
      </c>
      <c r="BJ98" s="7">
        <v>9</v>
      </c>
      <c r="BK98" s="7">
        <v>8.6999999999999993</v>
      </c>
      <c r="BL98" s="7">
        <v>9.3000000000000007</v>
      </c>
      <c r="BM98" s="7">
        <v>9</v>
      </c>
      <c r="BN98" s="7">
        <v>8.6999999999999993</v>
      </c>
      <c r="BO98" s="7">
        <v>8.3000000000000007</v>
      </c>
      <c r="BP98" s="7">
        <v>8</v>
      </c>
      <c r="BQ98" s="7">
        <v>8.6999999999999993</v>
      </c>
      <c r="BR98" s="7">
        <v>8.6999999999999993</v>
      </c>
      <c r="BS98" s="7">
        <v>8.3000000000000007</v>
      </c>
      <c r="BT98" s="7">
        <v>8.3000000000000007</v>
      </c>
      <c r="BU98" s="7">
        <v>9.3000000000000007</v>
      </c>
      <c r="BV98" s="7">
        <v>8.3000000000000007</v>
      </c>
      <c r="BW98" s="7"/>
      <c r="BX98" s="7"/>
      <c r="BY98" s="7">
        <v>2023</v>
      </c>
      <c r="BZ98" s="7"/>
    </row>
    <row r="99" spans="1:78" x14ac:dyDescent="0.3">
      <c r="A99" s="7" t="s">
        <v>704</v>
      </c>
      <c r="B99" s="7" t="s">
        <v>529</v>
      </c>
      <c r="C99" s="7" t="s">
        <v>530</v>
      </c>
      <c r="D99" s="7" t="s">
        <v>408</v>
      </c>
      <c r="E99" s="18" t="s">
        <v>344</v>
      </c>
      <c r="F99" s="72" t="s">
        <v>705</v>
      </c>
      <c r="G99" s="7">
        <v>2188</v>
      </c>
      <c r="H99" s="7">
        <v>552</v>
      </c>
      <c r="I99" s="20">
        <v>0.252</v>
      </c>
      <c r="J99" s="20">
        <v>7.1999999999999995E-2</v>
      </c>
      <c r="K99" s="20">
        <v>0.29299999999999998</v>
      </c>
      <c r="L99" s="20">
        <v>0.53100000000000003</v>
      </c>
      <c r="M99" s="20">
        <v>0.10299999999999999</v>
      </c>
      <c r="N99" s="7">
        <v>8</v>
      </c>
      <c r="O99" s="7">
        <v>7.8</v>
      </c>
      <c r="P99" s="7">
        <v>8.1</v>
      </c>
      <c r="Q99" s="7">
        <v>8</v>
      </c>
      <c r="R99" s="7">
        <v>8.1</v>
      </c>
      <c r="S99" s="7">
        <v>0</v>
      </c>
      <c r="T99" s="7">
        <v>7.5</v>
      </c>
      <c r="U99" s="7">
        <v>6.8</v>
      </c>
      <c r="V99" s="20">
        <v>0.36599999999999999</v>
      </c>
      <c r="W99" s="20">
        <v>0.32500000000000001</v>
      </c>
      <c r="X99" s="20">
        <v>0.34</v>
      </c>
      <c r="Y99" s="20">
        <v>0.372</v>
      </c>
      <c r="Z99" s="20">
        <v>0.439</v>
      </c>
      <c r="AA99" s="20">
        <v>0.56299999999999994</v>
      </c>
      <c r="AB99" s="20">
        <v>0.23899999999999999</v>
      </c>
      <c r="AC99" s="20">
        <v>0.19700000000000001</v>
      </c>
      <c r="AD99" s="7">
        <v>6.7</v>
      </c>
      <c r="AE99" s="7">
        <v>8.3000000000000007</v>
      </c>
      <c r="AF99" s="7">
        <v>7.3</v>
      </c>
      <c r="AG99" s="7">
        <v>8.3000000000000007</v>
      </c>
      <c r="AH99" s="7">
        <v>8</v>
      </c>
      <c r="AI99" s="7">
        <v>4</v>
      </c>
      <c r="AJ99" s="7">
        <v>4.3</v>
      </c>
      <c r="AK99" s="7">
        <v>6.7</v>
      </c>
      <c r="AL99" s="7">
        <v>5.3</v>
      </c>
      <c r="AM99" s="7">
        <v>6.3</v>
      </c>
      <c r="AN99" s="7">
        <v>7.7</v>
      </c>
      <c r="AO99" s="7">
        <v>7.3</v>
      </c>
      <c r="AP99" s="7">
        <v>6.3</v>
      </c>
      <c r="AQ99" s="7">
        <v>6.7</v>
      </c>
      <c r="AR99" s="7">
        <v>6.3</v>
      </c>
      <c r="AS99" s="7">
        <v>6.7</v>
      </c>
      <c r="AT99" s="7">
        <v>5</v>
      </c>
      <c r="AU99" s="7">
        <v>5</v>
      </c>
      <c r="AV99" s="7">
        <v>6.3</v>
      </c>
      <c r="AW99" s="7">
        <v>6</v>
      </c>
      <c r="AX99" s="7">
        <v>7.3</v>
      </c>
      <c r="AY99" s="7">
        <v>6.3</v>
      </c>
      <c r="AZ99" s="7">
        <v>7</v>
      </c>
      <c r="BA99" s="7">
        <v>6</v>
      </c>
      <c r="BB99" s="7">
        <v>6.3</v>
      </c>
      <c r="BC99" s="7">
        <v>6</v>
      </c>
      <c r="BD99" s="7">
        <v>6</v>
      </c>
      <c r="BE99" s="7">
        <v>7.3</v>
      </c>
      <c r="BF99" s="7">
        <v>7</v>
      </c>
      <c r="BG99" s="7">
        <v>5.7</v>
      </c>
      <c r="BH99" s="7">
        <v>6.3</v>
      </c>
      <c r="BI99" s="7">
        <v>7.3</v>
      </c>
      <c r="BJ99" s="7">
        <v>7</v>
      </c>
      <c r="BK99" s="7">
        <v>6.3</v>
      </c>
      <c r="BL99" s="7">
        <v>9.3000000000000007</v>
      </c>
      <c r="BM99" s="7">
        <v>9</v>
      </c>
      <c r="BN99" s="7">
        <v>7.3</v>
      </c>
      <c r="BO99" s="7">
        <v>7</v>
      </c>
      <c r="BP99" s="7">
        <v>7</v>
      </c>
      <c r="BQ99" s="7">
        <v>7.3</v>
      </c>
      <c r="BR99" s="7">
        <v>7.3</v>
      </c>
      <c r="BS99" s="7">
        <v>7.3</v>
      </c>
      <c r="BT99" s="7">
        <v>7.7</v>
      </c>
      <c r="BU99" s="7">
        <v>8</v>
      </c>
      <c r="BV99" s="7">
        <v>7.3</v>
      </c>
      <c r="BW99" s="7"/>
      <c r="BX99" s="7"/>
      <c r="BY99" s="7">
        <v>2023</v>
      </c>
      <c r="BZ99" s="7" t="s">
        <v>531</v>
      </c>
    </row>
    <row r="100" spans="1:78" x14ac:dyDescent="0.3">
      <c r="A100" s="7" t="s">
        <v>706</v>
      </c>
      <c r="B100" s="7" t="s">
        <v>532</v>
      </c>
      <c r="C100" s="7" t="s">
        <v>533</v>
      </c>
      <c r="D100" s="7" t="s">
        <v>408</v>
      </c>
      <c r="E100" s="18" t="s">
        <v>539</v>
      </c>
      <c r="F100" s="72" t="s">
        <v>707</v>
      </c>
      <c r="G100" s="7">
        <v>1389</v>
      </c>
      <c r="H100" s="7">
        <v>1389</v>
      </c>
      <c r="I100" s="20">
        <v>1</v>
      </c>
      <c r="J100" s="20">
        <v>0.17499999999999999</v>
      </c>
      <c r="K100" s="20">
        <v>0.56200000000000006</v>
      </c>
      <c r="L100" s="20">
        <v>0.252</v>
      </c>
      <c r="M100" s="20">
        <v>1.0999999999999999E-2</v>
      </c>
      <c r="N100" s="7">
        <v>8.6999999999999993</v>
      </c>
      <c r="O100" s="7">
        <v>8.6999999999999993</v>
      </c>
      <c r="P100" s="7">
        <v>8.6</v>
      </c>
      <c r="Q100" s="7">
        <v>8.8000000000000007</v>
      </c>
      <c r="R100" s="7">
        <v>8.6999999999999993</v>
      </c>
      <c r="S100" s="7">
        <v>0</v>
      </c>
      <c r="T100" s="7">
        <v>8.4</v>
      </c>
      <c r="U100" s="7">
        <v>8</v>
      </c>
      <c r="V100" s="20">
        <v>0.53900000000000003</v>
      </c>
      <c r="W100" s="20">
        <v>0.55100000000000005</v>
      </c>
      <c r="X100" s="20">
        <v>0.51100000000000001</v>
      </c>
      <c r="Y100" s="20">
        <v>0.58899999999999997</v>
      </c>
      <c r="Z100" s="20">
        <v>0.6</v>
      </c>
      <c r="AA100" s="20">
        <v>0.64100000000000001</v>
      </c>
      <c r="AB100" s="20">
        <v>0.25600000000000001</v>
      </c>
      <c r="AC100" s="20">
        <v>0.10299999999999999</v>
      </c>
      <c r="AD100" s="7">
        <v>7.7</v>
      </c>
      <c r="AE100" s="7">
        <v>9</v>
      </c>
      <c r="AF100" s="7">
        <v>8.6999999999999993</v>
      </c>
      <c r="AG100" s="7">
        <v>9</v>
      </c>
      <c r="AH100" s="7">
        <v>8.6999999999999993</v>
      </c>
      <c r="AI100" s="7">
        <v>6</v>
      </c>
      <c r="AJ100" s="7">
        <v>4.7</v>
      </c>
      <c r="AK100" s="7">
        <v>7.7</v>
      </c>
      <c r="AL100" s="7">
        <v>7.3</v>
      </c>
      <c r="AM100" s="7">
        <v>8</v>
      </c>
      <c r="AN100" s="7">
        <v>8.3000000000000007</v>
      </c>
      <c r="AO100" s="7">
        <v>8.3000000000000007</v>
      </c>
      <c r="AP100" s="7">
        <v>8</v>
      </c>
      <c r="AQ100" s="7">
        <v>8.3000000000000007</v>
      </c>
      <c r="AR100" s="7">
        <v>8</v>
      </c>
      <c r="AS100" s="7">
        <v>8</v>
      </c>
      <c r="AT100" s="7">
        <v>7</v>
      </c>
      <c r="AU100" s="7">
        <v>7.7</v>
      </c>
      <c r="AV100" s="7">
        <v>7.7</v>
      </c>
      <c r="AW100" s="7">
        <v>7</v>
      </c>
      <c r="AX100" s="7">
        <v>8.3000000000000007</v>
      </c>
      <c r="AY100" s="7">
        <v>7.3</v>
      </c>
      <c r="AZ100" s="7">
        <v>8</v>
      </c>
      <c r="BA100" s="7">
        <v>7.3</v>
      </c>
      <c r="BB100" s="7">
        <v>7.7</v>
      </c>
      <c r="BC100" s="7">
        <v>7.7</v>
      </c>
      <c r="BD100" s="7">
        <v>7.7</v>
      </c>
      <c r="BE100" s="7">
        <v>8.6999999999999993</v>
      </c>
      <c r="BF100" s="7">
        <v>8.6999999999999993</v>
      </c>
      <c r="BG100" s="7">
        <v>7.3</v>
      </c>
      <c r="BH100" s="7">
        <v>8.3000000000000007</v>
      </c>
      <c r="BI100" s="7">
        <v>8.3000000000000007</v>
      </c>
      <c r="BJ100" s="7">
        <v>9</v>
      </c>
      <c r="BK100" s="7">
        <v>7.7</v>
      </c>
      <c r="BL100" s="7">
        <v>9.3000000000000007</v>
      </c>
      <c r="BM100" s="7">
        <v>9.3000000000000007</v>
      </c>
      <c r="BN100" s="7">
        <v>8.3000000000000007</v>
      </c>
      <c r="BO100" s="7">
        <v>8.3000000000000007</v>
      </c>
      <c r="BP100" s="7">
        <v>7.7</v>
      </c>
      <c r="BQ100" s="7">
        <v>8.3000000000000007</v>
      </c>
      <c r="BR100" s="7">
        <v>8</v>
      </c>
      <c r="BS100" s="7">
        <v>8.3000000000000007</v>
      </c>
      <c r="BT100" s="7">
        <v>8.3000000000000007</v>
      </c>
      <c r="BU100" s="7">
        <v>9.3000000000000007</v>
      </c>
      <c r="BV100" s="7">
        <v>8.3000000000000007</v>
      </c>
      <c r="BW100" s="7"/>
      <c r="BX100" s="7"/>
      <c r="BY100" s="7">
        <v>2023</v>
      </c>
      <c r="BZ100" s="7" t="s">
        <v>534</v>
      </c>
    </row>
    <row r="101" spans="1:78" x14ac:dyDescent="0.3">
      <c r="A101" s="7" t="s">
        <v>535</v>
      </c>
      <c r="B101" s="7" t="s">
        <v>489</v>
      </c>
      <c r="C101" s="7" t="s">
        <v>536</v>
      </c>
      <c r="D101" s="7" t="s">
        <v>408</v>
      </c>
      <c r="E101" s="18" t="s">
        <v>491</v>
      </c>
      <c r="F101" s="72" t="s">
        <v>708</v>
      </c>
      <c r="G101" s="7">
        <v>1151</v>
      </c>
      <c r="H101" s="7">
        <v>1120</v>
      </c>
      <c r="I101" s="20">
        <v>0.97299999999999998</v>
      </c>
      <c r="J101" s="20">
        <v>0.35499999999999998</v>
      </c>
      <c r="K101" s="20">
        <v>0.42899999999999999</v>
      </c>
      <c r="L101" s="20">
        <v>0.19</v>
      </c>
      <c r="M101" s="20">
        <v>2.5999999999999999E-2</v>
      </c>
      <c r="N101" s="7">
        <v>8</v>
      </c>
      <c r="O101" s="7">
        <v>7.9</v>
      </c>
      <c r="P101" s="7">
        <v>8</v>
      </c>
      <c r="Q101" s="7">
        <v>8.3000000000000007</v>
      </c>
      <c r="R101" s="7">
        <v>8.3000000000000007</v>
      </c>
      <c r="S101" s="7">
        <v>0</v>
      </c>
      <c r="T101" s="7">
        <v>7.9</v>
      </c>
      <c r="U101" s="7">
        <v>7.1</v>
      </c>
      <c r="V101" s="20">
        <v>0.29899999999999999</v>
      </c>
      <c r="W101" s="20">
        <v>0.224</v>
      </c>
      <c r="X101" s="20">
        <v>0.30399999999999999</v>
      </c>
      <c r="Y101" s="20">
        <v>0.41799999999999998</v>
      </c>
      <c r="Z101" s="20">
        <v>0.379</v>
      </c>
      <c r="AA101" s="20">
        <v>0.52100000000000002</v>
      </c>
      <c r="AB101" s="20">
        <v>0.25600000000000001</v>
      </c>
      <c r="AC101" s="20">
        <v>0.222</v>
      </c>
      <c r="AD101" s="7">
        <v>6.7</v>
      </c>
      <c r="AE101" s="7">
        <v>7.7</v>
      </c>
      <c r="AF101" s="7">
        <v>7.7</v>
      </c>
      <c r="AG101" s="7">
        <v>7.7</v>
      </c>
      <c r="AH101" s="7">
        <v>8</v>
      </c>
      <c r="AI101" s="7">
        <v>5</v>
      </c>
      <c r="AJ101" s="7">
        <v>5</v>
      </c>
      <c r="AK101" s="7">
        <v>6</v>
      </c>
      <c r="AL101" s="7">
        <v>6</v>
      </c>
      <c r="AM101" s="7">
        <v>7</v>
      </c>
      <c r="AN101" s="7">
        <v>7.3</v>
      </c>
      <c r="AO101" s="7">
        <v>7.3</v>
      </c>
      <c r="AP101" s="7">
        <v>7</v>
      </c>
      <c r="AQ101" s="7">
        <v>7.3</v>
      </c>
      <c r="AR101" s="7">
        <v>7</v>
      </c>
      <c r="AS101" s="7">
        <v>7</v>
      </c>
      <c r="AT101" s="7">
        <v>5.7</v>
      </c>
      <c r="AU101" s="7">
        <v>6</v>
      </c>
      <c r="AV101" s="7">
        <v>6.7</v>
      </c>
      <c r="AW101" s="7">
        <v>6.3</v>
      </c>
      <c r="AX101" s="7">
        <v>7.3</v>
      </c>
      <c r="AY101" s="7">
        <v>7</v>
      </c>
      <c r="AZ101" s="7">
        <v>7.3</v>
      </c>
      <c r="BA101" s="7">
        <v>6.3</v>
      </c>
      <c r="BB101" s="7">
        <v>6.7</v>
      </c>
      <c r="BC101" s="7">
        <v>6.3</v>
      </c>
      <c r="BD101" s="7">
        <v>6.7</v>
      </c>
      <c r="BE101" s="7">
        <v>7.3</v>
      </c>
      <c r="BF101" s="7">
        <v>7.7</v>
      </c>
      <c r="BG101" s="7">
        <v>6.3</v>
      </c>
      <c r="BH101" s="7">
        <v>7.3</v>
      </c>
      <c r="BI101" s="7">
        <v>7.7</v>
      </c>
      <c r="BJ101" s="7">
        <v>7.7</v>
      </c>
      <c r="BK101" s="7">
        <v>6.7</v>
      </c>
      <c r="BL101" s="7">
        <v>8.3000000000000007</v>
      </c>
      <c r="BM101" s="7">
        <v>8.3000000000000007</v>
      </c>
      <c r="BN101" s="7">
        <v>7.7</v>
      </c>
      <c r="BO101" s="7">
        <v>7.3</v>
      </c>
      <c r="BP101" s="7">
        <v>7</v>
      </c>
      <c r="BQ101" s="7">
        <v>7.7</v>
      </c>
      <c r="BR101" s="7">
        <v>7.3</v>
      </c>
      <c r="BS101" s="7">
        <v>7.7</v>
      </c>
      <c r="BT101" s="7">
        <v>7.7</v>
      </c>
      <c r="BU101" s="7">
        <v>8.3000000000000007</v>
      </c>
      <c r="BV101" s="7">
        <v>7.3</v>
      </c>
      <c r="BW101" s="7"/>
      <c r="BX101" s="7"/>
      <c r="BY101" s="7">
        <v>2023</v>
      </c>
      <c r="BZ101" s="7" t="s">
        <v>534</v>
      </c>
    </row>
    <row r="102" spans="1:78" x14ac:dyDescent="0.3">
      <c r="A102" s="7" t="s">
        <v>709</v>
      </c>
      <c r="B102" s="7" t="s">
        <v>537</v>
      </c>
      <c r="C102" s="7" t="s">
        <v>538</v>
      </c>
      <c r="D102" s="7" t="s">
        <v>408</v>
      </c>
      <c r="E102" s="18" t="s">
        <v>539</v>
      </c>
      <c r="F102" s="72" t="s">
        <v>710</v>
      </c>
      <c r="G102" s="7">
        <v>1399</v>
      </c>
      <c r="H102" s="7">
        <v>1346</v>
      </c>
      <c r="I102" s="20">
        <v>0.96199999999999997</v>
      </c>
      <c r="J102" s="20">
        <v>0.38</v>
      </c>
      <c r="K102" s="20">
        <v>0.53</v>
      </c>
      <c r="L102" s="20">
        <v>9.0999999999999998E-2</v>
      </c>
      <c r="M102" s="20">
        <v>0</v>
      </c>
      <c r="N102" s="7">
        <v>8.6999999999999993</v>
      </c>
      <c r="O102" s="7">
        <v>8.8000000000000007</v>
      </c>
      <c r="P102" s="7">
        <v>8.6999999999999993</v>
      </c>
      <c r="Q102" s="7">
        <v>8.6999999999999993</v>
      </c>
      <c r="R102" s="7">
        <v>0</v>
      </c>
      <c r="S102" s="7">
        <v>0</v>
      </c>
      <c r="T102" s="7">
        <v>8.6999999999999993</v>
      </c>
      <c r="U102" s="7">
        <v>8.3000000000000007</v>
      </c>
      <c r="V102" s="20">
        <v>0.56999999999999995</v>
      </c>
      <c r="W102" s="20">
        <v>0.57499999999999996</v>
      </c>
      <c r="X102" s="20">
        <v>0.56399999999999995</v>
      </c>
      <c r="Y102" s="20">
        <v>0.58199999999999996</v>
      </c>
      <c r="Z102" s="20" t="s">
        <v>711</v>
      </c>
      <c r="AA102" s="20">
        <v>0.67800000000000005</v>
      </c>
      <c r="AB102" s="20">
        <v>0.215</v>
      </c>
      <c r="AC102" s="20">
        <v>0.108</v>
      </c>
      <c r="AD102" s="7">
        <v>7.7</v>
      </c>
      <c r="AE102" s="7">
        <v>8.6999999999999993</v>
      </c>
      <c r="AF102" s="7">
        <v>8.6999999999999993</v>
      </c>
      <c r="AG102" s="7">
        <v>8.6999999999999993</v>
      </c>
      <c r="AH102" s="7">
        <v>8.6999999999999993</v>
      </c>
      <c r="AI102" s="7">
        <v>6.3</v>
      </c>
      <c r="AJ102" s="7">
        <v>5.7</v>
      </c>
      <c r="AK102" s="7">
        <v>7</v>
      </c>
      <c r="AL102" s="7">
        <v>7.3</v>
      </c>
      <c r="AM102" s="7">
        <v>8.3000000000000007</v>
      </c>
      <c r="AN102" s="7">
        <v>8.3000000000000007</v>
      </c>
      <c r="AO102" s="7">
        <v>8.6999999999999993</v>
      </c>
      <c r="AP102" s="7">
        <v>8.3000000000000007</v>
      </c>
      <c r="AQ102" s="7">
        <v>8.6999999999999993</v>
      </c>
      <c r="AR102" s="7">
        <v>8.6999999999999993</v>
      </c>
      <c r="AS102" s="7">
        <v>8.6999999999999993</v>
      </c>
      <c r="AT102" s="7">
        <v>8</v>
      </c>
      <c r="AU102" s="7">
        <v>8</v>
      </c>
      <c r="AV102" s="7">
        <v>8.3000000000000007</v>
      </c>
      <c r="AW102" s="7">
        <v>8</v>
      </c>
      <c r="AX102" s="7">
        <v>9</v>
      </c>
      <c r="AY102" s="7">
        <v>8.3000000000000007</v>
      </c>
      <c r="AZ102" s="7">
        <v>8.3000000000000007</v>
      </c>
      <c r="BA102" s="7">
        <v>8</v>
      </c>
      <c r="BB102" s="7">
        <v>8</v>
      </c>
      <c r="BC102" s="7">
        <v>8.3000000000000007</v>
      </c>
      <c r="BD102" s="7">
        <v>8.6999999999999993</v>
      </c>
      <c r="BE102" s="7">
        <v>8.6999999999999993</v>
      </c>
      <c r="BF102" s="7">
        <v>8.6999999999999993</v>
      </c>
      <c r="BG102" s="7">
        <v>7.7</v>
      </c>
      <c r="BH102" s="7">
        <v>8.3000000000000007</v>
      </c>
      <c r="BI102" s="7">
        <v>8.3000000000000007</v>
      </c>
      <c r="BJ102" s="7">
        <v>9</v>
      </c>
      <c r="BK102" s="7">
        <v>8</v>
      </c>
      <c r="BL102" s="7">
        <v>9.3000000000000007</v>
      </c>
      <c r="BM102" s="7">
        <v>9</v>
      </c>
      <c r="BN102" s="7">
        <v>8.3000000000000007</v>
      </c>
      <c r="BO102" s="7">
        <v>8</v>
      </c>
      <c r="BP102" s="7">
        <v>8</v>
      </c>
      <c r="BQ102" s="7">
        <v>8.3000000000000007</v>
      </c>
      <c r="BR102" s="7">
        <v>8.3000000000000007</v>
      </c>
      <c r="BS102" s="7">
        <v>8.3000000000000007</v>
      </c>
      <c r="BT102" s="7">
        <v>8.3000000000000007</v>
      </c>
      <c r="BU102" s="7">
        <v>9</v>
      </c>
      <c r="BV102" s="7">
        <v>8.3000000000000007</v>
      </c>
      <c r="BW102" s="7"/>
      <c r="BX102" s="7"/>
      <c r="BY102" s="7">
        <v>2024</v>
      </c>
      <c r="BZ102" s="7"/>
    </row>
    <row r="103" spans="1:78" x14ac:dyDescent="0.3">
      <c r="A103" s="7" t="s">
        <v>540</v>
      </c>
      <c r="B103" s="7" t="s">
        <v>479</v>
      </c>
      <c r="C103" s="7" t="s">
        <v>541</v>
      </c>
      <c r="D103" s="7" t="s">
        <v>408</v>
      </c>
      <c r="E103" s="18" t="s">
        <v>307</v>
      </c>
      <c r="F103" s="72" t="s">
        <v>712</v>
      </c>
      <c r="G103" s="7">
        <v>100</v>
      </c>
      <c r="H103" s="7">
        <v>98</v>
      </c>
      <c r="I103" s="20">
        <v>0.98</v>
      </c>
      <c r="J103" s="20">
        <v>0.13300000000000001</v>
      </c>
      <c r="K103" s="20">
        <v>0.46899999999999997</v>
      </c>
      <c r="L103" s="20">
        <v>0.34699999999999998</v>
      </c>
      <c r="M103" s="20">
        <v>5.0999999999999997E-2</v>
      </c>
      <c r="N103" s="7">
        <v>8.6</v>
      </c>
      <c r="O103" s="7">
        <v>8.6999999999999993</v>
      </c>
      <c r="P103" s="7">
        <v>8.3000000000000007</v>
      </c>
      <c r="Q103" s="7">
        <v>8.9</v>
      </c>
      <c r="R103" s="7">
        <v>8.8000000000000007</v>
      </c>
      <c r="S103" s="7">
        <v>0</v>
      </c>
      <c r="T103" s="7">
        <v>8.5</v>
      </c>
      <c r="U103" s="7">
        <v>7.7</v>
      </c>
      <c r="V103" s="20">
        <v>0.51</v>
      </c>
      <c r="W103" s="20">
        <v>0.53800000000000003</v>
      </c>
      <c r="X103" s="20">
        <v>0.39100000000000001</v>
      </c>
      <c r="Y103" s="20">
        <v>0.64700000000000002</v>
      </c>
      <c r="Z103" s="20">
        <v>0</v>
      </c>
      <c r="AA103" s="20">
        <v>0.622</v>
      </c>
      <c r="AB103" s="20">
        <v>0.26500000000000001</v>
      </c>
      <c r="AC103" s="20">
        <v>0.112</v>
      </c>
      <c r="AD103" s="7">
        <v>7.7</v>
      </c>
      <c r="AE103" s="7">
        <v>8.6999999999999993</v>
      </c>
      <c r="AF103" s="7">
        <v>8</v>
      </c>
      <c r="AG103" s="7">
        <v>9</v>
      </c>
      <c r="AH103" s="7">
        <v>8.6999999999999993</v>
      </c>
      <c r="AI103" s="7">
        <v>5.3</v>
      </c>
      <c r="AJ103" s="7">
        <v>4.7</v>
      </c>
      <c r="AK103" s="7">
        <v>8</v>
      </c>
      <c r="AL103" s="7">
        <v>7.3</v>
      </c>
      <c r="AM103" s="7">
        <v>7</v>
      </c>
      <c r="AN103" s="7">
        <v>7.7</v>
      </c>
      <c r="AO103" s="7">
        <v>7</v>
      </c>
      <c r="AP103" s="7">
        <v>8</v>
      </c>
      <c r="AQ103" s="7">
        <v>7</v>
      </c>
      <c r="AR103" s="7">
        <v>6.7</v>
      </c>
      <c r="AS103" s="7">
        <v>7</v>
      </c>
      <c r="AT103" s="7">
        <v>6</v>
      </c>
      <c r="AU103" s="7">
        <v>6.7</v>
      </c>
      <c r="AV103" s="7">
        <v>7.7</v>
      </c>
      <c r="AW103" s="7">
        <v>7</v>
      </c>
      <c r="AX103" s="7">
        <v>8.6999999999999993</v>
      </c>
      <c r="AY103" s="7">
        <v>7.3</v>
      </c>
      <c r="AZ103" s="7">
        <v>8.3000000000000007</v>
      </c>
      <c r="BA103" s="7">
        <v>7</v>
      </c>
      <c r="BB103" s="7">
        <v>7.3</v>
      </c>
      <c r="BC103" s="7">
        <v>7.7</v>
      </c>
      <c r="BD103" s="7">
        <v>7.3</v>
      </c>
      <c r="BE103" s="7">
        <v>8.6999999999999993</v>
      </c>
      <c r="BF103" s="7">
        <v>8.6999999999999993</v>
      </c>
      <c r="BG103" s="7">
        <v>8</v>
      </c>
      <c r="BH103" s="7">
        <v>8</v>
      </c>
      <c r="BI103" s="7">
        <v>8.6999999999999993</v>
      </c>
      <c r="BJ103" s="7">
        <v>8.6999999999999993</v>
      </c>
      <c r="BK103" s="7">
        <v>8.3000000000000007</v>
      </c>
      <c r="BL103" s="7">
        <v>9</v>
      </c>
      <c r="BM103" s="7">
        <v>9</v>
      </c>
      <c r="BN103" s="7">
        <v>7.7</v>
      </c>
      <c r="BO103" s="7">
        <v>8.3000000000000007</v>
      </c>
      <c r="BP103" s="7">
        <v>8</v>
      </c>
      <c r="BQ103" s="7">
        <v>7</v>
      </c>
      <c r="BR103" s="7">
        <v>7.3</v>
      </c>
      <c r="BS103" s="7">
        <v>7.7</v>
      </c>
      <c r="BT103" s="7">
        <v>7.3</v>
      </c>
      <c r="BU103" s="7">
        <v>8.6999999999999993</v>
      </c>
      <c r="BV103" s="7">
        <v>8</v>
      </c>
      <c r="BW103" s="7"/>
      <c r="BX103" s="7"/>
      <c r="BY103" s="7">
        <v>2024</v>
      </c>
      <c r="BZ103" s="7" t="s">
        <v>542</v>
      </c>
    </row>
    <row r="104" spans="1:78" x14ac:dyDescent="0.3">
      <c r="A104" s="7" t="s">
        <v>543</v>
      </c>
      <c r="B104" s="7" t="s">
        <v>544</v>
      </c>
      <c r="C104" s="7" t="s">
        <v>545</v>
      </c>
      <c r="D104" s="7" t="s">
        <v>408</v>
      </c>
      <c r="E104" s="18" t="s">
        <v>318</v>
      </c>
      <c r="F104" s="72" t="s">
        <v>713</v>
      </c>
      <c r="G104" s="7">
        <v>1481</v>
      </c>
      <c r="H104" s="7">
        <v>1298</v>
      </c>
      <c r="I104" s="20">
        <v>0.876</v>
      </c>
      <c r="J104" s="20">
        <v>0.13400000000000001</v>
      </c>
      <c r="K104" s="20">
        <v>0.40799999999999997</v>
      </c>
      <c r="L104" s="20">
        <v>0.39100000000000001</v>
      </c>
      <c r="M104" s="20">
        <v>6.7000000000000004E-2</v>
      </c>
      <c r="N104" s="7">
        <v>8.6</v>
      </c>
      <c r="O104" s="7">
        <v>8.6</v>
      </c>
      <c r="P104" s="7">
        <v>8.5</v>
      </c>
      <c r="Q104" s="7">
        <v>8.6999999999999993</v>
      </c>
      <c r="R104" s="7">
        <v>8.9</v>
      </c>
      <c r="S104" s="7">
        <v>0</v>
      </c>
      <c r="T104" s="7">
        <v>8.3000000000000007</v>
      </c>
      <c r="U104" s="7">
        <v>7.7</v>
      </c>
      <c r="V104" s="20">
        <v>0.52800000000000002</v>
      </c>
      <c r="W104" s="20">
        <v>0.55700000000000005</v>
      </c>
      <c r="X104" s="20">
        <v>0.46200000000000002</v>
      </c>
      <c r="Y104" s="20">
        <v>0.56599999999999995</v>
      </c>
      <c r="Z104" s="20">
        <v>0</v>
      </c>
      <c r="AA104" s="20">
        <v>0.65200000000000002</v>
      </c>
      <c r="AB104" s="20">
        <v>0.224</v>
      </c>
      <c r="AC104" s="20">
        <v>0.124</v>
      </c>
      <c r="AD104" s="7">
        <v>7.3</v>
      </c>
      <c r="AE104" s="7">
        <v>8.6999999999999993</v>
      </c>
      <c r="AF104" s="7">
        <v>8.3000000000000007</v>
      </c>
      <c r="AG104" s="7">
        <v>8.6999999999999993</v>
      </c>
      <c r="AH104" s="7">
        <v>8.6999999999999993</v>
      </c>
      <c r="AI104" s="7">
        <v>6.3</v>
      </c>
      <c r="AJ104" s="7">
        <v>6.3</v>
      </c>
      <c r="AK104" s="7">
        <v>7.3</v>
      </c>
      <c r="AL104" s="7">
        <v>7</v>
      </c>
      <c r="AM104" s="7">
        <v>7.7</v>
      </c>
      <c r="AN104" s="7">
        <v>7.7</v>
      </c>
      <c r="AO104" s="7">
        <v>8</v>
      </c>
      <c r="AP104" s="7">
        <v>7.3</v>
      </c>
      <c r="AQ104" s="7">
        <v>8</v>
      </c>
      <c r="AR104" s="7">
        <v>7.7</v>
      </c>
      <c r="AS104" s="7">
        <v>7.3</v>
      </c>
      <c r="AT104" s="7">
        <v>7.3</v>
      </c>
      <c r="AU104" s="7">
        <v>7.3</v>
      </c>
      <c r="AV104" s="7">
        <v>7.3</v>
      </c>
      <c r="AW104" s="7">
        <v>6.3</v>
      </c>
      <c r="AX104" s="7">
        <v>8.3000000000000007</v>
      </c>
      <c r="AY104" s="7">
        <v>7</v>
      </c>
      <c r="AZ104" s="7">
        <v>7.3</v>
      </c>
      <c r="BA104" s="7">
        <v>7</v>
      </c>
      <c r="BB104" s="7">
        <v>7.3</v>
      </c>
      <c r="BC104" s="7">
        <v>7.3</v>
      </c>
      <c r="BD104" s="7">
        <v>7.3</v>
      </c>
      <c r="BE104" s="7">
        <v>8.3000000000000007</v>
      </c>
      <c r="BF104" s="7">
        <v>8.3000000000000007</v>
      </c>
      <c r="BG104" s="7">
        <v>7</v>
      </c>
      <c r="BH104" s="7">
        <v>7.7</v>
      </c>
      <c r="BI104" s="7">
        <v>8.3000000000000007</v>
      </c>
      <c r="BJ104" s="7">
        <v>8.6999999999999993</v>
      </c>
      <c r="BK104" s="7">
        <v>7.3</v>
      </c>
      <c r="BL104" s="7">
        <v>9.3000000000000007</v>
      </c>
      <c r="BM104" s="7">
        <v>9</v>
      </c>
      <c r="BN104" s="7">
        <v>8</v>
      </c>
      <c r="BO104" s="7">
        <v>7.7</v>
      </c>
      <c r="BP104" s="7">
        <v>7</v>
      </c>
      <c r="BQ104" s="7">
        <v>8</v>
      </c>
      <c r="BR104" s="7">
        <v>8</v>
      </c>
      <c r="BS104" s="7">
        <v>8</v>
      </c>
      <c r="BT104" s="7">
        <v>8</v>
      </c>
      <c r="BU104" s="7">
        <v>8.6999999999999993</v>
      </c>
      <c r="BV104" s="7">
        <v>8</v>
      </c>
      <c r="BW104" s="7"/>
      <c r="BX104" s="7"/>
      <c r="BY104" s="7">
        <v>2024</v>
      </c>
      <c r="BZ104" s="7" t="s">
        <v>542</v>
      </c>
    </row>
    <row r="105" spans="1:78" x14ac:dyDescent="0.3">
      <c r="A105" s="7" t="s">
        <v>546</v>
      </c>
      <c r="B105" s="7" t="s">
        <v>378</v>
      </c>
      <c r="C105" s="7" t="s">
        <v>547</v>
      </c>
      <c r="D105" s="7" t="s">
        <v>408</v>
      </c>
      <c r="E105" s="18" t="s">
        <v>307</v>
      </c>
      <c r="F105" s="72" t="s">
        <v>714</v>
      </c>
      <c r="G105" s="7">
        <v>242</v>
      </c>
      <c r="H105" s="7">
        <v>227</v>
      </c>
      <c r="I105" s="20">
        <v>0.93799999999999994</v>
      </c>
      <c r="J105" s="20">
        <v>5.7000000000000002E-2</v>
      </c>
      <c r="K105" s="20">
        <v>0.35199999999999998</v>
      </c>
      <c r="L105" s="20">
        <v>0.51500000000000001</v>
      </c>
      <c r="M105" s="20">
        <v>7.4999999999999997E-2</v>
      </c>
      <c r="N105" s="7">
        <v>7.1</v>
      </c>
      <c r="O105" s="7">
        <v>8.1</v>
      </c>
      <c r="P105" s="7">
        <v>6.8</v>
      </c>
      <c r="Q105" s="7">
        <v>7</v>
      </c>
      <c r="R105" s="7">
        <v>7.9</v>
      </c>
      <c r="S105" s="7">
        <v>0</v>
      </c>
      <c r="T105" s="7">
        <v>7.1</v>
      </c>
      <c r="U105" s="7">
        <v>6.2</v>
      </c>
      <c r="V105" s="20">
        <v>-4.0000000000000001E-3</v>
      </c>
      <c r="W105" s="20">
        <v>0.38500000000000001</v>
      </c>
      <c r="X105" s="20">
        <v>-8.7999999999999995E-2</v>
      </c>
      <c r="Y105" s="20">
        <v>-2.5999999999999999E-2</v>
      </c>
      <c r="Z105" s="20">
        <v>0</v>
      </c>
      <c r="AA105" s="20">
        <v>0.33900000000000002</v>
      </c>
      <c r="AB105" s="20">
        <v>0.317</v>
      </c>
      <c r="AC105" s="20">
        <v>0.34399999999999997</v>
      </c>
      <c r="AD105" s="7">
        <v>6.3</v>
      </c>
      <c r="AE105" s="7">
        <v>7.7</v>
      </c>
      <c r="AF105" s="7">
        <v>7</v>
      </c>
      <c r="AG105" s="7">
        <v>7.7</v>
      </c>
      <c r="AH105" s="7">
        <v>8</v>
      </c>
      <c r="AI105" s="7">
        <v>4.7</v>
      </c>
      <c r="AJ105" s="7">
        <v>4.3</v>
      </c>
      <c r="AK105" s="7">
        <v>6.3</v>
      </c>
      <c r="AL105" s="7">
        <v>5.3</v>
      </c>
      <c r="AM105" s="7">
        <v>5.7</v>
      </c>
      <c r="AN105" s="7">
        <v>6.3</v>
      </c>
      <c r="AO105" s="7">
        <v>6.7</v>
      </c>
      <c r="AP105" s="7">
        <v>6</v>
      </c>
      <c r="AQ105" s="7">
        <v>6.3</v>
      </c>
      <c r="AR105" s="7">
        <v>5.3</v>
      </c>
      <c r="AS105" s="7">
        <v>5.7</v>
      </c>
      <c r="AT105" s="7">
        <v>5.3</v>
      </c>
      <c r="AU105" s="7">
        <v>4.7</v>
      </c>
      <c r="AV105" s="7">
        <v>5.7</v>
      </c>
      <c r="AW105" s="7">
        <v>5</v>
      </c>
      <c r="AX105" s="7">
        <v>7.3</v>
      </c>
      <c r="AY105" s="7">
        <v>5.7</v>
      </c>
      <c r="AZ105" s="7">
        <v>6.3</v>
      </c>
      <c r="BA105" s="7">
        <v>5.3</v>
      </c>
      <c r="BB105" s="7">
        <v>5</v>
      </c>
      <c r="BC105" s="7">
        <v>5.3</v>
      </c>
      <c r="BD105" s="7">
        <v>5.3</v>
      </c>
      <c r="BE105" s="7">
        <v>6.7</v>
      </c>
      <c r="BF105" s="7">
        <v>6.7</v>
      </c>
      <c r="BG105" s="7">
        <v>5.7</v>
      </c>
      <c r="BH105" s="7">
        <v>5.7</v>
      </c>
      <c r="BI105" s="7">
        <v>7</v>
      </c>
      <c r="BJ105" s="7">
        <v>6.7</v>
      </c>
      <c r="BK105" s="7">
        <v>6</v>
      </c>
      <c r="BL105" s="7">
        <v>8.6999999999999993</v>
      </c>
      <c r="BM105" s="7">
        <v>8.3000000000000007</v>
      </c>
      <c r="BN105" s="7">
        <v>6.3</v>
      </c>
      <c r="BO105" s="7">
        <v>6</v>
      </c>
      <c r="BP105" s="7">
        <v>6.3</v>
      </c>
      <c r="BQ105" s="7">
        <v>6.7</v>
      </c>
      <c r="BR105" s="7">
        <v>6.7</v>
      </c>
      <c r="BS105" s="7">
        <v>5.3</v>
      </c>
      <c r="BT105" s="7">
        <v>5.7</v>
      </c>
      <c r="BU105" s="7">
        <v>7</v>
      </c>
      <c r="BV105" s="7">
        <v>6</v>
      </c>
      <c r="BW105" s="7"/>
      <c r="BX105" s="7"/>
      <c r="BY105" s="7">
        <v>2024</v>
      </c>
      <c r="BZ105" s="7" t="s">
        <v>548</v>
      </c>
    </row>
    <row r="106" spans="1:78" ht="15.6" customHeight="1" x14ac:dyDescent="0.3">
      <c r="A106" s="7" t="s">
        <v>715</v>
      </c>
      <c r="B106" s="7" t="s">
        <v>549</v>
      </c>
      <c r="C106" s="7" t="s">
        <v>550</v>
      </c>
      <c r="D106" s="7" t="s">
        <v>408</v>
      </c>
      <c r="E106" s="18" t="s">
        <v>385</v>
      </c>
      <c r="F106" s="72" t="s">
        <v>716</v>
      </c>
      <c r="G106" s="7">
        <v>597</v>
      </c>
      <c r="H106" s="7">
        <v>544</v>
      </c>
      <c r="I106" s="20">
        <v>0.91100000000000003</v>
      </c>
      <c r="J106" s="20">
        <v>0.17100000000000001</v>
      </c>
      <c r="K106" s="20">
        <v>0.46100000000000002</v>
      </c>
      <c r="L106" s="20">
        <v>0.35099999999999998</v>
      </c>
      <c r="M106" s="20">
        <v>1.7000000000000001E-2</v>
      </c>
      <c r="N106" s="7">
        <v>9.3000000000000007</v>
      </c>
      <c r="O106" s="7">
        <v>9.3000000000000007</v>
      </c>
      <c r="P106" s="7">
        <v>9.1999999999999993</v>
      </c>
      <c r="Q106" s="7">
        <v>9.4</v>
      </c>
      <c r="R106" s="7">
        <v>9.9</v>
      </c>
      <c r="S106" s="7">
        <v>0</v>
      </c>
      <c r="T106" s="7">
        <v>9.1</v>
      </c>
      <c r="U106" s="7">
        <v>8.8000000000000007</v>
      </c>
      <c r="V106" s="20">
        <v>0.77400000000000002</v>
      </c>
      <c r="W106" s="20">
        <v>0.77400000000000002</v>
      </c>
      <c r="X106" s="20">
        <v>0.749</v>
      </c>
      <c r="Y106" s="20">
        <v>0.79600000000000004</v>
      </c>
      <c r="Z106" s="20">
        <v>1</v>
      </c>
      <c r="AA106" s="20">
        <v>0.82</v>
      </c>
      <c r="AB106" s="20">
        <v>0.13400000000000001</v>
      </c>
      <c r="AC106" s="20">
        <v>4.5999999999999999E-2</v>
      </c>
      <c r="AD106" s="7">
        <v>8.3000000000000007</v>
      </c>
      <c r="AE106" s="7">
        <v>9.6999999999999993</v>
      </c>
      <c r="AF106" s="7">
        <v>9.3000000000000007</v>
      </c>
      <c r="AG106" s="7">
        <v>9.3000000000000007</v>
      </c>
      <c r="AH106" s="7">
        <v>9.3000000000000007</v>
      </c>
      <c r="AI106" s="7">
        <v>6.7</v>
      </c>
      <c r="AJ106" s="7">
        <v>5.7</v>
      </c>
      <c r="AK106" s="7">
        <v>8.3000000000000007</v>
      </c>
      <c r="AL106" s="7">
        <v>8</v>
      </c>
      <c r="AM106" s="7">
        <v>8.6999999999999993</v>
      </c>
      <c r="AN106" s="7">
        <v>9</v>
      </c>
      <c r="AO106" s="7">
        <v>9</v>
      </c>
      <c r="AP106" s="7">
        <v>8.6999999999999993</v>
      </c>
      <c r="AQ106" s="7">
        <v>9</v>
      </c>
      <c r="AR106" s="7">
        <v>8.6999999999999993</v>
      </c>
      <c r="AS106" s="7">
        <v>8.6999999999999993</v>
      </c>
      <c r="AT106" s="7">
        <v>8</v>
      </c>
      <c r="AU106" s="7">
        <v>8.3000000000000007</v>
      </c>
      <c r="AV106" s="7">
        <v>8.6999999999999993</v>
      </c>
      <c r="AW106" s="7">
        <v>8.3000000000000007</v>
      </c>
      <c r="AX106" s="7">
        <v>9</v>
      </c>
      <c r="AY106" s="7">
        <v>8.6999999999999993</v>
      </c>
      <c r="AZ106" s="7">
        <v>9</v>
      </c>
      <c r="BA106" s="7">
        <v>8</v>
      </c>
      <c r="BB106" s="7">
        <v>8.6999999999999993</v>
      </c>
      <c r="BC106" s="7">
        <v>8.3000000000000007</v>
      </c>
      <c r="BD106" s="7">
        <v>8.6999999999999993</v>
      </c>
      <c r="BE106" s="7">
        <v>9</v>
      </c>
      <c r="BF106" s="7">
        <v>9</v>
      </c>
      <c r="BG106" s="7">
        <v>8.3000000000000007</v>
      </c>
      <c r="BH106" s="7">
        <v>9</v>
      </c>
      <c r="BI106" s="7">
        <v>8.6999999999999993</v>
      </c>
      <c r="BJ106" s="7">
        <v>9.3000000000000007</v>
      </c>
      <c r="BK106" s="7">
        <v>8.3000000000000007</v>
      </c>
      <c r="BL106" s="7">
        <v>9.6999999999999993</v>
      </c>
      <c r="BM106" s="7">
        <v>9.6999999999999993</v>
      </c>
      <c r="BN106" s="7">
        <v>9.3000000000000007</v>
      </c>
      <c r="BO106" s="7">
        <v>9</v>
      </c>
      <c r="BP106" s="7">
        <v>8.6999999999999993</v>
      </c>
      <c r="BQ106" s="7">
        <v>9.3000000000000007</v>
      </c>
      <c r="BR106" s="7">
        <v>9.3000000000000007</v>
      </c>
      <c r="BS106" s="7">
        <v>9.3000000000000007</v>
      </c>
      <c r="BT106" s="7">
        <v>9.6999999999999993</v>
      </c>
      <c r="BU106" s="7">
        <v>9.3000000000000007</v>
      </c>
      <c r="BV106" s="7">
        <v>9.3000000000000007</v>
      </c>
      <c r="BW106" s="7"/>
      <c r="BX106" s="7"/>
      <c r="BY106" s="7">
        <v>2024</v>
      </c>
      <c r="BZ106" s="7" t="s">
        <v>548</v>
      </c>
    </row>
    <row r="107" spans="1:78" ht="15.6" customHeight="1" x14ac:dyDescent="0.3">
      <c r="A107" s="7" t="s">
        <v>551</v>
      </c>
      <c r="B107" s="7" t="s">
        <v>433</v>
      </c>
      <c r="C107" s="7" t="s">
        <v>552</v>
      </c>
      <c r="D107" s="7" t="s">
        <v>408</v>
      </c>
      <c r="E107" s="18" t="s">
        <v>341</v>
      </c>
      <c r="F107" s="72" t="s">
        <v>717</v>
      </c>
      <c r="G107" s="7">
        <v>227</v>
      </c>
      <c r="H107" s="7">
        <v>226</v>
      </c>
      <c r="I107" s="20">
        <v>0.996</v>
      </c>
      <c r="J107" s="20">
        <v>0.20799999999999999</v>
      </c>
      <c r="K107" s="20">
        <v>0.376</v>
      </c>
      <c r="L107" s="20">
        <v>0.36699999999999999</v>
      </c>
      <c r="M107" s="20">
        <v>4.9000000000000002E-2</v>
      </c>
      <c r="N107" s="7">
        <v>9.1999999999999993</v>
      </c>
      <c r="O107" s="7">
        <v>9.1</v>
      </c>
      <c r="P107" s="7">
        <v>9.1999999999999993</v>
      </c>
      <c r="Q107" s="7">
        <v>9.3000000000000007</v>
      </c>
      <c r="R107" s="7">
        <v>9.5</v>
      </c>
      <c r="S107" s="7">
        <v>0</v>
      </c>
      <c r="T107" s="7">
        <v>9</v>
      </c>
      <c r="U107" s="7">
        <v>8.3000000000000007</v>
      </c>
      <c r="V107" s="20">
        <v>0.77900000000000003</v>
      </c>
      <c r="W107" s="20">
        <v>0.68100000000000005</v>
      </c>
      <c r="X107" s="20">
        <v>0.8</v>
      </c>
      <c r="Y107" s="20">
        <v>0.80700000000000005</v>
      </c>
      <c r="Z107" s="20">
        <v>0.81799999999999995</v>
      </c>
      <c r="AA107" s="20">
        <v>0.81399999999999995</v>
      </c>
      <c r="AB107" s="20">
        <v>0.15</v>
      </c>
      <c r="AC107" s="20">
        <v>3.5000000000000003E-2</v>
      </c>
      <c r="AD107" s="7">
        <v>8.6999999999999993</v>
      </c>
      <c r="AE107" s="7">
        <v>9.3000000000000007</v>
      </c>
      <c r="AF107" s="7">
        <v>9</v>
      </c>
      <c r="AG107" s="7">
        <v>9.3000000000000007</v>
      </c>
      <c r="AH107" s="7">
        <v>8.6999999999999993</v>
      </c>
      <c r="AI107" s="7">
        <v>8</v>
      </c>
      <c r="AJ107" s="7">
        <v>7.7</v>
      </c>
      <c r="AK107" s="7">
        <v>7.7</v>
      </c>
      <c r="AL107" s="7">
        <v>9</v>
      </c>
      <c r="AM107" s="7">
        <v>8</v>
      </c>
      <c r="AN107" s="7">
        <v>9</v>
      </c>
      <c r="AO107" s="7">
        <v>8.3000000000000007</v>
      </c>
      <c r="AP107" s="7">
        <v>7.7</v>
      </c>
      <c r="AQ107" s="7">
        <v>7.3</v>
      </c>
      <c r="AR107" s="7">
        <v>8.3000000000000007</v>
      </c>
      <c r="AS107" s="7">
        <v>8</v>
      </c>
      <c r="AT107" s="7">
        <v>7.3</v>
      </c>
      <c r="AU107" s="7">
        <v>7.3</v>
      </c>
      <c r="AV107" s="7">
        <v>7.7</v>
      </c>
      <c r="AW107" s="7">
        <v>6.7</v>
      </c>
      <c r="AX107" s="7">
        <v>8.3000000000000007</v>
      </c>
      <c r="AY107" s="7">
        <v>7.7</v>
      </c>
      <c r="AZ107" s="7">
        <v>8</v>
      </c>
      <c r="BA107" s="7">
        <v>7.7</v>
      </c>
      <c r="BB107" s="7">
        <v>7.7</v>
      </c>
      <c r="BC107" s="7">
        <v>7.7</v>
      </c>
      <c r="BD107" s="7">
        <v>7.7</v>
      </c>
      <c r="BE107" s="7">
        <v>8.6999999999999993</v>
      </c>
      <c r="BF107" s="7">
        <v>9</v>
      </c>
      <c r="BG107" s="7">
        <v>7.7</v>
      </c>
      <c r="BH107" s="7">
        <v>8</v>
      </c>
      <c r="BI107" s="7">
        <v>8.3000000000000007</v>
      </c>
      <c r="BJ107" s="7">
        <v>9.3000000000000007</v>
      </c>
      <c r="BK107" s="7">
        <v>8.6999999999999993</v>
      </c>
      <c r="BL107" s="7">
        <v>9.6999999999999993</v>
      </c>
      <c r="BM107" s="7">
        <v>9</v>
      </c>
      <c r="BN107" s="7">
        <v>8.6999999999999993</v>
      </c>
      <c r="BO107" s="7">
        <v>8.6999999999999993</v>
      </c>
      <c r="BP107" s="7">
        <v>7.7</v>
      </c>
      <c r="BQ107" s="7">
        <v>8.3000000000000007</v>
      </c>
      <c r="BR107" s="7">
        <v>8.6999999999999993</v>
      </c>
      <c r="BS107" s="7">
        <v>9</v>
      </c>
      <c r="BT107" s="7">
        <v>8.6999999999999993</v>
      </c>
      <c r="BU107" s="7">
        <v>9.3000000000000007</v>
      </c>
      <c r="BV107" s="7">
        <v>9</v>
      </c>
      <c r="BW107" s="7"/>
      <c r="BX107" s="7"/>
      <c r="BY107" s="7">
        <v>2024</v>
      </c>
      <c r="BZ107" s="7" t="s">
        <v>548</v>
      </c>
    </row>
    <row r="108" spans="1:78" ht="15.6" customHeight="1" x14ac:dyDescent="0.3">
      <c r="A108" s="7" t="s">
        <v>554</v>
      </c>
      <c r="B108" s="7" t="s">
        <v>472</v>
      </c>
      <c r="C108" s="7" t="s">
        <v>555</v>
      </c>
      <c r="D108" s="7" t="s">
        <v>408</v>
      </c>
      <c r="E108" s="18" t="s">
        <v>344</v>
      </c>
      <c r="F108" s="72" t="s">
        <v>718</v>
      </c>
      <c r="G108" s="7">
        <v>1170</v>
      </c>
      <c r="H108" s="7">
        <v>1063</v>
      </c>
      <c r="I108" s="20">
        <v>0.90900000000000003</v>
      </c>
      <c r="J108" s="20">
        <v>0.26100000000000001</v>
      </c>
      <c r="K108" s="20">
        <v>0.48099999999999998</v>
      </c>
      <c r="L108" s="20">
        <v>0.22700000000000001</v>
      </c>
      <c r="M108" s="20">
        <v>3.2000000000000001E-2</v>
      </c>
      <c r="N108" s="7">
        <v>8.4</v>
      </c>
      <c r="O108" s="7">
        <v>8.1</v>
      </c>
      <c r="P108" s="7">
        <v>8.5</v>
      </c>
      <c r="Q108" s="7">
        <v>8.5</v>
      </c>
      <c r="R108" s="7">
        <v>8.5</v>
      </c>
      <c r="S108" s="7">
        <v>0</v>
      </c>
      <c r="T108" s="7">
        <v>8.3000000000000007</v>
      </c>
      <c r="U108" s="7">
        <v>7.5</v>
      </c>
      <c r="V108" s="20">
        <v>0.45700000000000002</v>
      </c>
      <c r="W108" s="20">
        <v>0.318</v>
      </c>
      <c r="X108" s="20">
        <v>0.52100000000000002</v>
      </c>
      <c r="Y108" s="20">
        <v>0.49</v>
      </c>
      <c r="Z108" s="20">
        <v>0.41199999999999998</v>
      </c>
      <c r="AA108" s="20">
        <v>0.58799999999999997</v>
      </c>
      <c r="AB108" s="20">
        <v>0.28100000000000003</v>
      </c>
      <c r="AC108" s="20">
        <v>0.13100000000000001</v>
      </c>
      <c r="AD108" s="7">
        <v>7.3</v>
      </c>
      <c r="AE108" s="7">
        <v>8.6999999999999993</v>
      </c>
      <c r="AF108" s="7">
        <v>8.3000000000000007</v>
      </c>
      <c r="AG108" s="7">
        <v>8.6999999999999993</v>
      </c>
      <c r="AH108" s="7">
        <v>8.3000000000000007</v>
      </c>
      <c r="AI108" s="7">
        <v>5.3</v>
      </c>
      <c r="AJ108" s="7">
        <v>5.3</v>
      </c>
      <c r="AK108" s="7">
        <v>7</v>
      </c>
      <c r="AL108" s="7">
        <v>6.3</v>
      </c>
      <c r="AM108" s="7">
        <v>7.3</v>
      </c>
      <c r="AN108" s="7">
        <v>8</v>
      </c>
      <c r="AO108" s="7">
        <v>8.3000000000000007</v>
      </c>
      <c r="AP108" s="7">
        <v>7.3</v>
      </c>
      <c r="AQ108" s="7">
        <v>7.7</v>
      </c>
      <c r="AR108" s="7">
        <v>7.3</v>
      </c>
      <c r="AS108" s="7">
        <v>7.3</v>
      </c>
      <c r="AT108" s="7">
        <v>6.3</v>
      </c>
      <c r="AU108" s="7">
        <v>6.7</v>
      </c>
      <c r="AV108" s="7">
        <v>7.3</v>
      </c>
      <c r="AW108" s="7">
        <v>6.7</v>
      </c>
      <c r="AX108" s="7">
        <v>7.7</v>
      </c>
      <c r="AY108" s="7">
        <v>7</v>
      </c>
      <c r="AZ108" s="7">
        <v>7.3</v>
      </c>
      <c r="BA108" s="7">
        <v>7</v>
      </c>
      <c r="BB108" s="7">
        <v>7.3</v>
      </c>
      <c r="BC108" s="7">
        <v>7</v>
      </c>
      <c r="BD108" s="7">
        <v>7</v>
      </c>
      <c r="BE108" s="7">
        <v>8</v>
      </c>
      <c r="BF108" s="7">
        <v>8</v>
      </c>
      <c r="BG108" s="7">
        <v>7</v>
      </c>
      <c r="BH108" s="7">
        <v>7.3</v>
      </c>
      <c r="BI108" s="7">
        <v>8</v>
      </c>
      <c r="BJ108" s="7">
        <v>8.3000000000000007</v>
      </c>
      <c r="BK108" s="7">
        <v>7.3</v>
      </c>
      <c r="BL108" s="7">
        <v>9</v>
      </c>
      <c r="BM108" s="7">
        <v>8.6999999999999993</v>
      </c>
      <c r="BN108" s="7">
        <v>8</v>
      </c>
      <c r="BO108" s="7">
        <v>7.7</v>
      </c>
      <c r="BP108" s="7">
        <v>7.3</v>
      </c>
      <c r="BQ108" s="7">
        <v>8</v>
      </c>
      <c r="BR108" s="7">
        <v>8</v>
      </c>
      <c r="BS108" s="7">
        <v>8</v>
      </c>
      <c r="BT108" s="7">
        <v>8.3000000000000007</v>
      </c>
      <c r="BU108" s="7">
        <v>8.6999999999999993</v>
      </c>
      <c r="BV108" s="7">
        <v>8</v>
      </c>
      <c r="BW108" s="7"/>
      <c r="BX108" s="7"/>
      <c r="BY108" s="7">
        <v>2024</v>
      </c>
      <c r="BZ108" s="7" t="s">
        <v>553</v>
      </c>
    </row>
    <row r="109" spans="1:78" ht="15.6" customHeight="1" x14ac:dyDescent="0.3">
      <c r="A109" s="7" t="s">
        <v>556</v>
      </c>
      <c r="B109" s="7" t="s">
        <v>557</v>
      </c>
      <c r="C109" s="7" t="s">
        <v>558</v>
      </c>
      <c r="D109" s="7" t="s">
        <v>408</v>
      </c>
      <c r="E109" s="18" t="s">
        <v>385</v>
      </c>
      <c r="F109" s="72" t="s">
        <v>719</v>
      </c>
      <c r="G109" s="7">
        <v>126</v>
      </c>
      <c r="H109" s="7">
        <v>121</v>
      </c>
      <c r="I109" s="20">
        <v>0.96</v>
      </c>
      <c r="J109" s="20">
        <v>0.27300000000000002</v>
      </c>
      <c r="K109" s="20">
        <v>0.30599999999999999</v>
      </c>
      <c r="L109" s="20">
        <v>0.35499999999999998</v>
      </c>
      <c r="M109" s="20">
        <v>6.6000000000000003E-2</v>
      </c>
      <c r="N109" s="7">
        <v>8.8000000000000007</v>
      </c>
      <c r="O109" s="7">
        <v>8.6999999999999993</v>
      </c>
      <c r="P109" s="7">
        <v>8.6999999999999993</v>
      </c>
      <c r="Q109" s="7">
        <v>9.1</v>
      </c>
      <c r="R109" s="7">
        <v>7.6</v>
      </c>
      <c r="S109" s="7">
        <v>0</v>
      </c>
      <c r="T109" s="7">
        <v>8.6</v>
      </c>
      <c r="U109" s="7">
        <v>7.7</v>
      </c>
      <c r="V109" s="20">
        <v>0.59499999999999997</v>
      </c>
      <c r="W109" s="20">
        <v>0.54500000000000004</v>
      </c>
      <c r="X109" s="20">
        <v>0.64900000000000002</v>
      </c>
      <c r="Y109" s="20">
        <v>0.65100000000000002</v>
      </c>
      <c r="Z109" s="20">
        <v>0.25</v>
      </c>
      <c r="AA109" s="20">
        <v>0.69399999999999995</v>
      </c>
      <c r="AB109" s="20">
        <v>0.20699999999999999</v>
      </c>
      <c r="AC109" s="20">
        <v>9.9000000000000005E-2</v>
      </c>
      <c r="AD109" s="7">
        <v>8.3000000000000007</v>
      </c>
      <c r="AE109" s="7">
        <v>9.6999999999999993</v>
      </c>
      <c r="AF109" s="7">
        <v>9</v>
      </c>
      <c r="AG109" s="7">
        <v>9</v>
      </c>
      <c r="AH109" s="7">
        <v>9</v>
      </c>
      <c r="AI109" s="7">
        <v>7</v>
      </c>
      <c r="AJ109" s="7">
        <v>7</v>
      </c>
      <c r="AK109" s="7">
        <v>8</v>
      </c>
      <c r="AL109" s="7">
        <v>7.3</v>
      </c>
      <c r="AM109" s="7">
        <v>7</v>
      </c>
      <c r="AN109" s="7">
        <v>8.3000000000000007</v>
      </c>
      <c r="AO109" s="7">
        <v>7.7</v>
      </c>
      <c r="AP109" s="7">
        <v>7</v>
      </c>
      <c r="AQ109" s="7">
        <v>6.7</v>
      </c>
      <c r="AR109" s="7">
        <v>7</v>
      </c>
      <c r="AS109" s="7">
        <v>6.7</v>
      </c>
      <c r="AT109" s="7">
        <v>5.7</v>
      </c>
      <c r="AU109" s="7">
        <v>6.3</v>
      </c>
      <c r="AV109" s="7">
        <v>7</v>
      </c>
      <c r="AW109" s="7">
        <v>6</v>
      </c>
      <c r="AX109" s="7">
        <v>8.3000000000000007</v>
      </c>
      <c r="AY109" s="7">
        <v>7.3</v>
      </c>
      <c r="AZ109" s="7">
        <v>7</v>
      </c>
      <c r="BA109" s="7">
        <v>6.7</v>
      </c>
      <c r="BB109" s="7">
        <v>6.7</v>
      </c>
      <c r="BC109" s="7">
        <v>7</v>
      </c>
      <c r="BD109" s="7">
        <v>6.7</v>
      </c>
      <c r="BE109" s="7">
        <v>8</v>
      </c>
      <c r="BF109" s="7">
        <v>8.3000000000000007</v>
      </c>
      <c r="BG109" s="7">
        <v>7</v>
      </c>
      <c r="BH109" s="7">
        <v>7</v>
      </c>
      <c r="BI109" s="7">
        <v>8</v>
      </c>
      <c r="BJ109" s="7">
        <v>7.7</v>
      </c>
      <c r="BK109" s="7">
        <v>7.3</v>
      </c>
      <c r="BL109" s="7">
        <v>9.6999999999999993</v>
      </c>
      <c r="BM109" s="7">
        <v>9</v>
      </c>
      <c r="BN109" s="7">
        <v>8</v>
      </c>
      <c r="BO109" s="7">
        <v>8.3000000000000007</v>
      </c>
      <c r="BP109" s="7">
        <v>8</v>
      </c>
      <c r="BQ109" s="7">
        <v>8</v>
      </c>
      <c r="BR109" s="7">
        <v>7.7</v>
      </c>
      <c r="BS109" s="7">
        <v>8.3000000000000007</v>
      </c>
      <c r="BT109" s="7">
        <v>8.6999999999999993</v>
      </c>
      <c r="BU109" s="7">
        <v>8.3000000000000007</v>
      </c>
      <c r="BV109" s="7">
        <v>8</v>
      </c>
      <c r="BW109" s="7"/>
      <c r="BX109" s="7"/>
      <c r="BY109" s="7">
        <v>2024</v>
      </c>
      <c r="BZ109" s="7" t="s">
        <v>553</v>
      </c>
    </row>
    <row r="110" spans="1:78" ht="15.6" customHeight="1" x14ac:dyDescent="0.3">
      <c r="A110" s="7" t="s">
        <v>556</v>
      </c>
      <c r="B110" s="7" t="s">
        <v>510</v>
      </c>
      <c r="C110" s="7" t="s">
        <v>559</v>
      </c>
      <c r="D110" s="7" t="s">
        <v>408</v>
      </c>
      <c r="E110" s="18" t="s">
        <v>438</v>
      </c>
      <c r="F110" s="72" t="s">
        <v>720</v>
      </c>
      <c r="G110" s="7">
        <v>780</v>
      </c>
      <c r="H110" s="7">
        <v>767</v>
      </c>
      <c r="I110" s="20">
        <v>0.98299999999999998</v>
      </c>
      <c r="J110" s="20">
        <v>8.5000000000000006E-2</v>
      </c>
      <c r="K110" s="20">
        <v>0.39900000000000002</v>
      </c>
      <c r="L110" s="20">
        <v>0.48199999999999998</v>
      </c>
      <c r="M110" s="20">
        <v>3.4000000000000002E-2</v>
      </c>
      <c r="N110" s="7">
        <v>9.1999999999999993</v>
      </c>
      <c r="O110" s="7">
        <v>9</v>
      </c>
      <c r="P110" s="7">
        <v>9.1999999999999993</v>
      </c>
      <c r="Q110" s="7">
        <v>9.3000000000000007</v>
      </c>
      <c r="R110" s="7">
        <v>9</v>
      </c>
      <c r="S110" s="7">
        <v>0</v>
      </c>
      <c r="T110" s="7">
        <v>9</v>
      </c>
      <c r="U110" s="7">
        <v>8.1999999999999993</v>
      </c>
      <c r="V110" s="20">
        <v>0.752</v>
      </c>
      <c r="W110" s="20">
        <v>0.66200000000000003</v>
      </c>
      <c r="X110" s="20">
        <v>0.73899999999999999</v>
      </c>
      <c r="Y110" s="20">
        <v>0.78900000000000003</v>
      </c>
      <c r="Z110" s="20">
        <v>0.61499999999999999</v>
      </c>
      <c r="AA110" s="20">
        <v>0.81</v>
      </c>
      <c r="AB110" s="20">
        <v>0.13300000000000001</v>
      </c>
      <c r="AC110" s="20">
        <v>5.7000000000000002E-2</v>
      </c>
      <c r="AD110" s="7">
        <v>8.3000000000000007</v>
      </c>
      <c r="AE110" s="7">
        <v>9</v>
      </c>
      <c r="AF110" s="7">
        <v>9</v>
      </c>
      <c r="AG110" s="7">
        <v>9</v>
      </c>
      <c r="AH110" s="7">
        <v>8.6999999999999993</v>
      </c>
      <c r="AI110" s="7">
        <v>7.3</v>
      </c>
      <c r="AJ110" s="7">
        <v>8</v>
      </c>
      <c r="AK110" s="7">
        <v>7.7</v>
      </c>
      <c r="AL110" s="7">
        <v>7.7</v>
      </c>
      <c r="AM110" s="7">
        <v>8</v>
      </c>
      <c r="AN110" s="7">
        <v>8.6999999999999993</v>
      </c>
      <c r="AO110" s="7">
        <v>8.6999999999999993</v>
      </c>
      <c r="AP110" s="7">
        <v>7.7</v>
      </c>
      <c r="AQ110" s="7">
        <v>8.6999999999999993</v>
      </c>
      <c r="AR110" s="7">
        <v>8.6999999999999993</v>
      </c>
      <c r="AS110" s="7">
        <v>8.3000000000000007</v>
      </c>
      <c r="AT110" s="7">
        <v>6.7</v>
      </c>
      <c r="AU110" s="7">
        <v>7.7</v>
      </c>
      <c r="AV110" s="7">
        <v>7.7</v>
      </c>
      <c r="AW110" s="7">
        <v>7.3</v>
      </c>
      <c r="AX110" s="7">
        <v>8.3000000000000007</v>
      </c>
      <c r="AY110" s="7">
        <v>7.7</v>
      </c>
      <c r="AZ110" s="7">
        <v>8</v>
      </c>
      <c r="BA110" s="7">
        <v>7.7</v>
      </c>
      <c r="BB110" s="7">
        <v>8</v>
      </c>
      <c r="BC110" s="7">
        <v>7.7</v>
      </c>
      <c r="BD110" s="7">
        <v>8</v>
      </c>
      <c r="BE110" s="7">
        <v>8.3000000000000007</v>
      </c>
      <c r="BF110" s="7">
        <v>8.6999999999999993</v>
      </c>
      <c r="BG110" s="7">
        <v>6.7</v>
      </c>
      <c r="BH110" s="7">
        <v>8</v>
      </c>
      <c r="BI110" s="7">
        <v>7.7</v>
      </c>
      <c r="BJ110" s="7">
        <v>8.6999999999999993</v>
      </c>
      <c r="BK110" s="7">
        <v>7.7</v>
      </c>
      <c r="BL110" s="7">
        <v>9.3000000000000007</v>
      </c>
      <c r="BM110" s="7">
        <v>9.3000000000000007</v>
      </c>
      <c r="BN110" s="7">
        <v>8.6999999999999993</v>
      </c>
      <c r="BO110" s="7">
        <v>7.3</v>
      </c>
      <c r="BP110" s="7">
        <v>8</v>
      </c>
      <c r="BQ110" s="7">
        <v>8.6999999999999993</v>
      </c>
      <c r="BR110" s="7">
        <v>8.6999999999999993</v>
      </c>
      <c r="BS110" s="7">
        <v>9</v>
      </c>
      <c r="BT110" s="7">
        <v>9</v>
      </c>
      <c r="BU110" s="7">
        <v>9.3000000000000007</v>
      </c>
      <c r="BV110" s="7">
        <v>8.6999999999999993</v>
      </c>
      <c r="BW110" s="7"/>
      <c r="BX110" s="7"/>
      <c r="BY110" s="7">
        <v>2024</v>
      </c>
      <c r="BZ110" s="7" t="s">
        <v>553</v>
      </c>
    </row>
    <row r="111" spans="1:78" ht="15.6" customHeight="1" x14ac:dyDescent="0.3">
      <c r="A111" s="7" t="s">
        <v>560</v>
      </c>
      <c r="B111" s="7" t="s">
        <v>561</v>
      </c>
      <c r="C111" s="21" t="s">
        <v>562</v>
      </c>
      <c r="D111" s="7" t="s">
        <v>408</v>
      </c>
      <c r="E111" s="18" t="s">
        <v>438</v>
      </c>
      <c r="F111" s="72" t="s">
        <v>721</v>
      </c>
      <c r="G111" s="7">
        <v>4395</v>
      </c>
      <c r="H111" s="7">
        <v>1764</v>
      </c>
      <c r="I111" s="20">
        <v>0.40100000000000002</v>
      </c>
      <c r="J111" s="20">
        <v>0.189</v>
      </c>
      <c r="K111" s="20">
        <v>0.45600000000000002</v>
      </c>
      <c r="L111" s="20">
        <v>0.33700000000000002</v>
      </c>
      <c r="M111" s="20">
        <v>1.7999999999999999E-2</v>
      </c>
      <c r="N111" s="7">
        <v>8.1999999999999993</v>
      </c>
      <c r="O111" s="7">
        <v>8.1999999999999993</v>
      </c>
      <c r="P111" s="7">
        <v>8.1999999999999993</v>
      </c>
      <c r="Q111" s="7">
        <v>8.3000000000000007</v>
      </c>
      <c r="R111" s="7">
        <v>7.6</v>
      </c>
      <c r="S111" s="7">
        <v>0</v>
      </c>
      <c r="T111" s="7">
        <v>8.1</v>
      </c>
      <c r="U111" s="7">
        <v>7</v>
      </c>
      <c r="V111" s="20">
        <v>0.38500000000000001</v>
      </c>
      <c r="W111" s="20">
        <v>0.36899999999999999</v>
      </c>
      <c r="X111" s="20">
        <v>0.375</v>
      </c>
      <c r="Y111" s="20">
        <v>0.42099999999999999</v>
      </c>
      <c r="Z111" s="20">
        <v>0.125</v>
      </c>
      <c r="AA111" s="20">
        <v>0.55000000000000004</v>
      </c>
      <c r="AB111" s="20">
        <v>0.28499999999999998</v>
      </c>
      <c r="AC111" s="20">
        <v>0.16500000000000001</v>
      </c>
      <c r="AD111" s="7">
        <v>6.7</v>
      </c>
      <c r="AE111" s="7">
        <v>8</v>
      </c>
      <c r="AF111" s="7">
        <v>7.7</v>
      </c>
      <c r="AG111" s="7">
        <v>8</v>
      </c>
      <c r="AH111" s="7">
        <v>8</v>
      </c>
      <c r="AI111" s="7">
        <v>4</v>
      </c>
      <c r="AJ111" s="7">
        <v>4</v>
      </c>
      <c r="AK111" s="7">
        <v>7.3</v>
      </c>
      <c r="AL111" s="7">
        <v>5.7</v>
      </c>
      <c r="AM111" s="7">
        <v>6.7</v>
      </c>
      <c r="AN111" s="7">
        <v>7</v>
      </c>
      <c r="AO111" s="7">
        <v>7.7</v>
      </c>
      <c r="AP111" s="7">
        <v>6.3</v>
      </c>
      <c r="AQ111" s="7">
        <v>7.7</v>
      </c>
      <c r="AR111" s="7">
        <v>7</v>
      </c>
      <c r="AS111" s="7">
        <v>6.7</v>
      </c>
      <c r="AT111" s="7">
        <v>5</v>
      </c>
      <c r="AU111" s="7">
        <v>5</v>
      </c>
      <c r="AV111" s="7">
        <v>6.7</v>
      </c>
      <c r="AW111" s="7">
        <v>6.3</v>
      </c>
      <c r="AX111" s="7">
        <v>7.7</v>
      </c>
      <c r="AY111" s="7">
        <v>6.7</v>
      </c>
      <c r="AZ111" s="7">
        <v>7</v>
      </c>
      <c r="BA111" s="7">
        <v>6.3</v>
      </c>
      <c r="BB111" s="7">
        <v>6.3</v>
      </c>
      <c r="BC111" s="7">
        <v>6.3</v>
      </c>
      <c r="BD111" s="7">
        <v>6.7</v>
      </c>
      <c r="BE111" s="7">
        <v>7.7</v>
      </c>
      <c r="BF111" s="7">
        <v>8</v>
      </c>
      <c r="BG111" s="7">
        <v>6.3</v>
      </c>
      <c r="BH111" s="7">
        <v>7.3</v>
      </c>
      <c r="BI111" s="7">
        <v>7.7</v>
      </c>
      <c r="BJ111" s="7">
        <v>8</v>
      </c>
      <c r="BK111" s="7">
        <v>6.7</v>
      </c>
      <c r="BL111" s="7">
        <v>9</v>
      </c>
      <c r="BM111" s="7">
        <v>8.6999999999999993</v>
      </c>
      <c r="BN111" s="7">
        <v>7.3</v>
      </c>
      <c r="BO111" s="7">
        <v>7.3</v>
      </c>
      <c r="BP111" s="7">
        <v>7.7</v>
      </c>
      <c r="BQ111" s="7">
        <v>7.3</v>
      </c>
      <c r="BR111" s="7">
        <v>7.3</v>
      </c>
      <c r="BS111" s="7">
        <v>7.3</v>
      </c>
      <c r="BT111" s="7">
        <v>7.7</v>
      </c>
      <c r="BU111" s="7">
        <v>7.3</v>
      </c>
      <c r="BV111" s="7">
        <v>7.3</v>
      </c>
      <c r="BW111" s="7"/>
      <c r="BX111" s="7"/>
      <c r="BY111" s="7">
        <v>2024</v>
      </c>
      <c r="BZ111" s="7" t="s">
        <v>531</v>
      </c>
    </row>
    <row r="112" spans="1:78" ht="15.6" customHeight="1" x14ac:dyDescent="0.3">
      <c r="A112" s="7" t="s">
        <v>563</v>
      </c>
      <c r="B112" s="7" t="s">
        <v>367</v>
      </c>
      <c r="C112" s="21" t="s">
        <v>564</v>
      </c>
      <c r="D112" s="7" t="s">
        <v>565</v>
      </c>
      <c r="E112" s="18" t="s">
        <v>369</v>
      </c>
      <c r="F112" s="72" t="s">
        <v>722</v>
      </c>
      <c r="G112" s="7">
        <v>629</v>
      </c>
      <c r="H112" s="7">
        <v>629</v>
      </c>
      <c r="I112" s="20">
        <v>1</v>
      </c>
      <c r="J112" s="20">
        <v>0.38800000000000001</v>
      </c>
      <c r="K112" s="20">
        <v>0.48</v>
      </c>
      <c r="L112" s="20">
        <v>0.126</v>
      </c>
      <c r="M112" s="20">
        <v>6.0000000000000001E-3</v>
      </c>
      <c r="N112" s="7">
        <v>9.1</v>
      </c>
      <c r="O112" s="7">
        <v>9</v>
      </c>
      <c r="P112" s="7">
        <v>9.1999999999999993</v>
      </c>
      <c r="Q112" s="7">
        <v>9.1</v>
      </c>
      <c r="R112" s="7">
        <v>9</v>
      </c>
      <c r="S112" s="7">
        <v>0</v>
      </c>
      <c r="T112" s="7">
        <v>9</v>
      </c>
      <c r="U112" s="7">
        <v>8.3000000000000007</v>
      </c>
      <c r="V112" s="20">
        <v>0.72799999999999998</v>
      </c>
      <c r="W112" s="20">
        <v>0.68400000000000005</v>
      </c>
      <c r="X112" s="20">
        <v>0.76800000000000002</v>
      </c>
      <c r="Y112" s="20">
        <v>0.70899999999999996</v>
      </c>
      <c r="Z112" s="20">
        <v>0.75</v>
      </c>
      <c r="AA112" s="20">
        <v>0.76200000000000001</v>
      </c>
      <c r="AB112" s="20">
        <v>0.20499999999999999</v>
      </c>
      <c r="AC112" s="20">
        <v>3.3000000000000002E-2</v>
      </c>
      <c r="AD112" s="7">
        <v>8</v>
      </c>
      <c r="AE112" s="7">
        <v>8.6999999999999993</v>
      </c>
      <c r="AF112" s="7">
        <v>8.6999999999999993</v>
      </c>
      <c r="AG112" s="7">
        <v>8.6999999999999993</v>
      </c>
      <c r="AH112" s="7">
        <v>8.6999999999999993</v>
      </c>
      <c r="AI112" s="7">
        <v>6.7</v>
      </c>
      <c r="AJ112" s="7">
        <v>7.3</v>
      </c>
      <c r="AK112" s="7">
        <v>7.7</v>
      </c>
      <c r="AL112" s="7">
        <v>7.7</v>
      </c>
      <c r="AM112" s="7">
        <v>8</v>
      </c>
      <c r="AN112" s="7">
        <v>8.6999999999999993</v>
      </c>
      <c r="AO112" s="7">
        <v>8.6999999999999993</v>
      </c>
      <c r="AP112" s="7">
        <v>7.7</v>
      </c>
      <c r="AQ112" s="7">
        <v>8</v>
      </c>
      <c r="AR112" s="7">
        <v>8.3000000000000007</v>
      </c>
      <c r="AS112" s="7">
        <v>8</v>
      </c>
      <c r="AT112" s="7">
        <v>7.7</v>
      </c>
      <c r="AU112" s="7">
        <v>8</v>
      </c>
      <c r="AV112" s="7">
        <v>8</v>
      </c>
      <c r="AW112" s="7">
        <v>7.3</v>
      </c>
      <c r="AX112" s="7">
        <v>8.6999999999999993</v>
      </c>
      <c r="AY112" s="7">
        <v>8</v>
      </c>
      <c r="AZ112" s="7">
        <v>8.3000000000000007</v>
      </c>
      <c r="BA112" s="7">
        <v>7.7</v>
      </c>
      <c r="BB112" s="7">
        <v>8</v>
      </c>
      <c r="BC112" s="7">
        <v>7.7</v>
      </c>
      <c r="BD112" s="7">
        <v>8</v>
      </c>
      <c r="BE112" s="7">
        <v>8.6999999999999993</v>
      </c>
      <c r="BF112" s="7">
        <v>8.6999999999999993</v>
      </c>
      <c r="BG112" s="7">
        <v>8</v>
      </c>
      <c r="BH112" s="7">
        <v>8</v>
      </c>
      <c r="BI112" s="7">
        <v>8.3000000000000007</v>
      </c>
      <c r="BJ112" s="7">
        <v>9</v>
      </c>
      <c r="BK112" s="7">
        <v>8.6999999999999993</v>
      </c>
      <c r="BL112" s="7">
        <v>9.3000000000000007</v>
      </c>
      <c r="BM112" s="7">
        <v>9</v>
      </c>
      <c r="BN112" s="7">
        <v>8.6999999999999993</v>
      </c>
      <c r="BO112" s="7">
        <v>8.6999999999999993</v>
      </c>
      <c r="BP112" s="7">
        <v>8</v>
      </c>
      <c r="BQ112" s="7">
        <v>9</v>
      </c>
      <c r="BR112" s="7">
        <v>9</v>
      </c>
      <c r="BS112" s="7">
        <v>8.6999999999999993</v>
      </c>
      <c r="BT112" s="7">
        <v>8.6999999999999993</v>
      </c>
      <c r="BU112" s="7">
        <v>9.3000000000000007</v>
      </c>
      <c r="BV112" s="7">
        <v>8.6999999999999993</v>
      </c>
      <c r="BW112" s="7"/>
      <c r="BX112" s="7" t="s">
        <v>564</v>
      </c>
      <c r="BY112" s="7">
        <v>2024</v>
      </c>
      <c r="BZ112" s="7" t="s">
        <v>531</v>
      </c>
    </row>
    <row r="113" spans="1:78" ht="15.6" customHeight="1" x14ac:dyDescent="0.3">
      <c r="A113" s="7" t="s">
        <v>527</v>
      </c>
      <c r="B113" s="7" t="s">
        <v>443</v>
      </c>
      <c r="C113" s="21" t="s">
        <v>566</v>
      </c>
      <c r="D113" s="7" t="s">
        <v>408</v>
      </c>
      <c r="E113" s="18" t="s">
        <v>344</v>
      </c>
      <c r="F113" s="72" t="s">
        <v>723</v>
      </c>
      <c r="G113" s="7">
        <v>882</v>
      </c>
      <c r="H113" s="7">
        <v>764</v>
      </c>
      <c r="I113" s="20">
        <v>0.86599999999999999</v>
      </c>
      <c r="J113" s="20">
        <v>0.309</v>
      </c>
      <c r="K113" s="20">
        <v>0.35699999999999998</v>
      </c>
      <c r="L113" s="20">
        <v>0.28499999999999998</v>
      </c>
      <c r="M113" s="20">
        <v>4.8000000000000001E-2</v>
      </c>
      <c r="N113" s="7">
        <v>8.1</v>
      </c>
      <c r="O113" s="7">
        <v>7.8</v>
      </c>
      <c r="P113" s="7">
        <v>7.9</v>
      </c>
      <c r="Q113" s="7">
        <v>8.4</v>
      </c>
      <c r="R113" s="7">
        <v>8.9</v>
      </c>
      <c r="S113" s="7">
        <v>0</v>
      </c>
      <c r="T113" s="7">
        <v>7.6</v>
      </c>
      <c r="U113" s="7">
        <v>7.1</v>
      </c>
      <c r="V113" s="20">
        <v>0.32200000000000001</v>
      </c>
      <c r="W113" s="20">
        <v>0.17399999999999999</v>
      </c>
      <c r="X113" s="20">
        <v>0.30399999999999999</v>
      </c>
      <c r="Y113" s="20">
        <v>0.45</v>
      </c>
      <c r="Z113" s="20">
        <v>0.64900000000000002</v>
      </c>
      <c r="AA113" s="20">
        <v>0.54300000000000004</v>
      </c>
      <c r="AB113" s="20">
        <v>0.23599999999999999</v>
      </c>
      <c r="AC113" s="20">
        <v>0.221</v>
      </c>
      <c r="AD113" s="7">
        <v>7</v>
      </c>
      <c r="AE113" s="7">
        <v>8</v>
      </c>
      <c r="AF113" s="7">
        <v>7.7</v>
      </c>
      <c r="AG113" s="7">
        <v>8</v>
      </c>
      <c r="AH113" s="7">
        <v>8</v>
      </c>
      <c r="AI113" s="7">
        <v>5</v>
      </c>
      <c r="AJ113" s="7">
        <v>5.3</v>
      </c>
      <c r="AK113" s="7">
        <v>6.7</v>
      </c>
      <c r="AL113" s="7">
        <v>6</v>
      </c>
      <c r="AM113" s="7">
        <v>6.7</v>
      </c>
      <c r="AN113" s="7">
        <v>7.3</v>
      </c>
      <c r="AO113" s="7">
        <v>7.7</v>
      </c>
      <c r="AP113" s="7">
        <v>7</v>
      </c>
      <c r="AQ113" s="7">
        <v>7</v>
      </c>
      <c r="AR113" s="7">
        <v>7</v>
      </c>
      <c r="AS113" s="7">
        <v>7</v>
      </c>
      <c r="AT113" s="7">
        <v>5.3</v>
      </c>
      <c r="AU113" s="7">
        <v>6</v>
      </c>
      <c r="AV113" s="7">
        <v>6.7</v>
      </c>
      <c r="AW113" s="7">
        <v>6.3</v>
      </c>
      <c r="AX113" s="7">
        <v>7.3</v>
      </c>
      <c r="AY113" s="7">
        <v>6.7</v>
      </c>
      <c r="AZ113" s="7">
        <v>7</v>
      </c>
      <c r="BA113" s="7">
        <v>6.7</v>
      </c>
      <c r="BB113" s="7">
        <v>7</v>
      </c>
      <c r="BC113" s="7">
        <v>6.7</v>
      </c>
      <c r="BD113" s="7">
        <v>6.7</v>
      </c>
      <c r="BE113" s="7">
        <v>7.3</v>
      </c>
      <c r="BF113" s="7">
        <v>7.7</v>
      </c>
      <c r="BG113" s="7">
        <v>6.7</v>
      </c>
      <c r="BH113" s="7">
        <v>7</v>
      </c>
      <c r="BI113" s="7">
        <v>7.3</v>
      </c>
      <c r="BJ113" s="7">
        <v>7.7</v>
      </c>
      <c r="BK113" s="7">
        <v>6.7</v>
      </c>
      <c r="BL113" s="7">
        <v>8.6999999999999993</v>
      </c>
      <c r="BM113" s="7">
        <v>8.3000000000000007</v>
      </c>
      <c r="BN113" s="7">
        <v>7.3</v>
      </c>
      <c r="BO113" s="7">
        <v>7</v>
      </c>
      <c r="BP113" s="7">
        <v>7</v>
      </c>
      <c r="BQ113" s="7">
        <v>7.3</v>
      </c>
      <c r="BR113" s="7">
        <v>7.3</v>
      </c>
      <c r="BS113" s="7">
        <v>7.3</v>
      </c>
      <c r="BT113" s="7">
        <v>7.7</v>
      </c>
      <c r="BU113" s="7">
        <v>8</v>
      </c>
      <c r="BV113" s="7">
        <v>7.7</v>
      </c>
      <c r="BW113" s="7"/>
      <c r="BX113" s="7"/>
      <c r="BY113" s="7">
        <v>2024</v>
      </c>
      <c r="BZ113" s="7" t="s">
        <v>531</v>
      </c>
    </row>
    <row r="114" spans="1:78" ht="15.6" customHeight="1" x14ac:dyDescent="0.3">
      <c r="A114" s="7" t="s">
        <v>724</v>
      </c>
      <c r="B114" s="7" t="s">
        <v>567</v>
      </c>
      <c r="C114" s="21" t="s">
        <v>568</v>
      </c>
      <c r="D114" s="7" t="s">
        <v>408</v>
      </c>
      <c r="E114" s="18" t="s">
        <v>491</v>
      </c>
      <c r="F114" s="72" t="s">
        <v>725</v>
      </c>
      <c r="G114" s="7">
        <v>1064</v>
      </c>
      <c r="H114" s="7">
        <v>999</v>
      </c>
      <c r="I114" s="20">
        <v>0.93899999999999995</v>
      </c>
      <c r="J114" s="20">
        <v>0.371</v>
      </c>
      <c r="K114" s="20">
        <v>0.41799999999999998</v>
      </c>
      <c r="L114" s="20">
        <v>0.191</v>
      </c>
      <c r="M114" s="20">
        <v>1.9E-2</v>
      </c>
      <c r="N114" s="7">
        <v>8.1</v>
      </c>
      <c r="O114" s="7">
        <v>7.8</v>
      </c>
      <c r="P114" s="7">
        <v>8.1</v>
      </c>
      <c r="Q114" s="7">
        <v>8.6</v>
      </c>
      <c r="R114" s="7">
        <v>9.1999999999999993</v>
      </c>
      <c r="S114" s="7">
        <v>0</v>
      </c>
      <c r="T114" s="7">
        <v>8.1</v>
      </c>
      <c r="U114" s="7">
        <v>7.1</v>
      </c>
      <c r="V114" s="20">
        <v>0.34499999999999997</v>
      </c>
      <c r="W114" s="20">
        <v>0.22900000000000001</v>
      </c>
      <c r="X114" s="20">
        <v>0.34</v>
      </c>
      <c r="Y114" s="20">
        <v>0.53900000000000003</v>
      </c>
      <c r="Z114" s="20">
        <v>0.78900000000000003</v>
      </c>
      <c r="AA114" s="20">
        <v>0.54900000000000004</v>
      </c>
      <c r="AB114" s="20">
        <v>0.248</v>
      </c>
      <c r="AC114" s="20">
        <v>0.20300000000000001</v>
      </c>
      <c r="AD114" s="7">
        <v>6.7</v>
      </c>
      <c r="AE114" s="7">
        <v>7.7</v>
      </c>
      <c r="AF114" s="7">
        <v>7.7</v>
      </c>
      <c r="AG114" s="7">
        <v>7.7</v>
      </c>
      <c r="AH114" s="7">
        <v>7.7</v>
      </c>
      <c r="AI114" s="7">
        <v>5.3</v>
      </c>
      <c r="AJ114" s="7">
        <v>5.7</v>
      </c>
      <c r="AK114" s="7">
        <v>6.3</v>
      </c>
      <c r="AL114" s="7">
        <v>6.3</v>
      </c>
      <c r="AM114" s="7">
        <v>7</v>
      </c>
      <c r="AN114" s="7">
        <v>7.3</v>
      </c>
      <c r="AO114" s="7">
        <v>7.3</v>
      </c>
      <c r="AP114" s="7">
        <v>7</v>
      </c>
      <c r="AQ114" s="7">
        <v>7.3</v>
      </c>
      <c r="AR114" s="7">
        <v>7</v>
      </c>
      <c r="AS114" s="7">
        <v>7</v>
      </c>
      <c r="AT114" s="7">
        <v>6.3</v>
      </c>
      <c r="AU114" s="7">
        <v>6.3</v>
      </c>
      <c r="AV114" s="7">
        <v>6.7</v>
      </c>
      <c r="AW114" s="7">
        <v>6.3</v>
      </c>
      <c r="AX114" s="7">
        <v>7.3</v>
      </c>
      <c r="AY114" s="7">
        <v>7</v>
      </c>
      <c r="AZ114" s="7">
        <v>7.3</v>
      </c>
      <c r="BA114" s="7">
        <v>6.7</v>
      </c>
      <c r="BB114" s="7">
        <v>6.7</v>
      </c>
      <c r="BC114" s="7">
        <v>6.7</v>
      </c>
      <c r="BD114" s="7">
        <v>6.7</v>
      </c>
      <c r="BE114" s="7">
        <v>7.3</v>
      </c>
      <c r="BF114" s="7">
        <v>7.7</v>
      </c>
      <c r="BG114" s="7">
        <v>6.7</v>
      </c>
      <c r="BH114" s="7">
        <v>7.3</v>
      </c>
      <c r="BI114" s="7">
        <v>7.3</v>
      </c>
      <c r="BJ114" s="7">
        <v>7.7</v>
      </c>
      <c r="BK114" s="7">
        <v>6.7</v>
      </c>
      <c r="BL114" s="7">
        <v>8</v>
      </c>
      <c r="BM114" s="7">
        <v>8</v>
      </c>
      <c r="BN114" s="7">
        <v>7.3</v>
      </c>
      <c r="BO114" s="7">
        <v>7.3</v>
      </c>
      <c r="BP114" s="7">
        <v>7</v>
      </c>
      <c r="BQ114" s="7">
        <v>7.3</v>
      </c>
      <c r="BR114" s="7">
        <v>7.3</v>
      </c>
      <c r="BS114" s="7">
        <v>7.7</v>
      </c>
      <c r="BT114" s="7">
        <v>7.7</v>
      </c>
      <c r="BU114" s="7">
        <v>8.3000000000000007</v>
      </c>
      <c r="BV114" s="7">
        <v>7.3</v>
      </c>
      <c r="BW114" s="7"/>
      <c r="BX114" s="7" t="s">
        <v>568</v>
      </c>
      <c r="BY114" s="7">
        <v>2025</v>
      </c>
      <c r="BZ114" s="7" t="s">
        <v>726</v>
      </c>
    </row>
    <row r="115" spans="1:78" ht="15.6" customHeight="1" x14ac:dyDescent="0.3">
      <c r="A115" s="7" t="s">
        <v>569</v>
      </c>
      <c r="B115" s="7" t="s">
        <v>570</v>
      </c>
      <c r="C115" s="21" t="s">
        <v>571</v>
      </c>
      <c r="D115" s="7" t="s">
        <v>572</v>
      </c>
      <c r="E115" s="18" t="s">
        <v>307</v>
      </c>
      <c r="F115" s="72" t="s">
        <v>571</v>
      </c>
      <c r="G115" s="7">
        <v>97</v>
      </c>
      <c r="H115" s="7">
        <v>90</v>
      </c>
      <c r="I115" s="20">
        <v>0.92800000000000005</v>
      </c>
      <c r="J115" s="20">
        <v>3.3000000000000002E-2</v>
      </c>
      <c r="K115" s="20">
        <v>0.41099999999999998</v>
      </c>
      <c r="L115" s="20">
        <v>0.4</v>
      </c>
      <c r="M115" s="20">
        <v>0.156</v>
      </c>
      <c r="N115" s="7">
        <v>7.7</v>
      </c>
      <c r="O115" s="7">
        <v>6</v>
      </c>
      <c r="P115" s="7">
        <v>7.2</v>
      </c>
      <c r="Q115" s="7">
        <v>8.1999999999999993</v>
      </c>
      <c r="R115" s="7">
        <v>7.9</v>
      </c>
      <c r="S115" s="7">
        <v>0</v>
      </c>
      <c r="T115" s="7">
        <v>7.9</v>
      </c>
      <c r="U115" s="7">
        <v>7.2</v>
      </c>
      <c r="V115" s="20">
        <v>0.24399999999999999</v>
      </c>
      <c r="W115" s="20">
        <v>0</v>
      </c>
      <c r="X115" s="20">
        <v>5.3999999999999999E-2</v>
      </c>
      <c r="Y115" s="20">
        <v>0.44400000000000001</v>
      </c>
      <c r="Z115" s="20">
        <v>0.28599999999999998</v>
      </c>
      <c r="AA115" s="20">
        <v>0.51100000000000001</v>
      </c>
      <c r="AB115" s="20">
        <v>0.222</v>
      </c>
      <c r="AC115" s="20">
        <v>0.26700000000000002</v>
      </c>
      <c r="AD115" s="7">
        <v>7.7</v>
      </c>
      <c r="AE115" s="7">
        <v>8</v>
      </c>
      <c r="AF115" s="7">
        <v>7.7</v>
      </c>
      <c r="AG115" s="7">
        <v>8.6999999999999993</v>
      </c>
      <c r="AH115" s="7">
        <v>8.6999999999999993</v>
      </c>
      <c r="AI115" s="7">
        <v>7</v>
      </c>
      <c r="AJ115" s="7">
        <v>7.7</v>
      </c>
      <c r="AK115" s="7">
        <v>7.3</v>
      </c>
      <c r="AL115" s="7">
        <v>7</v>
      </c>
      <c r="AM115" s="7">
        <v>6.7</v>
      </c>
      <c r="AN115" s="7">
        <v>8</v>
      </c>
      <c r="AO115" s="7">
        <v>7.3</v>
      </c>
      <c r="AP115" s="7">
        <v>6.3</v>
      </c>
      <c r="AQ115" s="7">
        <v>6</v>
      </c>
      <c r="AR115" s="7">
        <v>7</v>
      </c>
      <c r="AS115" s="7">
        <v>6.7</v>
      </c>
      <c r="AT115" s="7">
        <v>5.7</v>
      </c>
      <c r="AU115" s="7">
        <v>6</v>
      </c>
      <c r="AV115" s="7">
        <v>6</v>
      </c>
      <c r="AW115" s="7">
        <v>5.7</v>
      </c>
      <c r="AX115" s="7">
        <v>7</v>
      </c>
      <c r="AY115" s="7">
        <v>6.7</v>
      </c>
      <c r="AZ115" s="7">
        <v>6.7</v>
      </c>
      <c r="BA115" s="7">
        <v>5.7</v>
      </c>
      <c r="BB115" s="7">
        <v>5.7</v>
      </c>
      <c r="BC115" s="7">
        <v>5.7</v>
      </c>
      <c r="BD115" s="7">
        <v>5.7</v>
      </c>
      <c r="BE115" s="7">
        <v>7.7</v>
      </c>
      <c r="BF115" s="7">
        <v>8</v>
      </c>
      <c r="BG115" s="7">
        <v>6.3</v>
      </c>
      <c r="BH115" s="7">
        <v>6</v>
      </c>
      <c r="BI115" s="7">
        <v>8</v>
      </c>
      <c r="BJ115" s="7">
        <v>7.7</v>
      </c>
      <c r="BK115" s="7">
        <v>7.3</v>
      </c>
      <c r="BL115" s="7">
        <v>9.3000000000000007</v>
      </c>
      <c r="BM115" s="7">
        <v>8.6999999999999993</v>
      </c>
      <c r="BN115" s="7">
        <v>7.3</v>
      </c>
      <c r="BO115" s="7">
        <v>8.6999999999999993</v>
      </c>
      <c r="BP115" s="7">
        <v>7.3</v>
      </c>
      <c r="BQ115" s="7">
        <v>7</v>
      </c>
      <c r="BR115" s="7">
        <v>7</v>
      </c>
      <c r="BS115" s="7">
        <v>7.7</v>
      </c>
      <c r="BT115" s="7">
        <v>7.7</v>
      </c>
      <c r="BU115" s="7">
        <v>7</v>
      </c>
      <c r="BV115" s="7">
        <v>7.3</v>
      </c>
      <c r="BW115" s="7"/>
      <c r="BX115" s="7" t="s">
        <v>571</v>
      </c>
      <c r="BY115" s="7">
        <v>2025</v>
      </c>
      <c r="BZ115" s="7" t="s">
        <v>727</v>
      </c>
    </row>
    <row r="116" spans="1:78" ht="15.6" customHeight="1" x14ac:dyDescent="0.3">
      <c r="A116" s="7" t="s">
        <v>732</v>
      </c>
      <c r="B116" s="7" t="s">
        <v>573</v>
      </c>
      <c r="C116" s="21" t="s">
        <v>574</v>
      </c>
      <c r="D116" s="7" t="s">
        <v>408</v>
      </c>
      <c r="E116" s="18" t="s">
        <v>307</v>
      </c>
      <c r="F116" s="72" t="s">
        <v>728</v>
      </c>
      <c r="G116" s="7">
        <v>645</v>
      </c>
      <c r="H116" s="7">
        <v>535</v>
      </c>
      <c r="I116" s="20">
        <v>0.82899999999999996</v>
      </c>
      <c r="J116" s="20">
        <v>2.4E-2</v>
      </c>
      <c r="K116" s="20">
        <v>0.45200000000000001</v>
      </c>
      <c r="L116" s="20">
        <v>0.49199999999999999</v>
      </c>
      <c r="M116" s="20">
        <v>3.2000000000000001E-2</v>
      </c>
      <c r="N116" s="7">
        <v>7.6</v>
      </c>
      <c r="O116" s="7">
        <v>7.7</v>
      </c>
      <c r="P116" s="7">
        <v>7.5</v>
      </c>
      <c r="Q116" s="7">
        <v>7.8</v>
      </c>
      <c r="R116" s="7">
        <v>7.6</v>
      </c>
      <c r="S116" s="7">
        <v>0</v>
      </c>
      <c r="T116" s="7">
        <v>7.9</v>
      </c>
      <c r="U116" s="7">
        <v>6.8</v>
      </c>
      <c r="V116" s="20">
        <v>0.19800000000000001</v>
      </c>
      <c r="W116" s="20">
        <v>0.154</v>
      </c>
      <c r="X116" s="20">
        <v>0.14000000000000001</v>
      </c>
      <c r="Y116" s="20">
        <v>0.26200000000000001</v>
      </c>
      <c r="Z116" s="20">
        <v>5.8999999999999997E-2</v>
      </c>
      <c r="AA116" s="20">
        <v>0.432</v>
      </c>
      <c r="AB116" s="20">
        <v>0.33500000000000002</v>
      </c>
      <c r="AC116" s="20">
        <v>0.23400000000000001</v>
      </c>
      <c r="AD116" s="7">
        <v>7.3</v>
      </c>
      <c r="AE116" s="7">
        <v>7.7</v>
      </c>
      <c r="AF116" s="7">
        <v>7.3</v>
      </c>
      <c r="AG116" s="7">
        <v>8.3000000000000007</v>
      </c>
      <c r="AH116" s="7">
        <v>8.3000000000000007</v>
      </c>
      <c r="AI116" s="7">
        <v>6.3</v>
      </c>
      <c r="AJ116" s="7">
        <v>6.3</v>
      </c>
      <c r="AK116" s="7">
        <v>7.3</v>
      </c>
      <c r="AL116" s="7">
        <v>6.7</v>
      </c>
      <c r="AM116" s="7">
        <v>6.7</v>
      </c>
      <c r="AN116" s="7">
        <v>7</v>
      </c>
      <c r="AO116" s="7">
        <v>7</v>
      </c>
      <c r="AP116" s="7">
        <v>6.7</v>
      </c>
      <c r="AQ116" s="7">
        <v>6.7</v>
      </c>
      <c r="AR116" s="7">
        <v>6.3</v>
      </c>
      <c r="AS116" s="7">
        <v>6.7</v>
      </c>
      <c r="AT116" s="7">
        <v>6.3</v>
      </c>
      <c r="AU116" s="7">
        <v>5.7</v>
      </c>
      <c r="AV116" s="7">
        <v>6</v>
      </c>
      <c r="AW116" s="7">
        <v>5.7</v>
      </c>
      <c r="AX116" s="7">
        <v>6.7</v>
      </c>
      <c r="AY116" s="7">
        <v>6.3</v>
      </c>
      <c r="AZ116" s="7">
        <v>6.7</v>
      </c>
      <c r="BA116" s="7">
        <v>5.3</v>
      </c>
      <c r="BB116" s="7">
        <v>5.3</v>
      </c>
      <c r="BC116" s="7">
        <v>5.3</v>
      </c>
      <c r="BD116" s="7">
        <v>5.7</v>
      </c>
      <c r="BE116" s="7">
        <v>7.7</v>
      </c>
      <c r="BF116" s="7">
        <v>7.7</v>
      </c>
      <c r="BG116" s="7">
        <v>6.3</v>
      </c>
      <c r="BH116" s="7">
        <v>6.7</v>
      </c>
      <c r="BI116" s="7">
        <v>7.7</v>
      </c>
      <c r="BJ116" s="7">
        <v>8</v>
      </c>
      <c r="BK116" s="7">
        <v>7.7</v>
      </c>
      <c r="BL116" s="7">
        <v>9</v>
      </c>
      <c r="BM116" s="7">
        <v>8.3000000000000007</v>
      </c>
      <c r="BN116" s="7">
        <v>7</v>
      </c>
      <c r="BO116" s="7">
        <v>6.7</v>
      </c>
      <c r="BP116" s="7">
        <v>6.7</v>
      </c>
      <c r="BQ116" s="7">
        <v>6.7</v>
      </c>
      <c r="BR116" s="7">
        <v>6.3</v>
      </c>
      <c r="BS116" s="7">
        <v>7.3</v>
      </c>
      <c r="BT116" s="7">
        <v>7.7</v>
      </c>
      <c r="BU116" s="7">
        <v>6.7</v>
      </c>
      <c r="BV116" s="7">
        <v>6.7</v>
      </c>
      <c r="BW116" s="7"/>
      <c r="BX116" s="7" t="s">
        <v>574</v>
      </c>
      <c r="BY116" s="7">
        <v>2025</v>
      </c>
      <c r="BZ116" s="7" t="s">
        <v>577</v>
      </c>
    </row>
    <row r="117" spans="1:78" ht="15.6" customHeight="1" x14ac:dyDescent="0.3">
      <c r="A117" s="7" t="s">
        <v>575</v>
      </c>
      <c r="B117" s="7" t="s">
        <v>529</v>
      </c>
      <c r="C117" s="21" t="s">
        <v>576</v>
      </c>
      <c r="D117" s="7" t="s">
        <v>572</v>
      </c>
      <c r="E117" s="18" t="s">
        <v>344</v>
      </c>
      <c r="F117" s="72"/>
      <c r="G117" s="7">
        <v>2815</v>
      </c>
      <c r="H117" s="7">
        <v>1361</v>
      </c>
      <c r="I117" s="20">
        <v>0.48299999999999998</v>
      </c>
      <c r="J117" s="20">
        <v>0.193</v>
      </c>
      <c r="K117" s="20">
        <v>0.36099999999999999</v>
      </c>
      <c r="L117" s="20">
        <v>0.39500000000000002</v>
      </c>
      <c r="M117" s="20">
        <v>5.0999999999999997E-2</v>
      </c>
      <c r="N117" s="7">
        <v>8.1</v>
      </c>
      <c r="O117" s="7">
        <v>8</v>
      </c>
      <c r="P117" s="7">
        <v>7.9</v>
      </c>
      <c r="Q117" s="7">
        <v>8.1999999999999993</v>
      </c>
      <c r="R117" s="7">
        <v>8</v>
      </c>
      <c r="S117" s="7">
        <v>0</v>
      </c>
      <c r="T117" s="7">
        <v>7.6</v>
      </c>
      <c r="U117" s="7">
        <v>7.2</v>
      </c>
      <c r="V117" s="20">
        <v>0.32400000000000001</v>
      </c>
      <c r="W117" s="20">
        <v>0.26300000000000001</v>
      </c>
      <c r="X117" s="20">
        <v>0.27800000000000002</v>
      </c>
      <c r="Y117" s="20">
        <v>0.39200000000000002</v>
      </c>
      <c r="Z117" s="20">
        <v>0.34799999999999998</v>
      </c>
      <c r="AA117" s="20">
        <v>0.51700000000000002</v>
      </c>
      <c r="AB117" s="20">
        <v>0.28899999999999998</v>
      </c>
      <c r="AC117" s="20">
        <v>0.193</v>
      </c>
      <c r="AD117" s="7">
        <v>6.7</v>
      </c>
      <c r="AE117" s="7">
        <v>8.3000000000000007</v>
      </c>
      <c r="AF117" s="7">
        <v>7.7</v>
      </c>
      <c r="AG117" s="7">
        <v>8.3000000000000007</v>
      </c>
      <c r="AH117" s="7">
        <v>8</v>
      </c>
      <c r="AI117" s="7">
        <v>4.3</v>
      </c>
      <c r="AJ117" s="7">
        <v>4.7</v>
      </c>
      <c r="AK117" s="7">
        <v>7</v>
      </c>
      <c r="AL117" s="7">
        <v>5.7</v>
      </c>
      <c r="AM117" s="7">
        <v>7</v>
      </c>
      <c r="AN117" s="7">
        <v>8</v>
      </c>
      <c r="AO117" s="7">
        <v>8</v>
      </c>
      <c r="AP117" s="7">
        <v>6.7</v>
      </c>
      <c r="AQ117" s="7">
        <v>7.3</v>
      </c>
      <c r="AR117" s="7">
        <v>7</v>
      </c>
      <c r="AS117" s="7">
        <v>7</v>
      </c>
      <c r="AT117" s="7">
        <v>5.7</v>
      </c>
      <c r="AU117" s="7">
        <v>5.7</v>
      </c>
      <c r="AV117" s="7">
        <v>7</v>
      </c>
      <c r="AW117" s="7">
        <v>6.7</v>
      </c>
      <c r="AX117" s="7">
        <v>7.7</v>
      </c>
      <c r="AY117" s="7">
        <v>7</v>
      </c>
      <c r="AZ117" s="7">
        <v>7.3</v>
      </c>
      <c r="BA117" s="7">
        <v>6.7</v>
      </c>
      <c r="BB117" s="7">
        <v>7</v>
      </c>
      <c r="BC117" s="7">
        <v>6.7</v>
      </c>
      <c r="BD117" s="7">
        <v>6.7</v>
      </c>
      <c r="BE117" s="7">
        <v>7.7</v>
      </c>
      <c r="BF117" s="7">
        <v>7.3</v>
      </c>
      <c r="BG117" s="7">
        <v>6.3</v>
      </c>
      <c r="BH117" s="7">
        <v>7</v>
      </c>
      <c r="BI117" s="7">
        <v>7.7</v>
      </c>
      <c r="BJ117" s="7">
        <v>7.3</v>
      </c>
      <c r="BK117" s="7">
        <v>6.7</v>
      </c>
      <c r="BL117" s="7">
        <v>9</v>
      </c>
      <c r="BM117" s="7">
        <v>8.6999999999999993</v>
      </c>
      <c r="BN117" s="7">
        <v>7.7</v>
      </c>
      <c r="BO117" s="7">
        <v>7.3</v>
      </c>
      <c r="BP117" s="7">
        <v>7.3</v>
      </c>
      <c r="BQ117" s="7">
        <v>7.7</v>
      </c>
      <c r="BR117" s="7">
        <v>7.7</v>
      </c>
      <c r="BS117" s="7">
        <v>8</v>
      </c>
      <c r="BT117" s="7">
        <v>8</v>
      </c>
      <c r="BU117" s="7">
        <v>8.3000000000000007</v>
      </c>
      <c r="BV117" s="7">
        <v>7.7</v>
      </c>
      <c r="BW117" s="7"/>
      <c r="BX117" s="7" t="s">
        <v>576</v>
      </c>
      <c r="BY117" s="7">
        <v>2025</v>
      </c>
      <c r="BZ117" s="7" t="s">
        <v>577</v>
      </c>
    </row>
    <row r="118" spans="1:78" x14ac:dyDescent="0.3">
      <c r="I118" s="2"/>
      <c r="J118" s="2"/>
      <c r="K118" s="2"/>
      <c r="L118" s="2"/>
      <c r="M118" s="2"/>
      <c r="V118" s="2"/>
      <c r="W118" s="2"/>
      <c r="X118" s="2"/>
      <c r="Y118" s="2"/>
      <c r="Z118" s="2"/>
      <c r="AA118" s="2"/>
      <c r="AB118" s="2"/>
      <c r="AC118" s="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row>
    <row r="119" spans="1:78" x14ac:dyDescent="0.3">
      <c r="I119" s="2"/>
      <c r="J119" s="2"/>
      <c r="K119" s="2"/>
      <c r="L119" s="2"/>
      <c r="M119" s="2"/>
      <c r="V119" s="2"/>
      <c r="W119" s="2"/>
      <c r="X119" s="2"/>
      <c r="Y119" s="2"/>
      <c r="Z119" s="2"/>
      <c r="AA119" s="2"/>
      <c r="AB119" s="2"/>
      <c r="AC119" s="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row>
    <row r="120" spans="1:78" x14ac:dyDescent="0.3">
      <c r="I120" s="2"/>
      <c r="J120" s="2"/>
      <c r="K120" s="2"/>
      <c r="L120" s="2"/>
      <c r="M120" s="2"/>
      <c r="V120" s="2"/>
      <c r="W120" s="2"/>
      <c r="X120" s="2"/>
      <c r="Y120" s="2"/>
      <c r="Z120" s="2"/>
      <c r="AA120" s="2"/>
      <c r="AB120" s="2"/>
      <c r="AC120" s="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row>
    <row r="121" spans="1:78" x14ac:dyDescent="0.3">
      <c r="I121" s="2"/>
      <c r="J121" s="2"/>
      <c r="K121" s="2"/>
      <c r="L121" s="2"/>
      <c r="M121" s="2"/>
      <c r="V121" s="2"/>
      <c r="W121" s="2"/>
      <c r="X121" s="2"/>
      <c r="Y121" s="2"/>
      <c r="Z121" s="2"/>
      <c r="AA121" s="2"/>
      <c r="AB121" s="2"/>
      <c r="AC121" s="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row>
    <row r="122" spans="1:78" x14ac:dyDescent="0.3">
      <c r="I122" s="2"/>
      <c r="J122" s="2"/>
      <c r="K122" s="2"/>
      <c r="L122" s="2"/>
      <c r="M122" s="2"/>
      <c r="V122" s="2"/>
      <c r="W122" s="2"/>
      <c r="X122" s="2"/>
      <c r="Y122" s="2"/>
      <c r="Z122" s="2"/>
      <c r="AA122" s="2"/>
      <c r="AB122" s="2"/>
      <c r="AC122" s="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row>
    <row r="123" spans="1:78" x14ac:dyDescent="0.3">
      <c r="I123" s="2"/>
      <c r="J123" s="2"/>
      <c r="K123" s="2"/>
      <c r="L123" s="2"/>
      <c r="M123" s="2"/>
      <c r="V123" s="2"/>
      <c r="W123" s="2"/>
      <c r="X123" s="2"/>
      <c r="Y123" s="2"/>
      <c r="Z123" s="2"/>
      <c r="AA123" s="2"/>
      <c r="AB123" s="2"/>
      <c r="AC123" s="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row>
    <row r="124" spans="1:78" x14ac:dyDescent="0.3">
      <c r="I124" s="2"/>
      <c r="J124" s="2"/>
      <c r="K124" s="2"/>
      <c r="L124" s="2"/>
      <c r="M124" s="2"/>
      <c r="V124" s="2"/>
      <c r="W124" s="2"/>
      <c r="X124" s="2"/>
      <c r="Y124" s="2"/>
      <c r="Z124" s="2"/>
      <c r="AA124" s="2"/>
      <c r="AB124" s="2"/>
      <c r="AC124" s="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row>
    <row r="125" spans="1:78" x14ac:dyDescent="0.3">
      <c r="I125" s="2"/>
      <c r="J125" s="2"/>
      <c r="K125" s="2"/>
      <c r="L125" s="2"/>
      <c r="M125" s="2"/>
      <c r="V125" s="2"/>
      <c r="W125" s="2"/>
      <c r="X125" s="2"/>
      <c r="Y125" s="2"/>
      <c r="Z125" s="2"/>
      <c r="AA125" s="2"/>
      <c r="AB125" s="2"/>
      <c r="AC125" s="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row>
    <row r="126" spans="1:78" x14ac:dyDescent="0.3">
      <c r="I126" s="2"/>
      <c r="J126" s="2"/>
      <c r="K126" s="2"/>
      <c r="L126" s="2"/>
      <c r="M126" s="2"/>
      <c r="V126" s="2"/>
      <c r="W126" s="2"/>
      <c r="X126" s="2"/>
      <c r="Y126" s="2"/>
      <c r="Z126" s="2"/>
      <c r="AA126" s="2"/>
      <c r="AB126" s="2"/>
      <c r="AC126" s="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row>
    <row r="127" spans="1:78" x14ac:dyDescent="0.3">
      <c r="I127" s="2"/>
      <c r="J127" s="2"/>
      <c r="K127" s="2"/>
      <c r="L127" s="2"/>
      <c r="M127" s="2"/>
      <c r="V127" s="2"/>
      <c r="W127" s="2"/>
      <c r="X127" s="2"/>
      <c r="Y127" s="2"/>
      <c r="Z127" s="2"/>
      <c r="AA127" s="2"/>
      <c r="AB127" s="2"/>
      <c r="AC127" s="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row>
    <row r="128" spans="1:78" x14ac:dyDescent="0.3">
      <c r="I128" s="2"/>
      <c r="J128" s="2"/>
      <c r="K128" s="2"/>
      <c r="L128" s="2"/>
      <c r="M128" s="2"/>
      <c r="V128" s="2"/>
      <c r="W128" s="2"/>
      <c r="X128" s="2"/>
      <c r="Y128" s="2"/>
      <c r="Z128" s="2"/>
      <c r="AA128" s="2"/>
      <c r="AB128" s="2"/>
      <c r="AC128" s="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row>
    <row r="129" spans="9:74" x14ac:dyDescent="0.3">
      <c r="I129" s="2"/>
      <c r="J129" s="2"/>
      <c r="K129" s="2"/>
      <c r="L129" s="2"/>
      <c r="M129" s="2"/>
      <c r="V129" s="2"/>
      <c r="W129" s="2"/>
      <c r="X129" s="2"/>
      <c r="Y129" s="2"/>
      <c r="Z129" s="2"/>
      <c r="AA129" s="2"/>
      <c r="AB129" s="2"/>
      <c r="AC129" s="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row>
    <row r="130" spans="9:74" x14ac:dyDescent="0.3">
      <c r="I130" s="2"/>
      <c r="J130" s="2"/>
      <c r="K130" s="2"/>
      <c r="L130" s="2"/>
      <c r="M130" s="2"/>
      <c r="V130" s="2"/>
      <c r="W130" s="2"/>
      <c r="X130" s="2"/>
      <c r="Y130" s="2"/>
      <c r="Z130" s="2"/>
      <c r="AA130" s="2"/>
      <c r="AB130" s="2"/>
      <c r="AC130" s="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row>
    <row r="131" spans="9:74" x14ac:dyDescent="0.3">
      <c r="I131" s="2"/>
      <c r="J131" s="2"/>
      <c r="K131" s="2"/>
      <c r="L131" s="2"/>
      <c r="M131" s="2"/>
      <c r="V131" s="2"/>
      <c r="W131" s="2"/>
      <c r="X131" s="2"/>
      <c r="Y131" s="2"/>
      <c r="Z131" s="2"/>
      <c r="AA131" s="2"/>
      <c r="AB131" s="2"/>
      <c r="AC131" s="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row>
    <row r="132" spans="9:74" x14ac:dyDescent="0.3">
      <c r="I132" s="2"/>
      <c r="J132" s="2"/>
      <c r="K132" s="2"/>
      <c r="L132" s="2"/>
      <c r="M132" s="2"/>
      <c r="V132" s="2"/>
      <c r="W132" s="2"/>
      <c r="X132" s="2"/>
      <c r="Y132" s="2"/>
      <c r="Z132" s="2"/>
      <c r="AA132" s="2"/>
      <c r="AB132" s="2"/>
      <c r="AC132" s="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row>
    <row r="133" spans="9:74" x14ac:dyDescent="0.3">
      <c r="I133" s="2"/>
      <c r="J133" s="2"/>
      <c r="K133" s="2"/>
      <c r="L133" s="2"/>
      <c r="M133" s="2"/>
      <c r="V133" s="2"/>
      <c r="W133" s="2"/>
      <c r="X133" s="2"/>
      <c r="Y133" s="2"/>
      <c r="Z133" s="2"/>
      <c r="AA133" s="2"/>
      <c r="AB133" s="2"/>
      <c r="AC133" s="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row>
    <row r="134" spans="9:74" x14ac:dyDescent="0.3">
      <c r="I134" s="2"/>
      <c r="J134" s="2"/>
      <c r="K134" s="2"/>
      <c r="L134" s="2"/>
      <c r="M134" s="2"/>
      <c r="V134" s="2"/>
      <c r="W134" s="2"/>
      <c r="X134" s="2"/>
      <c r="Y134" s="2"/>
      <c r="Z134" s="2"/>
      <c r="AA134" s="2"/>
      <c r="AB134" s="2"/>
      <c r="AC134" s="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row>
    <row r="135" spans="9:74" x14ac:dyDescent="0.3">
      <c r="I135" s="2"/>
      <c r="J135" s="2"/>
      <c r="K135" s="2"/>
      <c r="L135" s="2"/>
      <c r="M135" s="2"/>
      <c r="V135" s="2"/>
      <c r="W135" s="2"/>
      <c r="X135" s="2"/>
      <c r="Y135" s="2"/>
      <c r="Z135" s="2"/>
      <c r="AA135" s="2"/>
      <c r="AB135" s="2"/>
      <c r="AC135" s="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row>
    <row r="136" spans="9:74" x14ac:dyDescent="0.3">
      <c r="I136" s="2"/>
      <c r="J136" s="2"/>
      <c r="K136" s="2"/>
      <c r="L136" s="2"/>
      <c r="M136" s="2"/>
      <c r="V136" s="2"/>
      <c r="W136" s="2"/>
      <c r="X136" s="2"/>
      <c r="Y136" s="2"/>
      <c r="Z136" s="2"/>
      <c r="AA136" s="2"/>
      <c r="AB136" s="2"/>
      <c r="AC136" s="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row>
    <row r="137" spans="9:74" x14ac:dyDescent="0.3">
      <c r="I137" s="2"/>
      <c r="J137" s="2"/>
      <c r="K137" s="2"/>
      <c r="L137" s="2"/>
      <c r="M137" s="2"/>
      <c r="V137" s="2"/>
      <c r="W137" s="2"/>
      <c r="X137" s="2"/>
      <c r="Y137" s="2"/>
      <c r="Z137" s="2"/>
      <c r="AA137" s="2"/>
      <c r="AB137" s="2"/>
      <c r="AC137" s="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row>
    <row r="138" spans="9:74" x14ac:dyDescent="0.3">
      <c r="I138" s="2"/>
      <c r="J138" s="2"/>
      <c r="K138" s="2"/>
      <c r="L138" s="2"/>
      <c r="M138" s="2"/>
      <c r="V138" s="2"/>
      <c r="W138" s="2"/>
      <c r="X138" s="2"/>
      <c r="Y138" s="2"/>
      <c r="Z138" s="2"/>
      <c r="AA138" s="2"/>
      <c r="AB138" s="2"/>
      <c r="AC138" s="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row>
    <row r="139" spans="9:74" x14ac:dyDescent="0.3">
      <c r="I139" s="2"/>
      <c r="J139" s="2"/>
      <c r="K139" s="2"/>
      <c r="L139" s="2"/>
      <c r="M139" s="2"/>
      <c r="V139" s="2"/>
      <c r="W139" s="2"/>
      <c r="X139" s="2"/>
      <c r="Y139" s="2"/>
      <c r="Z139" s="2"/>
      <c r="AA139" s="2"/>
      <c r="AB139" s="2"/>
      <c r="AC139" s="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row>
    <row r="140" spans="9:74" x14ac:dyDescent="0.3">
      <c r="I140" s="2"/>
      <c r="J140" s="2"/>
      <c r="K140" s="2"/>
      <c r="L140" s="2"/>
      <c r="M140" s="2"/>
      <c r="V140" s="2"/>
      <c r="W140" s="2"/>
      <c r="X140" s="2"/>
      <c r="Y140" s="2"/>
      <c r="Z140" s="2"/>
      <c r="AA140" s="2"/>
      <c r="AB140" s="2"/>
      <c r="AC140" s="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row>
    <row r="141" spans="9:74" x14ac:dyDescent="0.3">
      <c r="I141" s="2"/>
      <c r="J141" s="2"/>
      <c r="K141" s="2"/>
      <c r="L141" s="2"/>
      <c r="M141" s="2"/>
      <c r="V141" s="2"/>
      <c r="W141" s="2"/>
      <c r="X141" s="2"/>
      <c r="Y141" s="2"/>
      <c r="Z141" s="2"/>
      <c r="AA141" s="2"/>
      <c r="AB141" s="2"/>
      <c r="AC141" s="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row>
    <row r="142" spans="9:74" x14ac:dyDescent="0.3">
      <c r="I142" s="2"/>
      <c r="J142" s="2"/>
      <c r="K142" s="2"/>
      <c r="L142" s="2"/>
      <c r="M142" s="2"/>
      <c r="V142" s="2"/>
      <c r="W142" s="2"/>
      <c r="X142" s="2"/>
      <c r="Y142" s="2"/>
      <c r="Z142" s="2"/>
      <c r="AA142" s="2"/>
      <c r="AB142" s="2"/>
      <c r="AC142" s="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row>
    <row r="143" spans="9:74" x14ac:dyDescent="0.3">
      <c r="I143" s="2"/>
      <c r="J143" s="2"/>
      <c r="K143" s="2"/>
      <c r="L143" s="2"/>
      <c r="M143" s="2"/>
      <c r="V143" s="2"/>
      <c r="W143" s="2"/>
      <c r="X143" s="2"/>
      <c r="Y143" s="2"/>
      <c r="Z143" s="2"/>
      <c r="AA143" s="2"/>
      <c r="AB143" s="2"/>
      <c r="AC143" s="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row>
    <row r="144" spans="9:74" x14ac:dyDescent="0.3">
      <c r="I144" s="2"/>
      <c r="J144" s="2"/>
      <c r="K144" s="2"/>
      <c r="L144" s="2"/>
      <c r="M144" s="2"/>
      <c r="V144" s="2"/>
      <c r="W144" s="2"/>
      <c r="X144" s="2"/>
      <c r="Y144" s="2"/>
      <c r="Z144" s="2"/>
      <c r="AA144" s="2"/>
      <c r="AB144" s="2"/>
      <c r="AC144" s="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row>
    <row r="145" spans="9:74" x14ac:dyDescent="0.3">
      <c r="I145" s="2"/>
      <c r="J145" s="2"/>
      <c r="K145" s="2"/>
      <c r="L145" s="2"/>
      <c r="M145" s="2"/>
      <c r="V145" s="2"/>
      <c r="W145" s="2"/>
      <c r="X145" s="2"/>
      <c r="Y145" s="2"/>
      <c r="Z145" s="2"/>
      <c r="AA145" s="2"/>
      <c r="AB145" s="2"/>
      <c r="AC145" s="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row>
    <row r="146" spans="9:74" x14ac:dyDescent="0.3">
      <c r="I146" s="2"/>
      <c r="J146" s="2"/>
      <c r="K146" s="2"/>
      <c r="L146" s="2"/>
      <c r="M146" s="2"/>
      <c r="V146" s="2"/>
      <c r="W146" s="2"/>
      <c r="X146" s="2"/>
      <c r="Y146" s="2"/>
      <c r="Z146" s="2"/>
      <c r="AA146" s="2"/>
      <c r="AB146" s="2"/>
      <c r="AC146" s="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row>
    <row r="147" spans="9:74" x14ac:dyDescent="0.3">
      <c r="I147" s="2"/>
      <c r="J147" s="2"/>
      <c r="K147" s="2"/>
      <c r="L147" s="2"/>
      <c r="M147" s="2"/>
      <c r="V147" s="2"/>
      <c r="W147" s="2"/>
      <c r="X147" s="2"/>
      <c r="Y147" s="2"/>
      <c r="Z147" s="2"/>
      <c r="AA147" s="2"/>
      <c r="AB147" s="2"/>
      <c r="AC147" s="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row>
    <row r="148" spans="9:74" x14ac:dyDescent="0.3">
      <c r="I148" s="2"/>
      <c r="J148" s="2"/>
      <c r="K148" s="2"/>
      <c r="L148" s="2"/>
      <c r="M148" s="2"/>
      <c r="V148" s="2"/>
      <c r="W148" s="2"/>
      <c r="X148" s="2"/>
      <c r="Y148" s="2"/>
      <c r="Z148" s="2"/>
      <c r="AA148" s="2"/>
      <c r="AB148" s="2"/>
      <c r="AC148" s="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row>
    <row r="149" spans="9:74" x14ac:dyDescent="0.3">
      <c r="I149" s="2"/>
      <c r="J149" s="2"/>
      <c r="K149" s="2"/>
      <c r="L149" s="2"/>
      <c r="M149" s="2"/>
      <c r="V149" s="2"/>
      <c r="W149" s="2"/>
      <c r="X149" s="2"/>
      <c r="Y149" s="2"/>
      <c r="Z149" s="2"/>
      <c r="AA149" s="2"/>
      <c r="AB149" s="2"/>
      <c r="AC149" s="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row>
    <row r="150" spans="9:74" x14ac:dyDescent="0.3">
      <c r="I150" s="2"/>
      <c r="J150" s="2"/>
      <c r="K150" s="2"/>
      <c r="L150" s="2"/>
      <c r="M150" s="2"/>
      <c r="V150" s="2"/>
      <c r="W150" s="2"/>
      <c r="X150" s="2"/>
      <c r="Y150" s="2"/>
      <c r="Z150" s="2"/>
      <c r="AA150" s="2"/>
      <c r="AB150" s="2"/>
      <c r="AC150" s="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row>
    <row r="151" spans="9:74" x14ac:dyDescent="0.3">
      <c r="I151" s="2"/>
      <c r="J151" s="2"/>
      <c r="K151" s="2"/>
      <c r="L151" s="2"/>
      <c r="M151" s="2"/>
      <c r="V151" s="2"/>
      <c r="W151" s="2"/>
      <c r="X151" s="2"/>
      <c r="Y151" s="2"/>
      <c r="Z151" s="2"/>
      <c r="AA151" s="2"/>
      <c r="AB151" s="2"/>
      <c r="AC151" s="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row>
    <row r="152" spans="9:74" x14ac:dyDescent="0.3">
      <c r="I152" s="2"/>
      <c r="J152" s="2"/>
      <c r="K152" s="2"/>
      <c r="L152" s="2"/>
      <c r="M152" s="2"/>
      <c r="V152" s="2"/>
      <c r="W152" s="2"/>
      <c r="X152" s="2"/>
      <c r="Y152" s="2"/>
      <c r="Z152" s="2"/>
      <c r="AA152" s="2"/>
      <c r="AB152" s="2"/>
      <c r="AC152" s="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row>
    <row r="153" spans="9:74" x14ac:dyDescent="0.3">
      <c r="I153" s="2"/>
      <c r="J153" s="2"/>
      <c r="K153" s="2"/>
      <c r="L153" s="2"/>
      <c r="M153" s="2"/>
      <c r="V153" s="2"/>
      <c r="W153" s="2"/>
      <c r="X153" s="2"/>
      <c r="Y153" s="2"/>
      <c r="Z153" s="2"/>
      <c r="AA153" s="2"/>
      <c r="AB153" s="2"/>
      <c r="AC153" s="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row>
    <row r="154" spans="9:74" x14ac:dyDescent="0.3">
      <c r="I154" s="2"/>
      <c r="J154" s="2"/>
      <c r="K154" s="2"/>
      <c r="L154" s="2"/>
      <c r="M154" s="2"/>
      <c r="V154" s="2"/>
      <c r="W154" s="2"/>
      <c r="X154" s="2"/>
      <c r="Y154" s="2"/>
      <c r="Z154" s="2"/>
      <c r="AA154" s="2"/>
      <c r="AB154" s="2"/>
      <c r="AC154" s="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row>
    <row r="155" spans="9:74" x14ac:dyDescent="0.3">
      <c r="I155" s="2"/>
      <c r="J155" s="2"/>
      <c r="K155" s="2"/>
      <c r="L155" s="2"/>
      <c r="M155" s="2"/>
      <c r="V155" s="2"/>
      <c r="W155" s="2"/>
      <c r="X155" s="2"/>
      <c r="Y155" s="2"/>
      <c r="Z155" s="2"/>
      <c r="AA155" s="2"/>
      <c r="AB155" s="2"/>
      <c r="AC155" s="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row>
    <row r="156" spans="9:74" x14ac:dyDescent="0.3">
      <c r="I156" s="2"/>
      <c r="J156" s="2"/>
      <c r="K156" s="2"/>
      <c r="L156" s="2"/>
      <c r="M156" s="2"/>
      <c r="V156" s="2"/>
      <c r="W156" s="2"/>
      <c r="X156" s="2"/>
      <c r="Y156" s="2"/>
      <c r="Z156" s="2"/>
      <c r="AA156" s="2"/>
      <c r="AB156" s="2"/>
      <c r="AC156" s="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row>
    <row r="157" spans="9:74" x14ac:dyDescent="0.3">
      <c r="I157" s="2"/>
      <c r="J157" s="2"/>
      <c r="K157" s="2"/>
      <c r="L157" s="2"/>
      <c r="M157" s="2"/>
      <c r="V157" s="2"/>
      <c r="W157" s="2"/>
      <c r="X157" s="2"/>
      <c r="Y157" s="2"/>
      <c r="Z157" s="2"/>
      <c r="AA157" s="2"/>
      <c r="AB157" s="2"/>
      <c r="AC157" s="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row>
    <row r="158" spans="9:74" x14ac:dyDescent="0.3">
      <c r="I158" s="2"/>
      <c r="J158" s="2"/>
      <c r="K158" s="2"/>
      <c r="L158" s="2"/>
      <c r="M158" s="2"/>
      <c r="V158" s="2"/>
      <c r="W158" s="2"/>
      <c r="X158" s="2"/>
      <c r="Y158" s="2"/>
      <c r="Z158" s="2"/>
      <c r="AA158" s="2"/>
      <c r="AB158" s="2"/>
      <c r="AC158" s="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row>
    <row r="159" spans="9:74" x14ac:dyDescent="0.3">
      <c r="I159" s="2"/>
      <c r="J159" s="2"/>
      <c r="K159" s="2"/>
      <c r="L159" s="2"/>
      <c r="M159" s="2"/>
      <c r="V159" s="2"/>
      <c r="W159" s="2"/>
      <c r="X159" s="2"/>
      <c r="Y159" s="2"/>
      <c r="Z159" s="2"/>
      <c r="AA159" s="2"/>
      <c r="AB159" s="2"/>
      <c r="AC159" s="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row>
    <row r="160" spans="9:74" x14ac:dyDescent="0.3">
      <c r="I160" s="2"/>
      <c r="J160" s="2"/>
      <c r="K160" s="2"/>
      <c r="L160" s="2"/>
      <c r="M160" s="2"/>
      <c r="V160" s="2"/>
      <c r="W160" s="2"/>
      <c r="X160" s="2"/>
      <c r="Y160" s="2"/>
      <c r="Z160" s="2"/>
      <c r="AA160" s="2"/>
      <c r="AB160" s="2"/>
      <c r="AC160" s="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row>
    <row r="161" spans="9:74" x14ac:dyDescent="0.3">
      <c r="I161" s="2"/>
      <c r="J161" s="2"/>
      <c r="K161" s="2"/>
      <c r="L161" s="2"/>
      <c r="M161" s="2"/>
      <c r="V161" s="2"/>
      <c r="W161" s="2"/>
      <c r="X161" s="2"/>
      <c r="Y161" s="2"/>
      <c r="Z161" s="2"/>
      <c r="AA161" s="2"/>
      <c r="AB161" s="2"/>
      <c r="AC161" s="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row>
    <row r="162" spans="9:74" x14ac:dyDescent="0.3">
      <c r="I162" s="2"/>
      <c r="J162" s="2"/>
      <c r="K162" s="2"/>
      <c r="L162" s="2"/>
      <c r="M162" s="2"/>
      <c r="V162" s="2"/>
      <c r="W162" s="2"/>
      <c r="X162" s="2"/>
      <c r="Y162" s="2"/>
      <c r="Z162" s="2"/>
      <c r="AA162" s="2"/>
      <c r="AB162" s="2"/>
      <c r="AC162" s="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row>
    <row r="163" spans="9:74" x14ac:dyDescent="0.3">
      <c r="I163" s="2"/>
      <c r="J163" s="2"/>
      <c r="K163" s="2"/>
      <c r="L163" s="2"/>
      <c r="M163" s="2"/>
      <c r="V163" s="2"/>
      <c r="W163" s="2"/>
      <c r="X163" s="2"/>
      <c r="Y163" s="2"/>
      <c r="Z163" s="2"/>
      <c r="AA163" s="2"/>
      <c r="AB163" s="2"/>
      <c r="AC163" s="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row>
    <row r="164" spans="9:74" x14ac:dyDescent="0.3">
      <c r="I164" s="2"/>
      <c r="J164" s="2"/>
      <c r="K164" s="2"/>
      <c r="L164" s="2"/>
      <c r="M164" s="2"/>
      <c r="V164" s="2"/>
      <c r="W164" s="2"/>
      <c r="X164" s="2"/>
      <c r="Y164" s="2"/>
      <c r="Z164" s="2"/>
      <c r="AA164" s="2"/>
      <c r="AB164" s="2"/>
      <c r="AC164" s="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row>
    <row r="165" spans="9:74" x14ac:dyDescent="0.3">
      <c r="I165" s="2"/>
      <c r="J165" s="2"/>
      <c r="K165" s="2"/>
      <c r="L165" s="2"/>
      <c r="M165" s="2"/>
      <c r="V165" s="2"/>
      <c r="W165" s="2"/>
      <c r="X165" s="2"/>
      <c r="Y165" s="2"/>
      <c r="Z165" s="2"/>
      <c r="AA165" s="2"/>
      <c r="AB165" s="2"/>
      <c r="AC165" s="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row>
    <row r="166" spans="9:74" x14ac:dyDescent="0.3">
      <c r="I166" s="2"/>
      <c r="J166" s="2"/>
      <c r="K166" s="2"/>
      <c r="L166" s="2"/>
      <c r="M166" s="2"/>
      <c r="V166" s="2"/>
      <c r="W166" s="2"/>
      <c r="X166" s="2"/>
      <c r="Y166" s="2"/>
      <c r="Z166" s="2"/>
      <c r="AA166" s="2"/>
      <c r="AB166" s="2"/>
      <c r="AC166" s="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row>
    <row r="167" spans="9:74" x14ac:dyDescent="0.3">
      <c r="I167" s="2"/>
      <c r="J167" s="2"/>
      <c r="K167" s="2"/>
      <c r="L167" s="2"/>
      <c r="M167" s="2"/>
      <c r="V167" s="2"/>
      <c r="W167" s="2"/>
      <c r="X167" s="2"/>
      <c r="Y167" s="2"/>
      <c r="Z167" s="2"/>
      <c r="AA167" s="2"/>
      <c r="AB167" s="2"/>
      <c r="AC167" s="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row>
    <row r="168" spans="9:74" x14ac:dyDescent="0.3">
      <c r="I168" s="2"/>
      <c r="J168" s="2"/>
      <c r="K168" s="2"/>
      <c r="L168" s="2"/>
      <c r="M168" s="2"/>
      <c r="V168" s="2"/>
      <c r="W168" s="2"/>
      <c r="X168" s="2"/>
      <c r="Y168" s="2"/>
      <c r="Z168" s="2"/>
      <c r="AA168" s="2"/>
      <c r="AB168" s="2"/>
      <c r="AC168" s="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row>
    <row r="169" spans="9:74" x14ac:dyDescent="0.3">
      <c r="I169" s="2"/>
      <c r="J169" s="2"/>
      <c r="K169" s="2"/>
      <c r="L169" s="2"/>
      <c r="M169" s="2"/>
      <c r="V169" s="2"/>
      <c r="W169" s="2"/>
      <c r="X169" s="2"/>
      <c r="Y169" s="2"/>
      <c r="Z169" s="2"/>
      <c r="AA169" s="2"/>
      <c r="AB169" s="2"/>
      <c r="AC169" s="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row>
    <row r="170" spans="9:74" x14ac:dyDescent="0.3">
      <c r="I170" s="2"/>
      <c r="J170" s="2"/>
      <c r="K170" s="2"/>
      <c r="L170" s="2"/>
      <c r="M170" s="2"/>
      <c r="V170" s="2"/>
      <c r="W170" s="2"/>
      <c r="X170" s="2"/>
      <c r="Y170" s="2"/>
      <c r="Z170" s="2"/>
      <c r="AA170" s="2"/>
      <c r="AB170" s="2"/>
      <c r="AC170" s="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row>
    <row r="171" spans="9:74" x14ac:dyDescent="0.3">
      <c r="I171" s="2"/>
      <c r="J171" s="2"/>
      <c r="K171" s="2"/>
      <c r="L171" s="2"/>
      <c r="M171" s="2"/>
      <c r="V171" s="2"/>
      <c r="W171" s="2"/>
      <c r="X171" s="2"/>
      <c r="Y171" s="2"/>
      <c r="Z171" s="2"/>
      <c r="AA171" s="2"/>
      <c r="AB171" s="2"/>
      <c r="AC171" s="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row>
    <row r="172" spans="9:74" x14ac:dyDescent="0.3">
      <c r="I172" s="2"/>
      <c r="J172" s="2"/>
      <c r="K172" s="2"/>
      <c r="L172" s="2"/>
      <c r="M172" s="2"/>
      <c r="V172" s="2"/>
      <c r="W172" s="2"/>
      <c r="X172" s="2"/>
      <c r="Y172" s="2"/>
      <c r="Z172" s="2"/>
      <c r="AA172" s="2"/>
      <c r="AB172" s="2"/>
      <c r="AC172" s="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row>
    <row r="173" spans="9:74" x14ac:dyDescent="0.3">
      <c r="I173" s="2"/>
      <c r="J173" s="2"/>
      <c r="K173" s="2"/>
      <c r="L173" s="2"/>
      <c r="M173" s="2"/>
      <c r="V173" s="2"/>
      <c r="W173" s="2"/>
      <c r="X173" s="2"/>
      <c r="Y173" s="2"/>
      <c r="Z173" s="2"/>
      <c r="AA173" s="2"/>
      <c r="AB173" s="2"/>
      <c r="AC173" s="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row>
    <row r="174" spans="9:74" x14ac:dyDescent="0.3">
      <c r="I174" s="2"/>
      <c r="J174" s="2"/>
      <c r="K174" s="2"/>
      <c r="L174" s="2"/>
      <c r="M174" s="2"/>
      <c r="V174" s="2"/>
      <c r="W174" s="2"/>
      <c r="X174" s="2"/>
      <c r="Y174" s="2"/>
      <c r="Z174" s="2"/>
      <c r="AA174" s="2"/>
      <c r="AB174" s="2"/>
      <c r="AC174" s="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row>
    <row r="175" spans="9:74" x14ac:dyDescent="0.3">
      <c r="I175" s="2"/>
      <c r="J175" s="2"/>
      <c r="K175" s="2"/>
      <c r="L175" s="2"/>
      <c r="M175" s="2"/>
      <c r="V175" s="2"/>
      <c r="W175" s="2"/>
      <c r="X175" s="2"/>
      <c r="Y175" s="2"/>
      <c r="Z175" s="2"/>
      <c r="AA175" s="2"/>
      <c r="AB175" s="2"/>
      <c r="AC175" s="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row>
    <row r="176" spans="9:74" x14ac:dyDescent="0.3">
      <c r="I176" s="2"/>
      <c r="J176" s="2"/>
      <c r="K176" s="2"/>
      <c r="L176" s="2"/>
      <c r="M176" s="2"/>
      <c r="V176" s="2"/>
      <c r="W176" s="2"/>
      <c r="X176" s="2"/>
      <c r="Y176" s="2"/>
      <c r="Z176" s="2"/>
      <c r="AA176" s="2"/>
      <c r="AB176" s="2"/>
      <c r="AC176" s="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row>
    <row r="177" spans="31:74" x14ac:dyDescent="0.3">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row>
    <row r="178" spans="31:74" x14ac:dyDescent="0.3">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row>
    <row r="179" spans="31:74" x14ac:dyDescent="0.3">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row>
    <row r="180" spans="31:74" x14ac:dyDescent="0.3">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row>
    <row r="181" spans="31:74" x14ac:dyDescent="0.3">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row>
    <row r="182" spans="31:74" x14ac:dyDescent="0.3">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row>
    <row r="183" spans="31:74" x14ac:dyDescent="0.3">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row>
    <row r="184" spans="31:74" x14ac:dyDescent="0.3">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row>
    <row r="185" spans="31:74" x14ac:dyDescent="0.3">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row>
    <row r="186" spans="31:74" x14ac:dyDescent="0.3">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row>
    <row r="187" spans="31:74" x14ac:dyDescent="0.3">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row>
    <row r="188" spans="31:74" x14ac:dyDescent="0.3">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row>
    <row r="189" spans="31:74" x14ac:dyDescent="0.3">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row>
    <row r="190" spans="31:74" x14ac:dyDescent="0.3">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row>
    <row r="191" spans="31:74" x14ac:dyDescent="0.3">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row>
    <row r="192" spans="31:74" x14ac:dyDescent="0.3">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row>
    <row r="193" spans="31:74" x14ac:dyDescent="0.3">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row>
    <row r="194" spans="31:74" x14ac:dyDescent="0.3">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row>
    <row r="195" spans="31:74" x14ac:dyDescent="0.3">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row>
    <row r="196" spans="31:74" x14ac:dyDescent="0.3">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row>
    <row r="197" spans="31:74" x14ac:dyDescent="0.3">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row>
    <row r="198" spans="31:74" x14ac:dyDescent="0.3">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row>
    <row r="199" spans="31:74" x14ac:dyDescent="0.3">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row>
    <row r="200" spans="31:74" x14ac:dyDescent="0.3">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row>
    <row r="201" spans="31:74" x14ac:dyDescent="0.3">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row>
    <row r="202" spans="31:74" x14ac:dyDescent="0.3">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row>
    <row r="203" spans="31:74" x14ac:dyDescent="0.3">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row>
    <row r="204" spans="31:74" x14ac:dyDescent="0.3">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row>
    <row r="205" spans="31:74" x14ac:dyDescent="0.3">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row>
    <row r="206" spans="31:74" x14ac:dyDescent="0.3">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row>
    <row r="207" spans="31:74" x14ac:dyDescent="0.3">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row>
    <row r="208" spans="31:74" x14ac:dyDescent="0.3">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row>
    <row r="209" spans="31:74" x14ac:dyDescent="0.3">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row>
    <row r="210" spans="31:74" x14ac:dyDescent="0.3">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row>
    <row r="211" spans="31:74" x14ac:dyDescent="0.3">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row>
    <row r="212" spans="31:74" x14ac:dyDescent="0.3">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row>
    <row r="213" spans="31:74" x14ac:dyDescent="0.3">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row>
    <row r="214" spans="31:74" x14ac:dyDescent="0.3">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row>
    <row r="215" spans="31:74" x14ac:dyDescent="0.3">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row>
    <row r="216" spans="31:74" x14ac:dyDescent="0.3">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row>
    <row r="217" spans="31:74" x14ac:dyDescent="0.3">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row>
    <row r="218" spans="31:74" x14ac:dyDescent="0.3">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row>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row r="3001" customFormat="1" x14ac:dyDescent="0.3"/>
    <row r="3002" customFormat="1" x14ac:dyDescent="0.3"/>
    <row r="3003" customFormat="1" x14ac:dyDescent="0.3"/>
    <row r="3004" customFormat="1" x14ac:dyDescent="0.3"/>
    <row r="3005" customFormat="1" x14ac:dyDescent="0.3"/>
    <row r="3006" customFormat="1" x14ac:dyDescent="0.3"/>
    <row r="3007" customFormat="1" x14ac:dyDescent="0.3"/>
    <row r="3008" customFormat="1" x14ac:dyDescent="0.3"/>
    <row r="3009" customFormat="1" x14ac:dyDescent="0.3"/>
    <row r="3010" customFormat="1" x14ac:dyDescent="0.3"/>
    <row r="3011" customFormat="1" x14ac:dyDescent="0.3"/>
    <row r="3012" customFormat="1" x14ac:dyDescent="0.3"/>
    <row r="3013" customFormat="1" x14ac:dyDescent="0.3"/>
    <row r="3014" customFormat="1" x14ac:dyDescent="0.3"/>
    <row r="3015" customFormat="1" x14ac:dyDescent="0.3"/>
    <row r="3016" customFormat="1" x14ac:dyDescent="0.3"/>
    <row r="3017" customFormat="1" x14ac:dyDescent="0.3"/>
    <row r="3018" customFormat="1" x14ac:dyDescent="0.3"/>
    <row r="3019" customFormat="1" x14ac:dyDescent="0.3"/>
    <row r="3020" customFormat="1" x14ac:dyDescent="0.3"/>
    <row r="3021" customFormat="1" x14ac:dyDescent="0.3"/>
    <row r="3022" customFormat="1" x14ac:dyDescent="0.3"/>
    <row r="3023" customFormat="1" x14ac:dyDescent="0.3"/>
    <row r="3024" customFormat="1" x14ac:dyDescent="0.3"/>
    <row r="3025" customFormat="1" x14ac:dyDescent="0.3"/>
    <row r="3026" customFormat="1" x14ac:dyDescent="0.3"/>
    <row r="3027" customFormat="1" x14ac:dyDescent="0.3"/>
    <row r="3028" customFormat="1" x14ac:dyDescent="0.3"/>
    <row r="3029" customFormat="1" x14ac:dyDescent="0.3"/>
    <row r="3030" customFormat="1" x14ac:dyDescent="0.3"/>
    <row r="3031" customFormat="1" x14ac:dyDescent="0.3"/>
    <row r="3032" customFormat="1" x14ac:dyDescent="0.3"/>
    <row r="3033" customFormat="1" x14ac:dyDescent="0.3"/>
    <row r="3034" customFormat="1" x14ac:dyDescent="0.3"/>
    <row r="3035" customFormat="1" x14ac:dyDescent="0.3"/>
    <row r="3036" customFormat="1" x14ac:dyDescent="0.3"/>
    <row r="3037" customFormat="1" x14ac:dyDescent="0.3"/>
    <row r="3038" customFormat="1" x14ac:dyDescent="0.3"/>
    <row r="3039" customFormat="1" x14ac:dyDescent="0.3"/>
    <row r="3040" customFormat="1" x14ac:dyDescent="0.3"/>
    <row r="3041" customFormat="1" x14ac:dyDescent="0.3"/>
    <row r="3042" customFormat="1" x14ac:dyDescent="0.3"/>
    <row r="3043" customFormat="1" x14ac:dyDescent="0.3"/>
    <row r="3044" customFormat="1" x14ac:dyDescent="0.3"/>
    <row r="3045" customFormat="1" x14ac:dyDescent="0.3"/>
    <row r="3046" customFormat="1" x14ac:dyDescent="0.3"/>
    <row r="3047" customFormat="1" x14ac:dyDescent="0.3"/>
    <row r="3048" customFormat="1" x14ac:dyDescent="0.3"/>
    <row r="3049" customFormat="1" x14ac:dyDescent="0.3"/>
    <row r="3050" customFormat="1" x14ac:dyDescent="0.3"/>
    <row r="3051" customFormat="1" x14ac:dyDescent="0.3"/>
    <row r="3052" customFormat="1" x14ac:dyDescent="0.3"/>
    <row r="3053" customFormat="1" x14ac:dyDescent="0.3"/>
    <row r="3054" customFormat="1" x14ac:dyDescent="0.3"/>
    <row r="3055" customFormat="1" x14ac:dyDescent="0.3"/>
    <row r="3056" customFormat="1" x14ac:dyDescent="0.3"/>
    <row r="3057" customFormat="1" x14ac:dyDescent="0.3"/>
    <row r="3058" customFormat="1" x14ac:dyDescent="0.3"/>
    <row r="3059" customFormat="1" x14ac:dyDescent="0.3"/>
    <row r="3060" customFormat="1" x14ac:dyDescent="0.3"/>
    <row r="3061" customFormat="1" x14ac:dyDescent="0.3"/>
    <row r="3062" customFormat="1" x14ac:dyDescent="0.3"/>
    <row r="3063" customFormat="1" x14ac:dyDescent="0.3"/>
    <row r="3064" customFormat="1" x14ac:dyDescent="0.3"/>
    <row r="3065" customFormat="1" x14ac:dyDescent="0.3"/>
    <row r="3066" customFormat="1" x14ac:dyDescent="0.3"/>
    <row r="3067" customFormat="1" x14ac:dyDescent="0.3"/>
    <row r="3068" customFormat="1" x14ac:dyDescent="0.3"/>
    <row r="3069" customFormat="1" x14ac:dyDescent="0.3"/>
    <row r="3070" customFormat="1" x14ac:dyDescent="0.3"/>
    <row r="3071" customFormat="1" x14ac:dyDescent="0.3"/>
    <row r="3072" customFormat="1" x14ac:dyDescent="0.3"/>
    <row r="3073" customFormat="1" x14ac:dyDescent="0.3"/>
    <row r="3074" customFormat="1" x14ac:dyDescent="0.3"/>
    <row r="3075" customFormat="1" x14ac:dyDescent="0.3"/>
    <row r="3076" customFormat="1" x14ac:dyDescent="0.3"/>
    <row r="3077" customFormat="1" x14ac:dyDescent="0.3"/>
    <row r="3078" customFormat="1" x14ac:dyDescent="0.3"/>
    <row r="3079" customFormat="1" x14ac:dyDescent="0.3"/>
    <row r="3080" customFormat="1" x14ac:dyDescent="0.3"/>
    <row r="3081" customFormat="1" x14ac:dyDescent="0.3"/>
    <row r="3082" customFormat="1" x14ac:dyDescent="0.3"/>
    <row r="3083" customFormat="1" x14ac:dyDescent="0.3"/>
    <row r="3084" customFormat="1" x14ac:dyDescent="0.3"/>
    <row r="3085" customFormat="1" x14ac:dyDescent="0.3"/>
    <row r="3086" customFormat="1" x14ac:dyDescent="0.3"/>
    <row r="3087" customFormat="1" x14ac:dyDescent="0.3"/>
    <row r="3088" customFormat="1" x14ac:dyDescent="0.3"/>
    <row r="3089" customFormat="1" x14ac:dyDescent="0.3"/>
    <row r="3090" customFormat="1" x14ac:dyDescent="0.3"/>
    <row r="3091" customFormat="1" x14ac:dyDescent="0.3"/>
    <row r="3092" customFormat="1" x14ac:dyDescent="0.3"/>
    <row r="3093" customFormat="1" x14ac:dyDescent="0.3"/>
    <row r="3094" customFormat="1" x14ac:dyDescent="0.3"/>
    <row r="3095" customFormat="1" x14ac:dyDescent="0.3"/>
    <row r="3096" customFormat="1" x14ac:dyDescent="0.3"/>
    <row r="3097" customFormat="1" x14ac:dyDescent="0.3"/>
    <row r="3098" customFormat="1" x14ac:dyDescent="0.3"/>
    <row r="3099" customFormat="1" x14ac:dyDescent="0.3"/>
    <row r="3100" customFormat="1" x14ac:dyDescent="0.3"/>
    <row r="3101" customFormat="1" x14ac:dyDescent="0.3"/>
    <row r="3102" customFormat="1" x14ac:dyDescent="0.3"/>
    <row r="3103" customFormat="1" x14ac:dyDescent="0.3"/>
    <row r="3104" customFormat="1" x14ac:dyDescent="0.3"/>
    <row r="3105" customFormat="1" x14ac:dyDescent="0.3"/>
    <row r="3106" customFormat="1" x14ac:dyDescent="0.3"/>
    <row r="3107" customFormat="1" x14ac:dyDescent="0.3"/>
    <row r="3108" customFormat="1" x14ac:dyDescent="0.3"/>
    <row r="3109" customFormat="1" x14ac:dyDescent="0.3"/>
    <row r="3110" customFormat="1" x14ac:dyDescent="0.3"/>
    <row r="3111" customFormat="1" x14ac:dyDescent="0.3"/>
    <row r="3112" customFormat="1" x14ac:dyDescent="0.3"/>
    <row r="3113" customFormat="1" x14ac:dyDescent="0.3"/>
    <row r="3114" customFormat="1" x14ac:dyDescent="0.3"/>
    <row r="3115" customFormat="1" x14ac:dyDescent="0.3"/>
    <row r="3116" customFormat="1" x14ac:dyDescent="0.3"/>
    <row r="3117" customFormat="1" x14ac:dyDescent="0.3"/>
    <row r="3118" customFormat="1" x14ac:dyDescent="0.3"/>
    <row r="3119" customFormat="1" x14ac:dyDescent="0.3"/>
    <row r="3120" customFormat="1" x14ac:dyDescent="0.3"/>
    <row r="3121" customFormat="1" x14ac:dyDescent="0.3"/>
    <row r="3122" customFormat="1" x14ac:dyDescent="0.3"/>
    <row r="3123" customFormat="1" x14ac:dyDescent="0.3"/>
    <row r="3124" customFormat="1" x14ac:dyDescent="0.3"/>
    <row r="3125" customFormat="1" x14ac:dyDescent="0.3"/>
    <row r="3126" customFormat="1" x14ac:dyDescent="0.3"/>
    <row r="3127" customFormat="1" x14ac:dyDescent="0.3"/>
    <row r="3128" customFormat="1" x14ac:dyDescent="0.3"/>
    <row r="3129" customFormat="1" x14ac:dyDescent="0.3"/>
    <row r="3130" customFormat="1" x14ac:dyDescent="0.3"/>
    <row r="3131" customFormat="1" x14ac:dyDescent="0.3"/>
    <row r="3132" customFormat="1" x14ac:dyDescent="0.3"/>
    <row r="3133" customFormat="1" x14ac:dyDescent="0.3"/>
    <row r="3134" customFormat="1" x14ac:dyDescent="0.3"/>
    <row r="3135" customFormat="1" x14ac:dyDescent="0.3"/>
    <row r="3136" customFormat="1" x14ac:dyDescent="0.3"/>
    <row r="3137" customFormat="1" x14ac:dyDescent="0.3"/>
    <row r="3138" customFormat="1" x14ac:dyDescent="0.3"/>
    <row r="3139" customFormat="1" x14ac:dyDescent="0.3"/>
    <row r="3140" customFormat="1" x14ac:dyDescent="0.3"/>
    <row r="3141" customFormat="1" x14ac:dyDescent="0.3"/>
    <row r="3142" customFormat="1" x14ac:dyDescent="0.3"/>
    <row r="3143" customFormat="1" x14ac:dyDescent="0.3"/>
    <row r="3144" customFormat="1" x14ac:dyDescent="0.3"/>
    <row r="3145" customFormat="1" x14ac:dyDescent="0.3"/>
    <row r="3146" customFormat="1" x14ac:dyDescent="0.3"/>
    <row r="3147" customFormat="1" x14ac:dyDescent="0.3"/>
    <row r="3148" customFormat="1" x14ac:dyDescent="0.3"/>
    <row r="3149" customFormat="1" x14ac:dyDescent="0.3"/>
    <row r="3150" customFormat="1" x14ac:dyDescent="0.3"/>
    <row r="3151" customFormat="1" x14ac:dyDescent="0.3"/>
    <row r="3152" customFormat="1" x14ac:dyDescent="0.3"/>
    <row r="3153" customFormat="1" x14ac:dyDescent="0.3"/>
    <row r="3154" customFormat="1" x14ac:dyDescent="0.3"/>
    <row r="3155" customFormat="1" x14ac:dyDescent="0.3"/>
    <row r="3156" customFormat="1" x14ac:dyDescent="0.3"/>
    <row r="3157" customFormat="1" x14ac:dyDescent="0.3"/>
    <row r="3158" customFormat="1" x14ac:dyDescent="0.3"/>
    <row r="3159" customFormat="1" x14ac:dyDescent="0.3"/>
    <row r="3160" customFormat="1" x14ac:dyDescent="0.3"/>
    <row r="3161" customFormat="1" x14ac:dyDescent="0.3"/>
    <row r="3162" customFormat="1" x14ac:dyDescent="0.3"/>
    <row r="3163" customFormat="1" x14ac:dyDescent="0.3"/>
    <row r="3164" customFormat="1" x14ac:dyDescent="0.3"/>
    <row r="3165" customFormat="1" x14ac:dyDescent="0.3"/>
    <row r="3166" customFormat="1" x14ac:dyDescent="0.3"/>
    <row r="3167" customFormat="1" x14ac:dyDescent="0.3"/>
    <row r="3168" customFormat="1" x14ac:dyDescent="0.3"/>
    <row r="3169" customFormat="1" x14ac:dyDescent="0.3"/>
    <row r="3170" customFormat="1" x14ac:dyDescent="0.3"/>
    <row r="3171" customFormat="1" x14ac:dyDescent="0.3"/>
    <row r="3172" customFormat="1" x14ac:dyDescent="0.3"/>
    <row r="3173" customFormat="1" x14ac:dyDescent="0.3"/>
    <row r="3174" customFormat="1" x14ac:dyDescent="0.3"/>
    <row r="3175" customFormat="1" x14ac:dyDescent="0.3"/>
    <row r="3176" customFormat="1" x14ac:dyDescent="0.3"/>
    <row r="3177" customFormat="1" x14ac:dyDescent="0.3"/>
    <row r="3178" customFormat="1" x14ac:dyDescent="0.3"/>
    <row r="3179" customFormat="1" x14ac:dyDescent="0.3"/>
    <row r="3180" customFormat="1" x14ac:dyDescent="0.3"/>
    <row r="3181" customFormat="1" x14ac:dyDescent="0.3"/>
    <row r="3182" customFormat="1" x14ac:dyDescent="0.3"/>
    <row r="3183" customFormat="1" x14ac:dyDescent="0.3"/>
    <row r="3184" customFormat="1" x14ac:dyDescent="0.3"/>
    <row r="3185" customFormat="1" x14ac:dyDescent="0.3"/>
    <row r="3186" customFormat="1" x14ac:dyDescent="0.3"/>
    <row r="3187" customFormat="1" x14ac:dyDescent="0.3"/>
    <row r="3188" customFormat="1" x14ac:dyDescent="0.3"/>
    <row r="3189" customFormat="1" x14ac:dyDescent="0.3"/>
    <row r="3190" customFormat="1" x14ac:dyDescent="0.3"/>
    <row r="3191" customFormat="1" x14ac:dyDescent="0.3"/>
    <row r="3192" customFormat="1" x14ac:dyDescent="0.3"/>
    <row r="3193" customFormat="1" x14ac:dyDescent="0.3"/>
    <row r="3194" customFormat="1" x14ac:dyDescent="0.3"/>
    <row r="3195" customFormat="1" x14ac:dyDescent="0.3"/>
    <row r="3196" customFormat="1" x14ac:dyDescent="0.3"/>
    <row r="3197" customFormat="1" x14ac:dyDescent="0.3"/>
    <row r="3198" customFormat="1" x14ac:dyDescent="0.3"/>
    <row r="3199" customFormat="1" x14ac:dyDescent="0.3"/>
    <row r="3200" customFormat="1" x14ac:dyDescent="0.3"/>
    <row r="3201" customFormat="1" x14ac:dyDescent="0.3"/>
    <row r="3202" customFormat="1" x14ac:dyDescent="0.3"/>
    <row r="3203" customFormat="1" x14ac:dyDescent="0.3"/>
    <row r="3204" customFormat="1" x14ac:dyDescent="0.3"/>
    <row r="3205" customFormat="1" x14ac:dyDescent="0.3"/>
    <row r="3206" customFormat="1" x14ac:dyDescent="0.3"/>
    <row r="3207" customFormat="1" x14ac:dyDescent="0.3"/>
    <row r="3208" customFormat="1" x14ac:dyDescent="0.3"/>
    <row r="3209" customFormat="1" x14ac:dyDescent="0.3"/>
    <row r="3210" customFormat="1" x14ac:dyDescent="0.3"/>
    <row r="3211" customFormat="1" x14ac:dyDescent="0.3"/>
    <row r="3212" customFormat="1" x14ac:dyDescent="0.3"/>
    <row r="3213" customFormat="1" x14ac:dyDescent="0.3"/>
    <row r="3214" customFormat="1" x14ac:dyDescent="0.3"/>
    <row r="3215" customFormat="1" x14ac:dyDescent="0.3"/>
    <row r="3216" customFormat="1" x14ac:dyDescent="0.3"/>
    <row r="3217" customFormat="1" x14ac:dyDescent="0.3"/>
    <row r="3218" customFormat="1" x14ac:dyDescent="0.3"/>
    <row r="3219" customFormat="1" x14ac:dyDescent="0.3"/>
    <row r="3220" customFormat="1" x14ac:dyDescent="0.3"/>
    <row r="3221" customFormat="1" x14ac:dyDescent="0.3"/>
    <row r="3222" customFormat="1" x14ac:dyDescent="0.3"/>
    <row r="3223" customFormat="1" x14ac:dyDescent="0.3"/>
    <row r="3224" customFormat="1" x14ac:dyDescent="0.3"/>
    <row r="3225" customFormat="1" x14ac:dyDescent="0.3"/>
    <row r="3226" customFormat="1" x14ac:dyDescent="0.3"/>
    <row r="3227" customFormat="1" x14ac:dyDescent="0.3"/>
    <row r="3228" customFormat="1" x14ac:dyDescent="0.3"/>
    <row r="3229" customFormat="1" x14ac:dyDescent="0.3"/>
    <row r="3230" customFormat="1" x14ac:dyDescent="0.3"/>
    <row r="3231" customFormat="1" x14ac:dyDescent="0.3"/>
    <row r="3232" customFormat="1" x14ac:dyDescent="0.3"/>
    <row r="3233" customFormat="1" x14ac:dyDescent="0.3"/>
    <row r="3234" customFormat="1" x14ac:dyDescent="0.3"/>
    <row r="3235" customFormat="1" x14ac:dyDescent="0.3"/>
    <row r="3236" customFormat="1" x14ac:dyDescent="0.3"/>
    <row r="3237" customFormat="1" x14ac:dyDescent="0.3"/>
    <row r="3238" customFormat="1" x14ac:dyDescent="0.3"/>
    <row r="3239" customFormat="1" x14ac:dyDescent="0.3"/>
    <row r="3240" customFormat="1" x14ac:dyDescent="0.3"/>
    <row r="3241" customFormat="1" x14ac:dyDescent="0.3"/>
    <row r="3242" customFormat="1" x14ac:dyDescent="0.3"/>
    <row r="3243" customFormat="1" x14ac:dyDescent="0.3"/>
    <row r="3244" customFormat="1" x14ac:dyDescent="0.3"/>
    <row r="3245" customFormat="1" x14ac:dyDescent="0.3"/>
    <row r="3246" customFormat="1" x14ac:dyDescent="0.3"/>
    <row r="3247" customFormat="1" x14ac:dyDescent="0.3"/>
    <row r="3248" customFormat="1" x14ac:dyDescent="0.3"/>
    <row r="3249" customFormat="1" x14ac:dyDescent="0.3"/>
    <row r="3250" customFormat="1" x14ac:dyDescent="0.3"/>
    <row r="3251" customFormat="1" x14ac:dyDescent="0.3"/>
    <row r="3252" customFormat="1" x14ac:dyDescent="0.3"/>
    <row r="3253" customFormat="1" x14ac:dyDescent="0.3"/>
    <row r="3254" customFormat="1" x14ac:dyDescent="0.3"/>
    <row r="3255" customFormat="1" x14ac:dyDescent="0.3"/>
    <row r="3256" customFormat="1" x14ac:dyDescent="0.3"/>
    <row r="3257" customFormat="1" x14ac:dyDescent="0.3"/>
    <row r="3258" customFormat="1" x14ac:dyDescent="0.3"/>
    <row r="3259" customFormat="1" x14ac:dyDescent="0.3"/>
    <row r="3260" customFormat="1" x14ac:dyDescent="0.3"/>
    <row r="3261" customFormat="1" x14ac:dyDescent="0.3"/>
    <row r="3262" customFormat="1" x14ac:dyDescent="0.3"/>
    <row r="3263" customFormat="1" x14ac:dyDescent="0.3"/>
    <row r="3264" customFormat="1" x14ac:dyDescent="0.3"/>
    <row r="3265" customFormat="1" x14ac:dyDescent="0.3"/>
    <row r="3266" customFormat="1" x14ac:dyDescent="0.3"/>
    <row r="3267" customFormat="1" x14ac:dyDescent="0.3"/>
    <row r="3268" customFormat="1" x14ac:dyDescent="0.3"/>
    <row r="3269" customFormat="1" x14ac:dyDescent="0.3"/>
    <row r="3270" customFormat="1" x14ac:dyDescent="0.3"/>
    <row r="3271" customFormat="1" x14ac:dyDescent="0.3"/>
    <row r="3272" customFormat="1" x14ac:dyDescent="0.3"/>
    <row r="3273" customFormat="1" x14ac:dyDescent="0.3"/>
    <row r="3274" customFormat="1" x14ac:dyDescent="0.3"/>
    <row r="3275" customFormat="1" x14ac:dyDescent="0.3"/>
    <row r="3276" customFormat="1" x14ac:dyDescent="0.3"/>
    <row r="3277" customFormat="1" x14ac:dyDescent="0.3"/>
    <row r="3278" customFormat="1" x14ac:dyDescent="0.3"/>
    <row r="3279" customFormat="1" x14ac:dyDescent="0.3"/>
    <row r="3280" customFormat="1" x14ac:dyDescent="0.3"/>
    <row r="3281" customFormat="1" x14ac:dyDescent="0.3"/>
    <row r="3282" customFormat="1" x14ac:dyDescent="0.3"/>
    <row r="3283" customFormat="1" x14ac:dyDescent="0.3"/>
    <row r="3284" customFormat="1" x14ac:dyDescent="0.3"/>
    <row r="3285" customFormat="1" x14ac:dyDescent="0.3"/>
    <row r="3286" customFormat="1" x14ac:dyDescent="0.3"/>
    <row r="3287" customFormat="1" x14ac:dyDescent="0.3"/>
    <row r="3288" customFormat="1" x14ac:dyDescent="0.3"/>
    <row r="3289" customFormat="1" x14ac:dyDescent="0.3"/>
    <row r="3290" customFormat="1" x14ac:dyDescent="0.3"/>
    <row r="3291" customFormat="1" x14ac:dyDescent="0.3"/>
    <row r="3292" customFormat="1" x14ac:dyDescent="0.3"/>
    <row r="3293" customFormat="1" x14ac:dyDescent="0.3"/>
    <row r="3294" customFormat="1" x14ac:dyDescent="0.3"/>
    <row r="3295" customFormat="1" x14ac:dyDescent="0.3"/>
    <row r="3296" customFormat="1" x14ac:dyDescent="0.3"/>
    <row r="3297" customFormat="1" x14ac:dyDescent="0.3"/>
    <row r="3298" customFormat="1" x14ac:dyDescent="0.3"/>
    <row r="3299" customFormat="1" x14ac:dyDescent="0.3"/>
    <row r="3300" customFormat="1" x14ac:dyDescent="0.3"/>
    <row r="3301" customFormat="1" x14ac:dyDescent="0.3"/>
    <row r="3302" customFormat="1" x14ac:dyDescent="0.3"/>
    <row r="3303" customFormat="1" x14ac:dyDescent="0.3"/>
    <row r="3304" customFormat="1" x14ac:dyDescent="0.3"/>
    <row r="3305" customFormat="1" x14ac:dyDescent="0.3"/>
    <row r="3306" customFormat="1" x14ac:dyDescent="0.3"/>
    <row r="3307" customFormat="1" x14ac:dyDescent="0.3"/>
    <row r="3308" customFormat="1" x14ac:dyDescent="0.3"/>
    <row r="3309" customFormat="1" x14ac:dyDescent="0.3"/>
    <row r="3310" customFormat="1" x14ac:dyDescent="0.3"/>
    <row r="3311" customFormat="1" x14ac:dyDescent="0.3"/>
    <row r="3312" customFormat="1" x14ac:dyDescent="0.3"/>
    <row r="3313" customFormat="1" x14ac:dyDescent="0.3"/>
    <row r="3314" customFormat="1" x14ac:dyDescent="0.3"/>
    <row r="3315" customFormat="1" x14ac:dyDescent="0.3"/>
    <row r="3316" customFormat="1" x14ac:dyDescent="0.3"/>
    <row r="3317" customFormat="1" x14ac:dyDescent="0.3"/>
    <row r="3318" customFormat="1" x14ac:dyDescent="0.3"/>
    <row r="3319" customFormat="1" x14ac:dyDescent="0.3"/>
    <row r="3320" customFormat="1" x14ac:dyDescent="0.3"/>
    <row r="3321" customFormat="1" x14ac:dyDescent="0.3"/>
    <row r="3322" customFormat="1" x14ac:dyDescent="0.3"/>
    <row r="3323" customFormat="1" x14ac:dyDescent="0.3"/>
    <row r="3324" customFormat="1" x14ac:dyDescent="0.3"/>
    <row r="3325" customFormat="1" x14ac:dyDescent="0.3"/>
    <row r="3326" customFormat="1" x14ac:dyDescent="0.3"/>
    <row r="3327" customFormat="1" x14ac:dyDescent="0.3"/>
    <row r="3328" customFormat="1" x14ac:dyDescent="0.3"/>
    <row r="3329" customFormat="1" x14ac:dyDescent="0.3"/>
    <row r="3330" customFormat="1" x14ac:dyDescent="0.3"/>
    <row r="3331" customFormat="1" x14ac:dyDescent="0.3"/>
    <row r="3332" customFormat="1" x14ac:dyDescent="0.3"/>
    <row r="3333" customFormat="1" x14ac:dyDescent="0.3"/>
    <row r="3334" customFormat="1" x14ac:dyDescent="0.3"/>
    <row r="3335" customFormat="1" x14ac:dyDescent="0.3"/>
    <row r="3336" customFormat="1" x14ac:dyDescent="0.3"/>
    <row r="3337" customFormat="1" x14ac:dyDescent="0.3"/>
    <row r="3338" customFormat="1" x14ac:dyDescent="0.3"/>
    <row r="3339" customFormat="1" x14ac:dyDescent="0.3"/>
    <row r="3340" customFormat="1" x14ac:dyDescent="0.3"/>
    <row r="3341" customFormat="1" x14ac:dyDescent="0.3"/>
    <row r="3342" customFormat="1" x14ac:dyDescent="0.3"/>
    <row r="3343" customFormat="1" x14ac:dyDescent="0.3"/>
    <row r="3344" customFormat="1" x14ac:dyDescent="0.3"/>
    <row r="3345" customFormat="1" x14ac:dyDescent="0.3"/>
    <row r="3346" customFormat="1" x14ac:dyDescent="0.3"/>
    <row r="3347" customFormat="1" x14ac:dyDescent="0.3"/>
    <row r="3348" customFormat="1" x14ac:dyDescent="0.3"/>
    <row r="3349" customFormat="1" x14ac:dyDescent="0.3"/>
    <row r="3350" customFormat="1" x14ac:dyDescent="0.3"/>
    <row r="3351" customFormat="1" x14ac:dyDescent="0.3"/>
    <row r="3352" customFormat="1" x14ac:dyDescent="0.3"/>
    <row r="3353" customFormat="1" x14ac:dyDescent="0.3"/>
    <row r="3354" customFormat="1" x14ac:dyDescent="0.3"/>
    <row r="3355" customFormat="1" x14ac:dyDescent="0.3"/>
    <row r="3356" customFormat="1" x14ac:dyDescent="0.3"/>
    <row r="3357" customFormat="1" x14ac:dyDescent="0.3"/>
    <row r="3358" customFormat="1" x14ac:dyDescent="0.3"/>
    <row r="3359" customFormat="1" x14ac:dyDescent="0.3"/>
    <row r="3360" customFormat="1" x14ac:dyDescent="0.3"/>
    <row r="3361" customFormat="1" x14ac:dyDescent="0.3"/>
    <row r="3362" customFormat="1" x14ac:dyDescent="0.3"/>
    <row r="3363" customFormat="1" x14ac:dyDescent="0.3"/>
    <row r="3364" customFormat="1" x14ac:dyDescent="0.3"/>
    <row r="3365" customFormat="1" x14ac:dyDescent="0.3"/>
    <row r="3366" customFormat="1" x14ac:dyDescent="0.3"/>
    <row r="3367" customFormat="1" x14ac:dyDescent="0.3"/>
    <row r="3368" customFormat="1" x14ac:dyDescent="0.3"/>
    <row r="3369" customFormat="1" x14ac:dyDescent="0.3"/>
    <row r="3370" customFormat="1" x14ac:dyDescent="0.3"/>
    <row r="3371" customFormat="1" x14ac:dyDescent="0.3"/>
    <row r="3372" customFormat="1" x14ac:dyDescent="0.3"/>
    <row r="3373" customFormat="1" x14ac:dyDescent="0.3"/>
    <row r="3374" customFormat="1" x14ac:dyDescent="0.3"/>
    <row r="3375" customFormat="1" x14ac:dyDescent="0.3"/>
    <row r="3376" customFormat="1" x14ac:dyDescent="0.3"/>
    <row r="3377" customFormat="1" x14ac:dyDescent="0.3"/>
    <row r="3378" customFormat="1" x14ac:dyDescent="0.3"/>
    <row r="3379" customFormat="1" x14ac:dyDescent="0.3"/>
    <row r="3380" customFormat="1" x14ac:dyDescent="0.3"/>
    <row r="3381" customFormat="1" x14ac:dyDescent="0.3"/>
    <row r="3382" customFormat="1" x14ac:dyDescent="0.3"/>
    <row r="3383" customFormat="1" x14ac:dyDescent="0.3"/>
    <row r="3384" customFormat="1" x14ac:dyDescent="0.3"/>
    <row r="3385" customFormat="1" x14ac:dyDescent="0.3"/>
    <row r="3386" customFormat="1" x14ac:dyDescent="0.3"/>
    <row r="3387" customFormat="1" x14ac:dyDescent="0.3"/>
    <row r="3388" customFormat="1" x14ac:dyDescent="0.3"/>
    <row r="3389" customFormat="1" x14ac:dyDescent="0.3"/>
    <row r="3390" customFormat="1" x14ac:dyDescent="0.3"/>
    <row r="3391" customFormat="1" x14ac:dyDescent="0.3"/>
    <row r="3392" customFormat="1" x14ac:dyDescent="0.3"/>
    <row r="3393" customFormat="1" x14ac:dyDescent="0.3"/>
    <row r="3394" customFormat="1" x14ac:dyDescent="0.3"/>
    <row r="3395" customFormat="1" x14ac:dyDescent="0.3"/>
    <row r="3396" customFormat="1" x14ac:dyDescent="0.3"/>
    <row r="3397" customFormat="1" x14ac:dyDescent="0.3"/>
    <row r="3398" customFormat="1" x14ac:dyDescent="0.3"/>
    <row r="3399" customFormat="1" x14ac:dyDescent="0.3"/>
    <row r="3400" customFormat="1" x14ac:dyDescent="0.3"/>
    <row r="3401" customFormat="1" x14ac:dyDescent="0.3"/>
    <row r="3402" customFormat="1" x14ac:dyDescent="0.3"/>
    <row r="3403" customFormat="1" x14ac:dyDescent="0.3"/>
    <row r="3404" customFormat="1" x14ac:dyDescent="0.3"/>
    <row r="3405" customFormat="1" x14ac:dyDescent="0.3"/>
    <row r="3406" customFormat="1" x14ac:dyDescent="0.3"/>
    <row r="3407" customFormat="1" x14ac:dyDescent="0.3"/>
    <row r="3408" customFormat="1" x14ac:dyDescent="0.3"/>
    <row r="3409" customFormat="1" x14ac:dyDescent="0.3"/>
    <row r="3410" customFormat="1" x14ac:dyDescent="0.3"/>
    <row r="3411" customFormat="1" x14ac:dyDescent="0.3"/>
    <row r="3412" customFormat="1" x14ac:dyDescent="0.3"/>
    <row r="3413" customFormat="1" x14ac:dyDescent="0.3"/>
    <row r="3414" customFormat="1" x14ac:dyDescent="0.3"/>
    <row r="3415" customFormat="1" x14ac:dyDescent="0.3"/>
    <row r="3416" customFormat="1" x14ac:dyDescent="0.3"/>
    <row r="3417" customFormat="1" x14ac:dyDescent="0.3"/>
    <row r="3418" customFormat="1" x14ac:dyDescent="0.3"/>
    <row r="3419" customFormat="1" x14ac:dyDescent="0.3"/>
    <row r="3420" customFormat="1" x14ac:dyDescent="0.3"/>
    <row r="3421" customFormat="1" x14ac:dyDescent="0.3"/>
    <row r="3422" customFormat="1" x14ac:dyDescent="0.3"/>
    <row r="3423" customFormat="1" x14ac:dyDescent="0.3"/>
    <row r="3424" customFormat="1" x14ac:dyDescent="0.3"/>
    <row r="3425" customFormat="1" x14ac:dyDescent="0.3"/>
    <row r="3426" customFormat="1" x14ac:dyDescent="0.3"/>
    <row r="3427" customFormat="1" x14ac:dyDescent="0.3"/>
    <row r="3428" customFormat="1" x14ac:dyDescent="0.3"/>
    <row r="3429" customFormat="1" x14ac:dyDescent="0.3"/>
    <row r="3430" customFormat="1" x14ac:dyDescent="0.3"/>
    <row r="3431" customFormat="1" x14ac:dyDescent="0.3"/>
    <row r="3432" customFormat="1" x14ac:dyDescent="0.3"/>
    <row r="3433" customFormat="1" x14ac:dyDescent="0.3"/>
    <row r="3434" customFormat="1" x14ac:dyDescent="0.3"/>
    <row r="3435" customFormat="1" x14ac:dyDescent="0.3"/>
    <row r="3436" customFormat="1" x14ac:dyDescent="0.3"/>
    <row r="3437" customFormat="1" x14ac:dyDescent="0.3"/>
    <row r="3438" customFormat="1" x14ac:dyDescent="0.3"/>
    <row r="3439" customFormat="1" x14ac:dyDescent="0.3"/>
    <row r="3440" customFormat="1" x14ac:dyDescent="0.3"/>
    <row r="3441" customFormat="1" x14ac:dyDescent="0.3"/>
    <row r="3442" customFormat="1" x14ac:dyDescent="0.3"/>
    <row r="3443" customFormat="1" x14ac:dyDescent="0.3"/>
    <row r="3444" customFormat="1" x14ac:dyDescent="0.3"/>
    <row r="3445" customFormat="1" x14ac:dyDescent="0.3"/>
    <row r="3446" customFormat="1" x14ac:dyDescent="0.3"/>
    <row r="3447" customFormat="1" x14ac:dyDescent="0.3"/>
    <row r="3448" customFormat="1" x14ac:dyDescent="0.3"/>
    <row r="3449" customFormat="1" x14ac:dyDescent="0.3"/>
    <row r="3450" customFormat="1" x14ac:dyDescent="0.3"/>
    <row r="3451" customFormat="1" x14ac:dyDescent="0.3"/>
    <row r="3452" customFormat="1" x14ac:dyDescent="0.3"/>
    <row r="3453" customFormat="1" x14ac:dyDescent="0.3"/>
    <row r="3454" customFormat="1" x14ac:dyDescent="0.3"/>
    <row r="3455" customFormat="1" x14ac:dyDescent="0.3"/>
    <row r="3456" customFormat="1" x14ac:dyDescent="0.3"/>
    <row r="3457" customFormat="1" x14ac:dyDescent="0.3"/>
    <row r="3458" customFormat="1" x14ac:dyDescent="0.3"/>
    <row r="3459" customFormat="1" x14ac:dyDescent="0.3"/>
    <row r="3460" customFormat="1" x14ac:dyDescent="0.3"/>
    <row r="3461" customFormat="1" x14ac:dyDescent="0.3"/>
    <row r="3462" customFormat="1" x14ac:dyDescent="0.3"/>
    <row r="3463" customFormat="1" x14ac:dyDescent="0.3"/>
    <row r="3464" customFormat="1" x14ac:dyDescent="0.3"/>
    <row r="3465" customFormat="1" x14ac:dyDescent="0.3"/>
    <row r="3466" customFormat="1" x14ac:dyDescent="0.3"/>
    <row r="3467" customFormat="1" x14ac:dyDescent="0.3"/>
    <row r="3468" customFormat="1" x14ac:dyDescent="0.3"/>
    <row r="3469" customFormat="1" x14ac:dyDescent="0.3"/>
    <row r="3470" customFormat="1" x14ac:dyDescent="0.3"/>
    <row r="3471" customFormat="1" x14ac:dyDescent="0.3"/>
    <row r="3472" customFormat="1" x14ac:dyDescent="0.3"/>
    <row r="3473" customFormat="1" x14ac:dyDescent="0.3"/>
    <row r="3474" customFormat="1" x14ac:dyDescent="0.3"/>
    <row r="3475" customFormat="1" x14ac:dyDescent="0.3"/>
    <row r="3476" customFormat="1" x14ac:dyDescent="0.3"/>
    <row r="3477" customFormat="1" x14ac:dyDescent="0.3"/>
    <row r="3478" customFormat="1" x14ac:dyDescent="0.3"/>
    <row r="3479" customFormat="1" x14ac:dyDescent="0.3"/>
    <row r="3480" customFormat="1" x14ac:dyDescent="0.3"/>
    <row r="3481" customFormat="1" x14ac:dyDescent="0.3"/>
    <row r="3482" customFormat="1" x14ac:dyDescent="0.3"/>
    <row r="3483" customFormat="1" x14ac:dyDescent="0.3"/>
    <row r="3484" customFormat="1" x14ac:dyDescent="0.3"/>
    <row r="3485" customFormat="1" x14ac:dyDescent="0.3"/>
    <row r="3486" customFormat="1" x14ac:dyDescent="0.3"/>
    <row r="3487" customFormat="1" x14ac:dyDescent="0.3"/>
    <row r="3488" customFormat="1" x14ac:dyDescent="0.3"/>
    <row r="3489" customFormat="1" x14ac:dyDescent="0.3"/>
    <row r="3490" customFormat="1" x14ac:dyDescent="0.3"/>
    <row r="3491" customFormat="1" x14ac:dyDescent="0.3"/>
    <row r="3492" customFormat="1" x14ac:dyDescent="0.3"/>
    <row r="3493" customFormat="1" x14ac:dyDescent="0.3"/>
    <row r="3494" customFormat="1" x14ac:dyDescent="0.3"/>
    <row r="3495" customFormat="1" x14ac:dyDescent="0.3"/>
    <row r="3496" customFormat="1" x14ac:dyDescent="0.3"/>
    <row r="3497" customFormat="1" x14ac:dyDescent="0.3"/>
    <row r="3498" customFormat="1" x14ac:dyDescent="0.3"/>
    <row r="3499" customFormat="1" x14ac:dyDescent="0.3"/>
    <row r="3500" customFormat="1" x14ac:dyDescent="0.3"/>
    <row r="3501" customFormat="1" x14ac:dyDescent="0.3"/>
    <row r="3502" customFormat="1" x14ac:dyDescent="0.3"/>
    <row r="3503" customFormat="1" x14ac:dyDescent="0.3"/>
    <row r="3504" customFormat="1" x14ac:dyDescent="0.3"/>
    <row r="3505" customFormat="1" x14ac:dyDescent="0.3"/>
    <row r="3506" customFormat="1" x14ac:dyDescent="0.3"/>
    <row r="3507" customFormat="1" x14ac:dyDescent="0.3"/>
    <row r="3508" customFormat="1" x14ac:dyDescent="0.3"/>
    <row r="3509" customFormat="1" x14ac:dyDescent="0.3"/>
    <row r="3510" customFormat="1" x14ac:dyDescent="0.3"/>
    <row r="3511" customFormat="1" x14ac:dyDescent="0.3"/>
    <row r="3512" customFormat="1" x14ac:dyDescent="0.3"/>
    <row r="3513" customFormat="1" x14ac:dyDescent="0.3"/>
    <row r="3514" customFormat="1" x14ac:dyDescent="0.3"/>
    <row r="3515" customFormat="1" x14ac:dyDescent="0.3"/>
    <row r="3516" customFormat="1" x14ac:dyDescent="0.3"/>
    <row r="3517" customFormat="1" x14ac:dyDescent="0.3"/>
    <row r="3518" customFormat="1" x14ac:dyDescent="0.3"/>
    <row r="3519" customFormat="1" x14ac:dyDescent="0.3"/>
    <row r="3520" customFormat="1" x14ac:dyDescent="0.3"/>
    <row r="3521" customFormat="1" x14ac:dyDescent="0.3"/>
    <row r="3522" customFormat="1" x14ac:dyDescent="0.3"/>
    <row r="3523" customFormat="1" x14ac:dyDescent="0.3"/>
    <row r="3524" customFormat="1" x14ac:dyDescent="0.3"/>
    <row r="3525" customFormat="1" x14ac:dyDescent="0.3"/>
    <row r="3526" customFormat="1" x14ac:dyDescent="0.3"/>
    <row r="3527" customFormat="1" x14ac:dyDescent="0.3"/>
    <row r="3528" customFormat="1" x14ac:dyDescent="0.3"/>
    <row r="3529" customFormat="1" x14ac:dyDescent="0.3"/>
    <row r="3530" customFormat="1" x14ac:dyDescent="0.3"/>
    <row r="3531" customFormat="1" x14ac:dyDescent="0.3"/>
    <row r="3532" customFormat="1" x14ac:dyDescent="0.3"/>
    <row r="3533" customFormat="1" x14ac:dyDescent="0.3"/>
    <row r="3534" customFormat="1" x14ac:dyDescent="0.3"/>
    <row r="3535" customFormat="1" x14ac:dyDescent="0.3"/>
    <row r="3536" customFormat="1" x14ac:dyDescent="0.3"/>
    <row r="3537" customFormat="1" x14ac:dyDescent="0.3"/>
    <row r="3538" customFormat="1" x14ac:dyDescent="0.3"/>
    <row r="3539" customFormat="1" x14ac:dyDescent="0.3"/>
    <row r="3540" customFormat="1" x14ac:dyDescent="0.3"/>
    <row r="3541" customFormat="1" x14ac:dyDescent="0.3"/>
    <row r="3542" customFormat="1" x14ac:dyDescent="0.3"/>
    <row r="3543" customFormat="1" x14ac:dyDescent="0.3"/>
    <row r="3544" customFormat="1" x14ac:dyDescent="0.3"/>
    <row r="3545" customFormat="1" x14ac:dyDescent="0.3"/>
    <row r="3546" customFormat="1" x14ac:dyDescent="0.3"/>
    <row r="3547" customFormat="1" x14ac:dyDescent="0.3"/>
    <row r="3548" customFormat="1" x14ac:dyDescent="0.3"/>
    <row r="3549" customFormat="1" x14ac:dyDescent="0.3"/>
    <row r="3550" customFormat="1" x14ac:dyDescent="0.3"/>
    <row r="3551" customFormat="1" x14ac:dyDescent="0.3"/>
    <row r="3552" customFormat="1" x14ac:dyDescent="0.3"/>
    <row r="3553" customFormat="1" x14ac:dyDescent="0.3"/>
    <row r="3554" customFormat="1" x14ac:dyDescent="0.3"/>
    <row r="3555" customFormat="1" x14ac:dyDescent="0.3"/>
    <row r="3556" customFormat="1" x14ac:dyDescent="0.3"/>
    <row r="3557" customFormat="1" x14ac:dyDescent="0.3"/>
    <row r="3558" customFormat="1" x14ac:dyDescent="0.3"/>
    <row r="3559" customFormat="1" x14ac:dyDescent="0.3"/>
    <row r="3560" customFormat="1" x14ac:dyDescent="0.3"/>
    <row r="3561" customFormat="1" x14ac:dyDescent="0.3"/>
    <row r="3562" customFormat="1" x14ac:dyDescent="0.3"/>
    <row r="3563" customFormat="1" x14ac:dyDescent="0.3"/>
    <row r="3564" customFormat="1" x14ac:dyDescent="0.3"/>
    <row r="3565" customFormat="1" x14ac:dyDescent="0.3"/>
    <row r="3566" customFormat="1" x14ac:dyDescent="0.3"/>
    <row r="3567" customFormat="1" x14ac:dyDescent="0.3"/>
    <row r="3568" customFormat="1" x14ac:dyDescent="0.3"/>
    <row r="3569" customFormat="1" x14ac:dyDescent="0.3"/>
    <row r="3570" customFormat="1" x14ac:dyDescent="0.3"/>
    <row r="3571" customFormat="1" x14ac:dyDescent="0.3"/>
    <row r="3572" customFormat="1" x14ac:dyDescent="0.3"/>
    <row r="3573" customFormat="1" x14ac:dyDescent="0.3"/>
    <row r="3574" customFormat="1" x14ac:dyDescent="0.3"/>
    <row r="3575" customFormat="1" x14ac:dyDescent="0.3"/>
    <row r="3576" customFormat="1" x14ac:dyDescent="0.3"/>
    <row r="3577" customFormat="1" x14ac:dyDescent="0.3"/>
    <row r="3578" customFormat="1" x14ac:dyDescent="0.3"/>
    <row r="3579" customFormat="1" x14ac:dyDescent="0.3"/>
    <row r="3580" customFormat="1" x14ac:dyDescent="0.3"/>
    <row r="3581" customFormat="1" x14ac:dyDescent="0.3"/>
    <row r="3582" customFormat="1" x14ac:dyDescent="0.3"/>
    <row r="3583" customFormat="1" x14ac:dyDescent="0.3"/>
    <row r="3584" customFormat="1" x14ac:dyDescent="0.3"/>
    <row r="3585" customFormat="1" x14ac:dyDescent="0.3"/>
    <row r="3586" customFormat="1" x14ac:dyDescent="0.3"/>
    <row r="3587" customFormat="1" x14ac:dyDescent="0.3"/>
    <row r="3588" customFormat="1" x14ac:dyDescent="0.3"/>
    <row r="3589" customFormat="1" x14ac:dyDescent="0.3"/>
    <row r="3590" customFormat="1" x14ac:dyDescent="0.3"/>
    <row r="3591" customFormat="1" x14ac:dyDescent="0.3"/>
    <row r="3592" customFormat="1" x14ac:dyDescent="0.3"/>
    <row r="3593" customFormat="1" x14ac:dyDescent="0.3"/>
    <row r="3594" customFormat="1" x14ac:dyDescent="0.3"/>
    <row r="3595" customFormat="1" x14ac:dyDescent="0.3"/>
    <row r="3596" customFormat="1" x14ac:dyDescent="0.3"/>
    <row r="3597" customFormat="1" x14ac:dyDescent="0.3"/>
    <row r="3598" customFormat="1" x14ac:dyDescent="0.3"/>
    <row r="3599" customFormat="1" x14ac:dyDescent="0.3"/>
    <row r="3600" customFormat="1" x14ac:dyDescent="0.3"/>
    <row r="3601" customFormat="1" x14ac:dyDescent="0.3"/>
    <row r="3602" customFormat="1" x14ac:dyDescent="0.3"/>
    <row r="3603" customFormat="1" x14ac:dyDescent="0.3"/>
    <row r="3604" customFormat="1" x14ac:dyDescent="0.3"/>
    <row r="3605" customFormat="1" x14ac:dyDescent="0.3"/>
    <row r="3606" customFormat="1" x14ac:dyDescent="0.3"/>
    <row r="3607" customFormat="1" x14ac:dyDescent="0.3"/>
    <row r="3608" customFormat="1" x14ac:dyDescent="0.3"/>
    <row r="3609" customFormat="1" x14ac:dyDescent="0.3"/>
    <row r="3610" customFormat="1" x14ac:dyDescent="0.3"/>
    <row r="3611" customFormat="1" x14ac:dyDescent="0.3"/>
    <row r="3612" customFormat="1" x14ac:dyDescent="0.3"/>
    <row r="3613" customFormat="1" x14ac:dyDescent="0.3"/>
    <row r="3614" customFormat="1" x14ac:dyDescent="0.3"/>
    <row r="3615" customFormat="1" x14ac:dyDescent="0.3"/>
    <row r="3616" customFormat="1" x14ac:dyDescent="0.3"/>
    <row r="3617" customFormat="1" x14ac:dyDescent="0.3"/>
    <row r="3618" customFormat="1" x14ac:dyDescent="0.3"/>
    <row r="3619" customFormat="1" x14ac:dyDescent="0.3"/>
    <row r="3620" customFormat="1" x14ac:dyDescent="0.3"/>
    <row r="3621" customFormat="1" x14ac:dyDescent="0.3"/>
    <row r="3622" customFormat="1" x14ac:dyDescent="0.3"/>
    <row r="3623" customFormat="1" x14ac:dyDescent="0.3"/>
    <row r="3624" customFormat="1" x14ac:dyDescent="0.3"/>
    <row r="3625" customFormat="1" x14ac:dyDescent="0.3"/>
    <row r="3626" customFormat="1" x14ac:dyDescent="0.3"/>
    <row r="3627" customFormat="1" x14ac:dyDescent="0.3"/>
    <row r="3628" customFormat="1" x14ac:dyDescent="0.3"/>
    <row r="3629" customFormat="1" x14ac:dyDescent="0.3"/>
    <row r="3630" customFormat="1" x14ac:dyDescent="0.3"/>
    <row r="3631" customFormat="1" x14ac:dyDescent="0.3"/>
    <row r="3632" customFormat="1" x14ac:dyDescent="0.3"/>
    <row r="3633" customFormat="1" x14ac:dyDescent="0.3"/>
    <row r="3634" customFormat="1" x14ac:dyDescent="0.3"/>
    <row r="3635" customFormat="1" x14ac:dyDescent="0.3"/>
    <row r="3636" customFormat="1" x14ac:dyDescent="0.3"/>
    <row r="3637" customFormat="1" x14ac:dyDescent="0.3"/>
    <row r="3638" customFormat="1" x14ac:dyDescent="0.3"/>
    <row r="3639" customFormat="1" x14ac:dyDescent="0.3"/>
    <row r="3640" customFormat="1" x14ac:dyDescent="0.3"/>
    <row r="3641" customFormat="1" x14ac:dyDescent="0.3"/>
    <row r="3642" customFormat="1" x14ac:dyDescent="0.3"/>
    <row r="3643" customFormat="1" x14ac:dyDescent="0.3"/>
    <row r="3644" customFormat="1" x14ac:dyDescent="0.3"/>
    <row r="3645" customFormat="1" x14ac:dyDescent="0.3"/>
    <row r="3646" customFormat="1" x14ac:dyDescent="0.3"/>
    <row r="3647" customFormat="1" x14ac:dyDescent="0.3"/>
    <row r="3648" customFormat="1" x14ac:dyDescent="0.3"/>
    <row r="3649" customFormat="1" x14ac:dyDescent="0.3"/>
    <row r="3650" customFormat="1" x14ac:dyDescent="0.3"/>
    <row r="3651" customFormat="1" x14ac:dyDescent="0.3"/>
    <row r="3652" customFormat="1" x14ac:dyDescent="0.3"/>
    <row r="3653" customFormat="1" x14ac:dyDescent="0.3"/>
    <row r="3654" customFormat="1" x14ac:dyDescent="0.3"/>
    <row r="3655" customFormat="1" x14ac:dyDescent="0.3"/>
    <row r="3656" customFormat="1" x14ac:dyDescent="0.3"/>
    <row r="3657" customFormat="1" x14ac:dyDescent="0.3"/>
    <row r="3658" customFormat="1" x14ac:dyDescent="0.3"/>
    <row r="3659" customFormat="1" x14ac:dyDescent="0.3"/>
    <row r="3660" customFormat="1" x14ac:dyDescent="0.3"/>
    <row r="3661" customFormat="1" x14ac:dyDescent="0.3"/>
    <row r="3662" customFormat="1" x14ac:dyDescent="0.3"/>
    <row r="3663" customFormat="1" x14ac:dyDescent="0.3"/>
    <row r="3664" customFormat="1" x14ac:dyDescent="0.3"/>
    <row r="3665" customFormat="1" x14ac:dyDescent="0.3"/>
    <row r="3666" customFormat="1" x14ac:dyDescent="0.3"/>
    <row r="3667" customFormat="1" x14ac:dyDescent="0.3"/>
    <row r="3668" customFormat="1" x14ac:dyDescent="0.3"/>
    <row r="3669" customFormat="1" x14ac:dyDescent="0.3"/>
    <row r="3670" customFormat="1" x14ac:dyDescent="0.3"/>
    <row r="3671" customFormat="1" x14ac:dyDescent="0.3"/>
    <row r="3672" customFormat="1" x14ac:dyDescent="0.3"/>
    <row r="3673" customFormat="1" x14ac:dyDescent="0.3"/>
    <row r="3674" customFormat="1" x14ac:dyDescent="0.3"/>
    <row r="3675" customFormat="1" x14ac:dyDescent="0.3"/>
    <row r="3676" customFormat="1" x14ac:dyDescent="0.3"/>
    <row r="3677" customFormat="1" x14ac:dyDescent="0.3"/>
    <row r="3678" customFormat="1" x14ac:dyDescent="0.3"/>
    <row r="3679" customFormat="1" x14ac:dyDescent="0.3"/>
    <row r="3680" customFormat="1" x14ac:dyDescent="0.3"/>
    <row r="3681" customFormat="1" x14ac:dyDescent="0.3"/>
    <row r="3682" customFormat="1" x14ac:dyDescent="0.3"/>
    <row r="3683" customFormat="1" x14ac:dyDescent="0.3"/>
    <row r="3684" customFormat="1" x14ac:dyDescent="0.3"/>
    <row r="3685" customFormat="1" x14ac:dyDescent="0.3"/>
    <row r="3686" customFormat="1" x14ac:dyDescent="0.3"/>
    <row r="3687" customFormat="1" x14ac:dyDescent="0.3"/>
    <row r="3688" customFormat="1" x14ac:dyDescent="0.3"/>
    <row r="3689" customFormat="1" x14ac:dyDescent="0.3"/>
    <row r="3690" customFormat="1" x14ac:dyDescent="0.3"/>
    <row r="3691" customFormat="1" x14ac:dyDescent="0.3"/>
    <row r="3692" customFormat="1" x14ac:dyDescent="0.3"/>
    <row r="3693" customFormat="1" x14ac:dyDescent="0.3"/>
    <row r="3694" customFormat="1" x14ac:dyDescent="0.3"/>
    <row r="3695" customFormat="1" x14ac:dyDescent="0.3"/>
    <row r="3696" customFormat="1" x14ac:dyDescent="0.3"/>
    <row r="3697" customFormat="1" x14ac:dyDescent="0.3"/>
    <row r="3698" customFormat="1" x14ac:dyDescent="0.3"/>
    <row r="3699" customFormat="1" x14ac:dyDescent="0.3"/>
    <row r="3700" customFormat="1" x14ac:dyDescent="0.3"/>
    <row r="3701" customFormat="1" x14ac:dyDescent="0.3"/>
    <row r="3702" customFormat="1" x14ac:dyDescent="0.3"/>
    <row r="3703" customFormat="1" x14ac:dyDescent="0.3"/>
    <row r="3704" customFormat="1" x14ac:dyDescent="0.3"/>
    <row r="3705" customFormat="1" x14ac:dyDescent="0.3"/>
    <row r="3706" customFormat="1" x14ac:dyDescent="0.3"/>
    <row r="3707" customFormat="1" x14ac:dyDescent="0.3"/>
    <row r="3708" customFormat="1" x14ac:dyDescent="0.3"/>
    <row r="3709" customFormat="1" x14ac:dyDescent="0.3"/>
    <row r="3710" customFormat="1" x14ac:dyDescent="0.3"/>
    <row r="3711" customFormat="1" x14ac:dyDescent="0.3"/>
    <row r="3712" customFormat="1" x14ac:dyDescent="0.3"/>
    <row r="3713" customFormat="1" x14ac:dyDescent="0.3"/>
    <row r="3714" customFormat="1" x14ac:dyDescent="0.3"/>
    <row r="3715" customFormat="1" x14ac:dyDescent="0.3"/>
    <row r="3716" customFormat="1" x14ac:dyDescent="0.3"/>
    <row r="3717" customFormat="1" x14ac:dyDescent="0.3"/>
    <row r="3718" customFormat="1" x14ac:dyDescent="0.3"/>
    <row r="3719" customFormat="1" x14ac:dyDescent="0.3"/>
    <row r="3720" customFormat="1" x14ac:dyDescent="0.3"/>
    <row r="3721" customFormat="1" x14ac:dyDescent="0.3"/>
    <row r="3722" customFormat="1" x14ac:dyDescent="0.3"/>
    <row r="3723" customFormat="1" x14ac:dyDescent="0.3"/>
    <row r="3724" customFormat="1" x14ac:dyDescent="0.3"/>
    <row r="3725" customFormat="1" x14ac:dyDescent="0.3"/>
    <row r="3726" customFormat="1" x14ac:dyDescent="0.3"/>
    <row r="3727" customFormat="1" x14ac:dyDescent="0.3"/>
    <row r="3728" customFormat="1" x14ac:dyDescent="0.3"/>
    <row r="3729" customFormat="1" x14ac:dyDescent="0.3"/>
    <row r="3730" customFormat="1" x14ac:dyDescent="0.3"/>
    <row r="3731" customFormat="1" x14ac:dyDescent="0.3"/>
    <row r="3732" customFormat="1" x14ac:dyDescent="0.3"/>
    <row r="3733" customFormat="1" x14ac:dyDescent="0.3"/>
    <row r="3734" customFormat="1" x14ac:dyDescent="0.3"/>
    <row r="3735" customFormat="1" x14ac:dyDescent="0.3"/>
    <row r="3736" customFormat="1" x14ac:dyDescent="0.3"/>
    <row r="3737" customFormat="1" x14ac:dyDescent="0.3"/>
    <row r="3738" customFormat="1" x14ac:dyDescent="0.3"/>
    <row r="3739" customFormat="1" x14ac:dyDescent="0.3"/>
    <row r="3740" customFormat="1" x14ac:dyDescent="0.3"/>
    <row r="3741" customFormat="1" x14ac:dyDescent="0.3"/>
    <row r="3742" customFormat="1" x14ac:dyDescent="0.3"/>
    <row r="3743" customFormat="1" x14ac:dyDescent="0.3"/>
    <row r="3744" customFormat="1" x14ac:dyDescent="0.3"/>
    <row r="3745" customFormat="1" x14ac:dyDescent="0.3"/>
    <row r="3746" customFormat="1" x14ac:dyDescent="0.3"/>
    <row r="3747" customFormat="1" x14ac:dyDescent="0.3"/>
    <row r="3748" customFormat="1" x14ac:dyDescent="0.3"/>
    <row r="3749" customFormat="1" x14ac:dyDescent="0.3"/>
    <row r="3750" customFormat="1" x14ac:dyDescent="0.3"/>
    <row r="3751" customFormat="1" x14ac:dyDescent="0.3"/>
    <row r="3752" customFormat="1" x14ac:dyDescent="0.3"/>
    <row r="3753" customFormat="1" x14ac:dyDescent="0.3"/>
    <row r="3754" customFormat="1" x14ac:dyDescent="0.3"/>
    <row r="3755" customFormat="1" x14ac:dyDescent="0.3"/>
    <row r="3756" customFormat="1" x14ac:dyDescent="0.3"/>
    <row r="3757" customFormat="1" x14ac:dyDescent="0.3"/>
    <row r="3758" customFormat="1" x14ac:dyDescent="0.3"/>
    <row r="3759" customFormat="1" x14ac:dyDescent="0.3"/>
    <row r="3760" customFormat="1" x14ac:dyDescent="0.3"/>
    <row r="3761" customFormat="1" x14ac:dyDescent="0.3"/>
    <row r="3762" customFormat="1" x14ac:dyDescent="0.3"/>
    <row r="3763" customFormat="1" x14ac:dyDescent="0.3"/>
    <row r="3764" customFormat="1" x14ac:dyDescent="0.3"/>
    <row r="3765" customFormat="1" x14ac:dyDescent="0.3"/>
    <row r="3766" customFormat="1" x14ac:dyDescent="0.3"/>
    <row r="3767" customFormat="1" x14ac:dyDescent="0.3"/>
    <row r="3768" customFormat="1" x14ac:dyDescent="0.3"/>
    <row r="3769" customFormat="1" x14ac:dyDescent="0.3"/>
    <row r="3770" customFormat="1" x14ac:dyDescent="0.3"/>
    <row r="3771" customFormat="1" x14ac:dyDescent="0.3"/>
    <row r="3772" customFormat="1" x14ac:dyDescent="0.3"/>
    <row r="3773" customFormat="1" x14ac:dyDescent="0.3"/>
    <row r="3774" customFormat="1" x14ac:dyDescent="0.3"/>
    <row r="3775" customFormat="1" x14ac:dyDescent="0.3"/>
    <row r="3776" customFormat="1" x14ac:dyDescent="0.3"/>
    <row r="3777" customFormat="1" x14ac:dyDescent="0.3"/>
    <row r="3778" customFormat="1" x14ac:dyDescent="0.3"/>
    <row r="3779" customFormat="1" x14ac:dyDescent="0.3"/>
    <row r="3780" customFormat="1" x14ac:dyDescent="0.3"/>
    <row r="3781" customFormat="1" x14ac:dyDescent="0.3"/>
    <row r="3782" customFormat="1" x14ac:dyDescent="0.3"/>
    <row r="3783" customFormat="1" x14ac:dyDescent="0.3"/>
    <row r="3784" customFormat="1" x14ac:dyDescent="0.3"/>
    <row r="3785" customFormat="1" x14ac:dyDescent="0.3"/>
    <row r="3786" customFormat="1" x14ac:dyDescent="0.3"/>
    <row r="3787" customFormat="1" x14ac:dyDescent="0.3"/>
    <row r="3788" customFormat="1" x14ac:dyDescent="0.3"/>
    <row r="3789" customFormat="1" x14ac:dyDescent="0.3"/>
    <row r="3790" customFormat="1" x14ac:dyDescent="0.3"/>
    <row r="3791" customFormat="1" x14ac:dyDescent="0.3"/>
    <row r="3792" customFormat="1" x14ac:dyDescent="0.3"/>
    <row r="3793" customFormat="1" x14ac:dyDescent="0.3"/>
    <row r="3794" customFormat="1" x14ac:dyDescent="0.3"/>
    <row r="3795" customFormat="1" x14ac:dyDescent="0.3"/>
    <row r="3796" customFormat="1" x14ac:dyDescent="0.3"/>
    <row r="3797" customFormat="1" x14ac:dyDescent="0.3"/>
    <row r="3798" customFormat="1" x14ac:dyDescent="0.3"/>
    <row r="3799" customFormat="1" x14ac:dyDescent="0.3"/>
    <row r="3800" customFormat="1" x14ac:dyDescent="0.3"/>
    <row r="3801" customFormat="1" x14ac:dyDescent="0.3"/>
    <row r="3802" customFormat="1" x14ac:dyDescent="0.3"/>
    <row r="3803" customFormat="1" x14ac:dyDescent="0.3"/>
    <row r="3804" customFormat="1" x14ac:dyDescent="0.3"/>
    <row r="3805" customFormat="1" x14ac:dyDescent="0.3"/>
    <row r="3806" customFormat="1" x14ac:dyDescent="0.3"/>
    <row r="3807" customFormat="1" x14ac:dyDescent="0.3"/>
    <row r="3808" customFormat="1" x14ac:dyDescent="0.3"/>
    <row r="3809" customFormat="1" x14ac:dyDescent="0.3"/>
    <row r="3810" customFormat="1" x14ac:dyDescent="0.3"/>
    <row r="3811" customFormat="1" x14ac:dyDescent="0.3"/>
    <row r="3812" customFormat="1" x14ac:dyDescent="0.3"/>
    <row r="3813" customFormat="1" x14ac:dyDescent="0.3"/>
    <row r="3814" customFormat="1" x14ac:dyDescent="0.3"/>
    <row r="3815" customFormat="1" x14ac:dyDescent="0.3"/>
    <row r="3816" customFormat="1" x14ac:dyDescent="0.3"/>
    <row r="3817" customFormat="1" x14ac:dyDescent="0.3"/>
    <row r="3818" customFormat="1" x14ac:dyDescent="0.3"/>
    <row r="3819" customFormat="1" x14ac:dyDescent="0.3"/>
    <row r="3820" customFormat="1" x14ac:dyDescent="0.3"/>
    <row r="3821" customFormat="1" x14ac:dyDescent="0.3"/>
    <row r="3822" customFormat="1" x14ac:dyDescent="0.3"/>
    <row r="3823" customFormat="1" x14ac:dyDescent="0.3"/>
    <row r="3824" customFormat="1" x14ac:dyDescent="0.3"/>
    <row r="3825" customFormat="1" x14ac:dyDescent="0.3"/>
    <row r="3826" customFormat="1" x14ac:dyDescent="0.3"/>
    <row r="3827" customFormat="1" x14ac:dyDescent="0.3"/>
    <row r="3828" customFormat="1" x14ac:dyDescent="0.3"/>
    <row r="3829" customFormat="1" x14ac:dyDescent="0.3"/>
    <row r="3830" customFormat="1" x14ac:dyDescent="0.3"/>
    <row r="3831" customFormat="1" x14ac:dyDescent="0.3"/>
    <row r="3832" customFormat="1" x14ac:dyDescent="0.3"/>
    <row r="3833" customFormat="1" x14ac:dyDescent="0.3"/>
    <row r="3834" customFormat="1" x14ac:dyDescent="0.3"/>
    <row r="3835" customFormat="1" x14ac:dyDescent="0.3"/>
    <row r="3836" customFormat="1" x14ac:dyDescent="0.3"/>
    <row r="3837" customFormat="1" x14ac:dyDescent="0.3"/>
    <row r="3838" customFormat="1" x14ac:dyDescent="0.3"/>
    <row r="3839" customFormat="1" x14ac:dyDescent="0.3"/>
    <row r="3840" customFormat="1" x14ac:dyDescent="0.3"/>
    <row r="3841" customFormat="1" x14ac:dyDescent="0.3"/>
    <row r="3842" customFormat="1" x14ac:dyDescent="0.3"/>
    <row r="3843" customFormat="1" x14ac:dyDescent="0.3"/>
    <row r="3844" customFormat="1" x14ac:dyDescent="0.3"/>
    <row r="3845" customFormat="1" x14ac:dyDescent="0.3"/>
    <row r="3846" customFormat="1" x14ac:dyDescent="0.3"/>
    <row r="3847" customFormat="1" x14ac:dyDescent="0.3"/>
    <row r="3848" customFormat="1" x14ac:dyDescent="0.3"/>
    <row r="3849" customFormat="1" x14ac:dyDescent="0.3"/>
    <row r="3850" customFormat="1" x14ac:dyDescent="0.3"/>
    <row r="3851" customFormat="1" x14ac:dyDescent="0.3"/>
    <row r="3852" customFormat="1" x14ac:dyDescent="0.3"/>
    <row r="3853" customFormat="1" x14ac:dyDescent="0.3"/>
    <row r="3854" customFormat="1" x14ac:dyDescent="0.3"/>
    <row r="3855" customFormat="1" x14ac:dyDescent="0.3"/>
    <row r="3856" customFormat="1" x14ac:dyDescent="0.3"/>
    <row r="3857" customFormat="1" x14ac:dyDescent="0.3"/>
    <row r="3858" customFormat="1" x14ac:dyDescent="0.3"/>
    <row r="3859" customFormat="1" x14ac:dyDescent="0.3"/>
    <row r="3860" customFormat="1" x14ac:dyDescent="0.3"/>
    <row r="3861" customFormat="1" x14ac:dyDescent="0.3"/>
    <row r="3862" customFormat="1" x14ac:dyDescent="0.3"/>
    <row r="3863" customFormat="1" x14ac:dyDescent="0.3"/>
    <row r="3864" customFormat="1" x14ac:dyDescent="0.3"/>
    <row r="3865" customFormat="1" x14ac:dyDescent="0.3"/>
    <row r="3866" customFormat="1" x14ac:dyDescent="0.3"/>
    <row r="3867" customFormat="1" x14ac:dyDescent="0.3"/>
    <row r="3868" customFormat="1" x14ac:dyDescent="0.3"/>
    <row r="3869" customFormat="1" x14ac:dyDescent="0.3"/>
    <row r="3870" customFormat="1" x14ac:dyDescent="0.3"/>
    <row r="3871" customFormat="1" x14ac:dyDescent="0.3"/>
    <row r="3872" customFormat="1" x14ac:dyDescent="0.3"/>
    <row r="3873" customFormat="1" x14ac:dyDescent="0.3"/>
    <row r="3874" customFormat="1" x14ac:dyDescent="0.3"/>
    <row r="3875" customFormat="1" x14ac:dyDescent="0.3"/>
    <row r="3876" customFormat="1" x14ac:dyDescent="0.3"/>
    <row r="3877" customFormat="1" x14ac:dyDescent="0.3"/>
    <row r="3878" customFormat="1" x14ac:dyDescent="0.3"/>
    <row r="3879" customFormat="1" x14ac:dyDescent="0.3"/>
    <row r="3880" customFormat="1" x14ac:dyDescent="0.3"/>
    <row r="3881" customFormat="1" x14ac:dyDescent="0.3"/>
    <row r="3882" customFormat="1" x14ac:dyDescent="0.3"/>
    <row r="3883" customFormat="1" x14ac:dyDescent="0.3"/>
    <row r="3884" customFormat="1" x14ac:dyDescent="0.3"/>
    <row r="3885" customFormat="1" x14ac:dyDescent="0.3"/>
    <row r="3886" customFormat="1" x14ac:dyDescent="0.3"/>
    <row r="3887" customFormat="1" x14ac:dyDescent="0.3"/>
    <row r="3888" customFormat="1" x14ac:dyDescent="0.3"/>
    <row r="3889" customFormat="1" x14ac:dyDescent="0.3"/>
    <row r="3890" customFormat="1" x14ac:dyDescent="0.3"/>
    <row r="3891" customFormat="1" x14ac:dyDescent="0.3"/>
    <row r="3892" customFormat="1" x14ac:dyDescent="0.3"/>
    <row r="3893" customFormat="1" x14ac:dyDescent="0.3"/>
    <row r="3894" customFormat="1" x14ac:dyDescent="0.3"/>
    <row r="3895" customFormat="1" x14ac:dyDescent="0.3"/>
    <row r="3896" customFormat="1" x14ac:dyDescent="0.3"/>
    <row r="3897" customFormat="1" x14ac:dyDescent="0.3"/>
    <row r="3898" customFormat="1" x14ac:dyDescent="0.3"/>
    <row r="3899" customFormat="1" x14ac:dyDescent="0.3"/>
    <row r="3900" customFormat="1" x14ac:dyDescent="0.3"/>
    <row r="3901" customFormat="1" x14ac:dyDescent="0.3"/>
    <row r="3902" customFormat="1" x14ac:dyDescent="0.3"/>
    <row r="3903" customFormat="1" x14ac:dyDescent="0.3"/>
    <row r="3904" customFormat="1" x14ac:dyDescent="0.3"/>
    <row r="3905" customFormat="1" x14ac:dyDescent="0.3"/>
    <row r="3906" customFormat="1" x14ac:dyDescent="0.3"/>
    <row r="3907" customFormat="1" x14ac:dyDescent="0.3"/>
    <row r="3908" customFormat="1" x14ac:dyDescent="0.3"/>
    <row r="3909" customFormat="1" x14ac:dyDescent="0.3"/>
    <row r="3910" customFormat="1" x14ac:dyDescent="0.3"/>
    <row r="3911" customFormat="1" x14ac:dyDescent="0.3"/>
    <row r="3912" customFormat="1" x14ac:dyDescent="0.3"/>
    <row r="3913" customFormat="1" x14ac:dyDescent="0.3"/>
    <row r="3914" customFormat="1" x14ac:dyDescent="0.3"/>
    <row r="3915" customFormat="1" x14ac:dyDescent="0.3"/>
    <row r="3916" customFormat="1" x14ac:dyDescent="0.3"/>
    <row r="3917" customFormat="1" x14ac:dyDescent="0.3"/>
    <row r="3918" customFormat="1" x14ac:dyDescent="0.3"/>
    <row r="3919" customFormat="1" x14ac:dyDescent="0.3"/>
    <row r="3920" customFormat="1" x14ac:dyDescent="0.3"/>
    <row r="3921" customFormat="1" x14ac:dyDescent="0.3"/>
    <row r="3922" customFormat="1" x14ac:dyDescent="0.3"/>
    <row r="3923" customFormat="1" x14ac:dyDescent="0.3"/>
    <row r="3924" customFormat="1" x14ac:dyDescent="0.3"/>
    <row r="3925" customFormat="1" x14ac:dyDescent="0.3"/>
    <row r="3926" customFormat="1" x14ac:dyDescent="0.3"/>
    <row r="3927" customFormat="1" x14ac:dyDescent="0.3"/>
    <row r="3928" customFormat="1" x14ac:dyDescent="0.3"/>
    <row r="3929" customFormat="1" x14ac:dyDescent="0.3"/>
    <row r="3930" customFormat="1" x14ac:dyDescent="0.3"/>
    <row r="3931" customFormat="1" x14ac:dyDescent="0.3"/>
    <row r="3932" customFormat="1" x14ac:dyDescent="0.3"/>
    <row r="3933" customFormat="1" x14ac:dyDescent="0.3"/>
    <row r="3934" customFormat="1" x14ac:dyDescent="0.3"/>
    <row r="3935" customFormat="1" x14ac:dyDescent="0.3"/>
    <row r="3936" customFormat="1" x14ac:dyDescent="0.3"/>
    <row r="3937" customFormat="1" x14ac:dyDescent="0.3"/>
    <row r="3938" customFormat="1" x14ac:dyDescent="0.3"/>
    <row r="3939" customFormat="1" x14ac:dyDescent="0.3"/>
    <row r="3940" customFormat="1" x14ac:dyDescent="0.3"/>
    <row r="3941" customFormat="1" x14ac:dyDescent="0.3"/>
    <row r="3942" customFormat="1" x14ac:dyDescent="0.3"/>
    <row r="3943" customFormat="1" x14ac:dyDescent="0.3"/>
    <row r="3944" customFormat="1" x14ac:dyDescent="0.3"/>
    <row r="3945" customFormat="1" x14ac:dyDescent="0.3"/>
    <row r="3946" customFormat="1" x14ac:dyDescent="0.3"/>
    <row r="3947" customFormat="1" x14ac:dyDescent="0.3"/>
    <row r="3948" customFormat="1" x14ac:dyDescent="0.3"/>
    <row r="3949" customFormat="1" x14ac:dyDescent="0.3"/>
    <row r="3950" customFormat="1" x14ac:dyDescent="0.3"/>
    <row r="3951" customFormat="1" x14ac:dyDescent="0.3"/>
    <row r="3952" customFormat="1" x14ac:dyDescent="0.3"/>
    <row r="3953" customFormat="1" x14ac:dyDescent="0.3"/>
    <row r="3954" customFormat="1" x14ac:dyDescent="0.3"/>
    <row r="3955" customFormat="1" x14ac:dyDescent="0.3"/>
    <row r="3956" customFormat="1" x14ac:dyDescent="0.3"/>
    <row r="3957" customFormat="1" x14ac:dyDescent="0.3"/>
    <row r="3958" customFormat="1" x14ac:dyDescent="0.3"/>
    <row r="3959" customFormat="1" x14ac:dyDescent="0.3"/>
    <row r="3960" customFormat="1" x14ac:dyDescent="0.3"/>
    <row r="3961" customFormat="1" x14ac:dyDescent="0.3"/>
    <row r="3962" customFormat="1" x14ac:dyDescent="0.3"/>
    <row r="3963" customFormat="1" x14ac:dyDescent="0.3"/>
    <row r="3964" customFormat="1" x14ac:dyDescent="0.3"/>
    <row r="3965" customFormat="1" x14ac:dyDescent="0.3"/>
    <row r="3966" customFormat="1" x14ac:dyDescent="0.3"/>
    <row r="3967" customFormat="1" x14ac:dyDescent="0.3"/>
    <row r="3968" customFormat="1" x14ac:dyDescent="0.3"/>
    <row r="3969" customFormat="1" x14ac:dyDescent="0.3"/>
    <row r="3970" customFormat="1" x14ac:dyDescent="0.3"/>
    <row r="3971" customFormat="1" x14ac:dyDescent="0.3"/>
    <row r="3972" customFormat="1" x14ac:dyDescent="0.3"/>
    <row r="3973" customFormat="1" x14ac:dyDescent="0.3"/>
    <row r="3974" customFormat="1" x14ac:dyDescent="0.3"/>
    <row r="3975" customFormat="1" x14ac:dyDescent="0.3"/>
    <row r="3976" customFormat="1" x14ac:dyDescent="0.3"/>
    <row r="3977" customFormat="1" x14ac:dyDescent="0.3"/>
    <row r="3978" customFormat="1" x14ac:dyDescent="0.3"/>
    <row r="3979" customFormat="1" x14ac:dyDescent="0.3"/>
    <row r="3980" customFormat="1" x14ac:dyDescent="0.3"/>
    <row r="3981" customFormat="1" x14ac:dyDescent="0.3"/>
    <row r="3982" customFormat="1" x14ac:dyDescent="0.3"/>
    <row r="3983" customFormat="1" x14ac:dyDescent="0.3"/>
    <row r="3984" customFormat="1" x14ac:dyDescent="0.3"/>
    <row r="3985" customFormat="1" x14ac:dyDescent="0.3"/>
    <row r="3986" customFormat="1" x14ac:dyDescent="0.3"/>
    <row r="3987" customFormat="1" x14ac:dyDescent="0.3"/>
    <row r="3988" customFormat="1" x14ac:dyDescent="0.3"/>
    <row r="3989" customFormat="1" x14ac:dyDescent="0.3"/>
    <row r="3990" customFormat="1" x14ac:dyDescent="0.3"/>
    <row r="3991" customFormat="1" x14ac:dyDescent="0.3"/>
    <row r="3992" customFormat="1" x14ac:dyDescent="0.3"/>
    <row r="3993" customFormat="1" x14ac:dyDescent="0.3"/>
    <row r="3994" customFormat="1" x14ac:dyDescent="0.3"/>
    <row r="3995" customFormat="1" x14ac:dyDescent="0.3"/>
    <row r="3996" customFormat="1" x14ac:dyDescent="0.3"/>
    <row r="3997" customFormat="1" x14ac:dyDescent="0.3"/>
    <row r="3998" customFormat="1" x14ac:dyDescent="0.3"/>
    <row r="3999" customFormat="1" x14ac:dyDescent="0.3"/>
    <row r="4000" customFormat="1" x14ac:dyDescent="0.3"/>
    <row r="4001" customFormat="1" x14ac:dyDescent="0.3"/>
    <row r="4002" customFormat="1" x14ac:dyDescent="0.3"/>
    <row r="4003" customFormat="1" x14ac:dyDescent="0.3"/>
    <row r="4004" customFormat="1" x14ac:dyDescent="0.3"/>
    <row r="4005" customFormat="1" x14ac:dyDescent="0.3"/>
    <row r="4006" customFormat="1" x14ac:dyDescent="0.3"/>
    <row r="4007" customFormat="1" x14ac:dyDescent="0.3"/>
    <row r="4008" customFormat="1" x14ac:dyDescent="0.3"/>
    <row r="4009" customFormat="1" x14ac:dyDescent="0.3"/>
    <row r="4010" customFormat="1" x14ac:dyDescent="0.3"/>
    <row r="4011" customFormat="1" x14ac:dyDescent="0.3"/>
    <row r="4012" customFormat="1" x14ac:dyDescent="0.3"/>
    <row r="4013" customFormat="1" x14ac:dyDescent="0.3"/>
    <row r="4014" customFormat="1" x14ac:dyDescent="0.3"/>
    <row r="4015" customFormat="1" x14ac:dyDescent="0.3"/>
    <row r="4016" customFormat="1" x14ac:dyDescent="0.3"/>
    <row r="4017" customFormat="1" x14ac:dyDescent="0.3"/>
    <row r="4018" customFormat="1" x14ac:dyDescent="0.3"/>
    <row r="4019" customFormat="1" x14ac:dyDescent="0.3"/>
    <row r="4020" customFormat="1" x14ac:dyDescent="0.3"/>
    <row r="4021" customFormat="1" x14ac:dyDescent="0.3"/>
    <row r="4022" customFormat="1" x14ac:dyDescent="0.3"/>
    <row r="4023" customFormat="1" x14ac:dyDescent="0.3"/>
    <row r="4024" customFormat="1" x14ac:dyDescent="0.3"/>
    <row r="4025" customFormat="1" x14ac:dyDescent="0.3"/>
    <row r="4026" customFormat="1" x14ac:dyDescent="0.3"/>
    <row r="4027" customFormat="1" x14ac:dyDescent="0.3"/>
    <row r="4028" customFormat="1" x14ac:dyDescent="0.3"/>
    <row r="4029" customFormat="1" x14ac:dyDescent="0.3"/>
    <row r="4030" customFormat="1" x14ac:dyDescent="0.3"/>
    <row r="4031" customFormat="1" x14ac:dyDescent="0.3"/>
    <row r="4032" customFormat="1" x14ac:dyDescent="0.3"/>
    <row r="4033" customFormat="1" x14ac:dyDescent="0.3"/>
    <row r="4034" customFormat="1" x14ac:dyDescent="0.3"/>
    <row r="4035" customFormat="1" x14ac:dyDescent="0.3"/>
    <row r="4036" customFormat="1" x14ac:dyDescent="0.3"/>
    <row r="4037" customFormat="1" x14ac:dyDescent="0.3"/>
    <row r="4038" customFormat="1" x14ac:dyDescent="0.3"/>
    <row r="4039" customFormat="1" x14ac:dyDescent="0.3"/>
    <row r="4040" customFormat="1" x14ac:dyDescent="0.3"/>
    <row r="4041" customFormat="1" x14ac:dyDescent="0.3"/>
    <row r="4042" customFormat="1" x14ac:dyDescent="0.3"/>
    <row r="4043" customFormat="1" x14ac:dyDescent="0.3"/>
    <row r="4044" customFormat="1" x14ac:dyDescent="0.3"/>
    <row r="4045" customFormat="1" x14ac:dyDescent="0.3"/>
    <row r="4046" customFormat="1" x14ac:dyDescent="0.3"/>
    <row r="4047" customFormat="1" x14ac:dyDescent="0.3"/>
    <row r="4048" customFormat="1" x14ac:dyDescent="0.3"/>
    <row r="4049" customFormat="1" x14ac:dyDescent="0.3"/>
    <row r="4050" customFormat="1" x14ac:dyDescent="0.3"/>
    <row r="4051" customFormat="1" x14ac:dyDescent="0.3"/>
    <row r="4052" customFormat="1" x14ac:dyDescent="0.3"/>
    <row r="4053" customFormat="1" x14ac:dyDescent="0.3"/>
    <row r="4054" customFormat="1" x14ac:dyDescent="0.3"/>
    <row r="4055" customFormat="1" x14ac:dyDescent="0.3"/>
    <row r="4056" customFormat="1" x14ac:dyDescent="0.3"/>
    <row r="4057" customFormat="1" x14ac:dyDescent="0.3"/>
    <row r="4058" customFormat="1" x14ac:dyDescent="0.3"/>
    <row r="4059" customFormat="1" x14ac:dyDescent="0.3"/>
    <row r="4060" customFormat="1" x14ac:dyDescent="0.3"/>
    <row r="4061" customFormat="1" x14ac:dyDescent="0.3"/>
    <row r="4062" customFormat="1" x14ac:dyDescent="0.3"/>
    <row r="4063" customFormat="1" x14ac:dyDescent="0.3"/>
    <row r="4064" customFormat="1" x14ac:dyDescent="0.3"/>
    <row r="4065" customFormat="1" x14ac:dyDescent="0.3"/>
    <row r="4066" customFormat="1" x14ac:dyDescent="0.3"/>
    <row r="4067" customFormat="1" x14ac:dyDescent="0.3"/>
    <row r="4068" customFormat="1" x14ac:dyDescent="0.3"/>
    <row r="4069" customFormat="1" x14ac:dyDescent="0.3"/>
    <row r="4070" customFormat="1" x14ac:dyDescent="0.3"/>
    <row r="4071" customFormat="1" x14ac:dyDescent="0.3"/>
    <row r="4072" customFormat="1" x14ac:dyDescent="0.3"/>
    <row r="4073" customFormat="1" x14ac:dyDescent="0.3"/>
    <row r="4074" customFormat="1" x14ac:dyDescent="0.3"/>
    <row r="4075" customFormat="1" x14ac:dyDescent="0.3"/>
    <row r="4076" customFormat="1" x14ac:dyDescent="0.3"/>
    <row r="4077" customFormat="1" x14ac:dyDescent="0.3"/>
    <row r="4078" customFormat="1" x14ac:dyDescent="0.3"/>
    <row r="4079" customFormat="1" x14ac:dyDescent="0.3"/>
    <row r="4080" customFormat="1" x14ac:dyDescent="0.3"/>
    <row r="4081" customFormat="1" x14ac:dyDescent="0.3"/>
    <row r="4082" customFormat="1" x14ac:dyDescent="0.3"/>
    <row r="4083" customFormat="1" x14ac:dyDescent="0.3"/>
    <row r="4084" customFormat="1" x14ac:dyDescent="0.3"/>
    <row r="4085" customFormat="1" x14ac:dyDescent="0.3"/>
    <row r="4086" customFormat="1" x14ac:dyDescent="0.3"/>
    <row r="4087" customFormat="1" x14ac:dyDescent="0.3"/>
    <row r="4088" customFormat="1" x14ac:dyDescent="0.3"/>
    <row r="4089" customFormat="1" x14ac:dyDescent="0.3"/>
    <row r="4090" customFormat="1" x14ac:dyDescent="0.3"/>
    <row r="4091" customFormat="1" x14ac:dyDescent="0.3"/>
    <row r="4092" customFormat="1" x14ac:dyDescent="0.3"/>
    <row r="4093" customFormat="1" x14ac:dyDescent="0.3"/>
    <row r="4094" customFormat="1" x14ac:dyDescent="0.3"/>
    <row r="4095" customFormat="1" x14ac:dyDescent="0.3"/>
    <row r="4096" customFormat="1" x14ac:dyDescent="0.3"/>
    <row r="4097" customFormat="1" x14ac:dyDescent="0.3"/>
    <row r="4098" customFormat="1" x14ac:dyDescent="0.3"/>
    <row r="4099" customFormat="1" x14ac:dyDescent="0.3"/>
    <row r="4100" customFormat="1" x14ac:dyDescent="0.3"/>
    <row r="4101" customFormat="1" x14ac:dyDescent="0.3"/>
    <row r="4102" customFormat="1" x14ac:dyDescent="0.3"/>
    <row r="4103" customFormat="1" x14ac:dyDescent="0.3"/>
    <row r="4104" customFormat="1" x14ac:dyDescent="0.3"/>
    <row r="4105" customFormat="1" x14ac:dyDescent="0.3"/>
    <row r="4106" customFormat="1" x14ac:dyDescent="0.3"/>
    <row r="4107" customFormat="1" x14ac:dyDescent="0.3"/>
    <row r="4108" customFormat="1" x14ac:dyDescent="0.3"/>
    <row r="4109" customFormat="1" x14ac:dyDescent="0.3"/>
    <row r="4110" customFormat="1" x14ac:dyDescent="0.3"/>
    <row r="4111" customFormat="1" x14ac:dyDescent="0.3"/>
    <row r="4112" customFormat="1" x14ac:dyDescent="0.3"/>
    <row r="4113" customFormat="1" x14ac:dyDescent="0.3"/>
    <row r="4114" customFormat="1" x14ac:dyDescent="0.3"/>
    <row r="4115" customFormat="1" x14ac:dyDescent="0.3"/>
    <row r="4116" customFormat="1" x14ac:dyDescent="0.3"/>
    <row r="4117" customFormat="1" x14ac:dyDescent="0.3"/>
    <row r="4118" customFormat="1" x14ac:dyDescent="0.3"/>
    <row r="4119" customFormat="1" x14ac:dyDescent="0.3"/>
    <row r="4120" customFormat="1" x14ac:dyDescent="0.3"/>
    <row r="4121" customFormat="1" x14ac:dyDescent="0.3"/>
    <row r="4122" customFormat="1" x14ac:dyDescent="0.3"/>
    <row r="4123" customFormat="1" x14ac:dyDescent="0.3"/>
    <row r="4124" customFormat="1" x14ac:dyDescent="0.3"/>
    <row r="4125" customFormat="1" x14ac:dyDescent="0.3"/>
    <row r="4126" customFormat="1" x14ac:dyDescent="0.3"/>
    <row r="4127" customFormat="1" x14ac:dyDescent="0.3"/>
    <row r="4128" customFormat="1" x14ac:dyDescent="0.3"/>
    <row r="4129" customFormat="1" x14ac:dyDescent="0.3"/>
    <row r="4130" customFormat="1" x14ac:dyDescent="0.3"/>
    <row r="4131" customFormat="1" x14ac:dyDescent="0.3"/>
    <row r="4132" customFormat="1" x14ac:dyDescent="0.3"/>
    <row r="4133" customFormat="1" x14ac:dyDescent="0.3"/>
    <row r="4134" customFormat="1" x14ac:dyDescent="0.3"/>
    <row r="4135" customFormat="1" x14ac:dyDescent="0.3"/>
    <row r="4136" customFormat="1" x14ac:dyDescent="0.3"/>
    <row r="4137" customFormat="1" x14ac:dyDescent="0.3"/>
    <row r="4138" customFormat="1" x14ac:dyDescent="0.3"/>
    <row r="4139" customFormat="1" x14ac:dyDescent="0.3"/>
    <row r="4140" customFormat="1" x14ac:dyDescent="0.3"/>
    <row r="4141" customFormat="1" x14ac:dyDescent="0.3"/>
    <row r="4142" customFormat="1" x14ac:dyDescent="0.3"/>
    <row r="4143" customFormat="1" x14ac:dyDescent="0.3"/>
    <row r="4144" customFormat="1" x14ac:dyDescent="0.3"/>
    <row r="4145" customFormat="1" x14ac:dyDescent="0.3"/>
    <row r="4146" customFormat="1" x14ac:dyDescent="0.3"/>
    <row r="4147" customFormat="1" x14ac:dyDescent="0.3"/>
    <row r="4148" customFormat="1" x14ac:dyDescent="0.3"/>
    <row r="4149" customFormat="1" x14ac:dyDescent="0.3"/>
    <row r="4150" customFormat="1" x14ac:dyDescent="0.3"/>
    <row r="4151" customFormat="1" x14ac:dyDescent="0.3"/>
    <row r="4152" customFormat="1" x14ac:dyDescent="0.3"/>
    <row r="4153" customFormat="1" x14ac:dyDescent="0.3"/>
    <row r="4154" customFormat="1" x14ac:dyDescent="0.3"/>
    <row r="4155" customFormat="1" x14ac:dyDescent="0.3"/>
    <row r="4156" customFormat="1" x14ac:dyDescent="0.3"/>
    <row r="4157" customFormat="1" x14ac:dyDescent="0.3"/>
    <row r="4158" customFormat="1" x14ac:dyDescent="0.3"/>
    <row r="4159" customFormat="1" x14ac:dyDescent="0.3"/>
    <row r="4160" customFormat="1" x14ac:dyDescent="0.3"/>
    <row r="4161" customFormat="1" x14ac:dyDescent="0.3"/>
    <row r="4162" customFormat="1" x14ac:dyDescent="0.3"/>
    <row r="4163" customFormat="1" x14ac:dyDescent="0.3"/>
    <row r="4164" customFormat="1" x14ac:dyDescent="0.3"/>
    <row r="4165" customFormat="1" x14ac:dyDescent="0.3"/>
    <row r="4166" customFormat="1" x14ac:dyDescent="0.3"/>
    <row r="4167" customFormat="1" x14ac:dyDescent="0.3"/>
    <row r="4168" customFormat="1" x14ac:dyDescent="0.3"/>
    <row r="4169" customFormat="1" x14ac:dyDescent="0.3"/>
    <row r="4170" customFormat="1" x14ac:dyDescent="0.3"/>
    <row r="4171" customFormat="1" x14ac:dyDescent="0.3"/>
    <row r="4172" customFormat="1" x14ac:dyDescent="0.3"/>
    <row r="4173" customFormat="1" x14ac:dyDescent="0.3"/>
    <row r="4174" customFormat="1" x14ac:dyDescent="0.3"/>
    <row r="4175" customFormat="1" x14ac:dyDescent="0.3"/>
    <row r="4176" customFormat="1" x14ac:dyDescent="0.3"/>
    <row r="4177" customFormat="1" x14ac:dyDescent="0.3"/>
    <row r="4178" customFormat="1" x14ac:dyDescent="0.3"/>
    <row r="4179" customFormat="1" x14ac:dyDescent="0.3"/>
    <row r="4180" customFormat="1" x14ac:dyDescent="0.3"/>
    <row r="4181" customFormat="1" x14ac:dyDescent="0.3"/>
    <row r="4182" customFormat="1" x14ac:dyDescent="0.3"/>
    <row r="4183" customFormat="1" x14ac:dyDescent="0.3"/>
    <row r="4184" customFormat="1" x14ac:dyDescent="0.3"/>
    <row r="4185" customFormat="1" x14ac:dyDescent="0.3"/>
    <row r="4186" customFormat="1" x14ac:dyDescent="0.3"/>
    <row r="4187" customFormat="1" x14ac:dyDescent="0.3"/>
    <row r="4188" customFormat="1" x14ac:dyDescent="0.3"/>
    <row r="4189" customFormat="1" x14ac:dyDescent="0.3"/>
    <row r="4190" customFormat="1" x14ac:dyDescent="0.3"/>
    <row r="4191" customFormat="1" x14ac:dyDescent="0.3"/>
    <row r="4192" customFormat="1" x14ac:dyDescent="0.3"/>
    <row r="4193" customFormat="1" x14ac:dyDescent="0.3"/>
    <row r="4194" customFormat="1" x14ac:dyDescent="0.3"/>
    <row r="4195" customFormat="1" x14ac:dyDescent="0.3"/>
    <row r="4196" customFormat="1" x14ac:dyDescent="0.3"/>
    <row r="4197" customFormat="1" x14ac:dyDescent="0.3"/>
    <row r="4198" customFormat="1" x14ac:dyDescent="0.3"/>
    <row r="4199" customFormat="1" x14ac:dyDescent="0.3"/>
    <row r="4200" customFormat="1" x14ac:dyDescent="0.3"/>
    <row r="4201" customFormat="1" x14ac:dyDescent="0.3"/>
    <row r="4202" customFormat="1" x14ac:dyDescent="0.3"/>
    <row r="4203" customFormat="1" x14ac:dyDescent="0.3"/>
    <row r="4204" customFormat="1" x14ac:dyDescent="0.3"/>
    <row r="4205" customFormat="1" x14ac:dyDescent="0.3"/>
    <row r="4206" customFormat="1" x14ac:dyDescent="0.3"/>
    <row r="4207" customFormat="1" x14ac:dyDescent="0.3"/>
    <row r="4208" customFormat="1" x14ac:dyDescent="0.3"/>
    <row r="4209" customFormat="1" x14ac:dyDescent="0.3"/>
    <row r="4210" customFormat="1" x14ac:dyDescent="0.3"/>
    <row r="4211" customFormat="1" x14ac:dyDescent="0.3"/>
    <row r="4212" customFormat="1" x14ac:dyDescent="0.3"/>
    <row r="4213" customFormat="1" x14ac:dyDescent="0.3"/>
    <row r="4214" customFormat="1" x14ac:dyDescent="0.3"/>
    <row r="4215" customFormat="1" x14ac:dyDescent="0.3"/>
    <row r="4216" customFormat="1" x14ac:dyDescent="0.3"/>
    <row r="4217" customFormat="1" x14ac:dyDescent="0.3"/>
    <row r="4218" customFormat="1" x14ac:dyDescent="0.3"/>
    <row r="4219" customFormat="1" x14ac:dyDescent="0.3"/>
    <row r="4220" customFormat="1" x14ac:dyDescent="0.3"/>
    <row r="4221" customFormat="1" x14ac:dyDescent="0.3"/>
    <row r="4222" customFormat="1" x14ac:dyDescent="0.3"/>
    <row r="4223" customFormat="1" x14ac:dyDescent="0.3"/>
    <row r="4224" customFormat="1" x14ac:dyDescent="0.3"/>
    <row r="4225" customFormat="1" x14ac:dyDescent="0.3"/>
    <row r="4226" customFormat="1" x14ac:dyDescent="0.3"/>
    <row r="4227" customFormat="1" x14ac:dyDescent="0.3"/>
    <row r="4228" customFormat="1" x14ac:dyDescent="0.3"/>
    <row r="4229" customFormat="1" x14ac:dyDescent="0.3"/>
    <row r="4230" customFormat="1" x14ac:dyDescent="0.3"/>
    <row r="4231" customFormat="1" x14ac:dyDescent="0.3"/>
    <row r="4232" customFormat="1" x14ac:dyDescent="0.3"/>
    <row r="4233" customFormat="1" x14ac:dyDescent="0.3"/>
    <row r="4234" customFormat="1" x14ac:dyDescent="0.3"/>
    <row r="4235" customFormat="1" x14ac:dyDescent="0.3"/>
    <row r="4236" customFormat="1" x14ac:dyDescent="0.3"/>
    <row r="4237" customFormat="1" x14ac:dyDescent="0.3"/>
    <row r="4238" customFormat="1" x14ac:dyDescent="0.3"/>
    <row r="4239" customFormat="1" x14ac:dyDescent="0.3"/>
    <row r="4240" customFormat="1" x14ac:dyDescent="0.3"/>
    <row r="4241" customFormat="1" x14ac:dyDescent="0.3"/>
    <row r="4242" customFormat="1" x14ac:dyDescent="0.3"/>
    <row r="4243" customFormat="1" x14ac:dyDescent="0.3"/>
    <row r="4244" customFormat="1" x14ac:dyDescent="0.3"/>
    <row r="4245" customFormat="1" x14ac:dyDescent="0.3"/>
    <row r="4246" customFormat="1" x14ac:dyDescent="0.3"/>
    <row r="4247" customFormat="1" x14ac:dyDescent="0.3"/>
    <row r="4248" customFormat="1" x14ac:dyDescent="0.3"/>
    <row r="4249" customFormat="1" x14ac:dyDescent="0.3"/>
    <row r="4250" customFormat="1" x14ac:dyDescent="0.3"/>
    <row r="4251" customFormat="1" x14ac:dyDescent="0.3"/>
    <row r="4252" customFormat="1" x14ac:dyDescent="0.3"/>
    <row r="4253" customFormat="1" x14ac:dyDescent="0.3"/>
    <row r="4254" customFormat="1" x14ac:dyDescent="0.3"/>
    <row r="4255" customFormat="1" x14ac:dyDescent="0.3"/>
    <row r="4256" customFormat="1" x14ac:dyDescent="0.3"/>
    <row r="4257" customFormat="1" x14ac:dyDescent="0.3"/>
    <row r="4258" customFormat="1" x14ac:dyDescent="0.3"/>
    <row r="4259" customFormat="1" x14ac:dyDescent="0.3"/>
    <row r="4260" customFormat="1" x14ac:dyDescent="0.3"/>
    <row r="4261" customFormat="1" x14ac:dyDescent="0.3"/>
    <row r="4262" customFormat="1" x14ac:dyDescent="0.3"/>
    <row r="4263" customFormat="1" x14ac:dyDescent="0.3"/>
    <row r="4264" customFormat="1" x14ac:dyDescent="0.3"/>
    <row r="4265" customFormat="1" x14ac:dyDescent="0.3"/>
    <row r="4266" customFormat="1" x14ac:dyDescent="0.3"/>
    <row r="4267" customFormat="1" x14ac:dyDescent="0.3"/>
    <row r="4268" customFormat="1" x14ac:dyDescent="0.3"/>
    <row r="4269" customFormat="1" x14ac:dyDescent="0.3"/>
    <row r="4270" customFormat="1" x14ac:dyDescent="0.3"/>
    <row r="4271" customFormat="1" x14ac:dyDescent="0.3"/>
    <row r="4272" customFormat="1" x14ac:dyDescent="0.3"/>
    <row r="4273" customFormat="1" x14ac:dyDescent="0.3"/>
    <row r="4274" customFormat="1" x14ac:dyDescent="0.3"/>
    <row r="4275" customFormat="1" x14ac:dyDescent="0.3"/>
    <row r="4276" customFormat="1" x14ac:dyDescent="0.3"/>
    <row r="4277" customFormat="1" x14ac:dyDescent="0.3"/>
    <row r="4278" customFormat="1" x14ac:dyDescent="0.3"/>
    <row r="4279" customFormat="1" x14ac:dyDescent="0.3"/>
    <row r="4280" customFormat="1" x14ac:dyDescent="0.3"/>
    <row r="4281" customFormat="1" x14ac:dyDescent="0.3"/>
    <row r="4282" customFormat="1" x14ac:dyDescent="0.3"/>
    <row r="4283" customFormat="1" x14ac:dyDescent="0.3"/>
    <row r="4284" customFormat="1" x14ac:dyDescent="0.3"/>
    <row r="4285" customFormat="1" x14ac:dyDescent="0.3"/>
    <row r="4286" customFormat="1" x14ac:dyDescent="0.3"/>
    <row r="4287" customFormat="1" x14ac:dyDescent="0.3"/>
    <row r="4288" customFormat="1" x14ac:dyDescent="0.3"/>
    <row r="4289" customFormat="1" x14ac:dyDescent="0.3"/>
    <row r="4290" customFormat="1" x14ac:dyDescent="0.3"/>
    <row r="4291" customFormat="1" x14ac:dyDescent="0.3"/>
    <row r="4292" customFormat="1" x14ac:dyDescent="0.3"/>
    <row r="4293" customFormat="1" x14ac:dyDescent="0.3"/>
    <row r="4294" customFormat="1" x14ac:dyDescent="0.3"/>
    <row r="4295" customFormat="1" x14ac:dyDescent="0.3"/>
    <row r="4296" customFormat="1" x14ac:dyDescent="0.3"/>
    <row r="4297" customFormat="1" x14ac:dyDescent="0.3"/>
    <row r="4298" customFormat="1" x14ac:dyDescent="0.3"/>
    <row r="4299" customFormat="1" x14ac:dyDescent="0.3"/>
    <row r="4300" customFormat="1" x14ac:dyDescent="0.3"/>
    <row r="4301" customFormat="1" x14ac:dyDescent="0.3"/>
    <row r="4302" customFormat="1" x14ac:dyDescent="0.3"/>
    <row r="4303" customFormat="1" x14ac:dyDescent="0.3"/>
    <row r="4304" customFormat="1" x14ac:dyDescent="0.3"/>
    <row r="4305" customFormat="1" x14ac:dyDescent="0.3"/>
    <row r="4306" customFormat="1" x14ac:dyDescent="0.3"/>
    <row r="4307" customFormat="1" x14ac:dyDescent="0.3"/>
    <row r="4308" customFormat="1" x14ac:dyDescent="0.3"/>
    <row r="4309" customFormat="1" x14ac:dyDescent="0.3"/>
    <row r="4310" customFormat="1" x14ac:dyDescent="0.3"/>
    <row r="4311" customFormat="1" x14ac:dyDescent="0.3"/>
    <row r="4312" customFormat="1" x14ac:dyDescent="0.3"/>
    <row r="4313" customFormat="1" x14ac:dyDescent="0.3"/>
    <row r="4314" customFormat="1" x14ac:dyDescent="0.3"/>
    <row r="4315" customFormat="1" x14ac:dyDescent="0.3"/>
    <row r="4316" customFormat="1" x14ac:dyDescent="0.3"/>
    <row r="4317" customFormat="1" x14ac:dyDescent="0.3"/>
    <row r="4318" customFormat="1" x14ac:dyDescent="0.3"/>
    <row r="4319" customFormat="1" x14ac:dyDescent="0.3"/>
    <row r="4320" customFormat="1" x14ac:dyDescent="0.3"/>
    <row r="4321" customFormat="1" x14ac:dyDescent="0.3"/>
    <row r="4322" customFormat="1" x14ac:dyDescent="0.3"/>
    <row r="4323" customFormat="1" x14ac:dyDescent="0.3"/>
    <row r="4324" customFormat="1" x14ac:dyDescent="0.3"/>
    <row r="4325" customFormat="1" x14ac:dyDescent="0.3"/>
    <row r="4326" customFormat="1" x14ac:dyDescent="0.3"/>
    <row r="4327" customFormat="1" x14ac:dyDescent="0.3"/>
    <row r="4328" customFormat="1" x14ac:dyDescent="0.3"/>
    <row r="4329" customFormat="1" x14ac:dyDescent="0.3"/>
    <row r="4330" customFormat="1" x14ac:dyDescent="0.3"/>
    <row r="4331" customFormat="1" x14ac:dyDescent="0.3"/>
    <row r="4332" customFormat="1" x14ac:dyDescent="0.3"/>
    <row r="4333" customFormat="1" x14ac:dyDescent="0.3"/>
    <row r="4334" customFormat="1" x14ac:dyDescent="0.3"/>
    <row r="4335" customFormat="1" x14ac:dyDescent="0.3"/>
    <row r="4336" customFormat="1" x14ac:dyDescent="0.3"/>
    <row r="4337" customFormat="1" x14ac:dyDescent="0.3"/>
    <row r="4338" customFormat="1" x14ac:dyDescent="0.3"/>
    <row r="4339" customFormat="1" x14ac:dyDescent="0.3"/>
    <row r="4340" customFormat="1" x14ac:dyDescent="0.3"/>
    <row r="4341" customFormat="1" x14ac:dyDescent="0.3"/>
    <row r="4342" customFormat="1" x14ac:dyDescent="0.3"/>
    <row r="4343" customFormat="1" x14ac:dyDescent="0.3"/>
    <row r="4344" customFormat="1" x14ac:dyDescent="0.3"/>
    <row r="4345" customFormat="1" x14ac:dyDescent="0.3"/>
    <row r="4346" customFormat="1" x14ac:dyDescent="0.3"/>
    <row r="4347" customFormat="1" x14ac:dyDescent="0.3"/>
    <row r="4348" customFormat="1" x14ac:dyDescent="0.3"/>
    <row r="4349" customFormat="1" x14ac:dyDescent="0.3"/>
    <row r="4350" customFormat="1" x14ac:dyDescent="0.3"/>
    <row r="4351" customFormat="1" x14ac:dyDescent="0.3"/>
    <row r="4352" customFormat="1" x14ac:dyDescent="0.3"/>
    <row r="4353" customFormat="1" x14ac:dyDescent="0.3"/>
    <row r="4354" customFormat="1" x14ac:dyDescent="0.3"/>
    <row r="4355" customFormat="1" x14ac:dyDescent="0.3"/>
    <row r="4356" customFormat="1" x14ac:dyDescent="0.3"/>
    <row r="4357" customFormat="1" x14ac:dyDescent="0.3"/>
    <row r="4358" customFormat="1" x14ac:dyDescent="0.3"/>
    <row r="4359" customFormat="1" x14ac:dyDescent="0.3"/>
    <row r="4360" customFormat="1" x14ac:dyDescent="0.3"/>
    <row r="4361" customFormat="1" x14ac:dyDescent="0.3"/>
    <row r="4362" customFormat="1" x14ac:dyDescent="0.3"/>
    <row r="4363" customFormat="1" x14ac:dyDescent="0.3"/>
    <row r="4364" customFormat="1" x14ac:dyDescent="0.3"/>
    <row r="4365" customFormat="1" x14ac:dyDescent="0.3"/>
    <row r="4366" customFormat="1" x14ac:dyDescent="0.3"/>
    <row r="4367" customFormat="1" x14ac:dyDescent="0.3"/>
    <row r="4368" customFormat="1" x14ac:dyDescent="0.3"/>
    <row r="4369" customFormat="1" x14ac:dyDescent="0.3"/>
    <row r="4370" customFormat="1" x14ac:dyDescent="0.3"/>
    <row r="4371" customFormat="1" x14ac:dyDescent="0.3"/>
    <row r="4372" customFormat="1" x14ac:dyDescent="0.3"/>
    <row r="4373" customFormat="1" x14ac:dyDescent="0.3"/>
    <row r="4374" customFormat="1" x14ac:dyDescent="0.3"/>
    <row r="4375" customFormat="1" x14ac:dyDescent="0.3"/>
    <row r="4376" customFormat="1" x14ac:dyDescent="0.3"/>
    <row r="4377" customFormat="1" x14ac:dyDescent="0.3"/>
    <row r="4378" customFormat="1" x14ac:dyDescent="0.3"/>
    <row r="4379" customFormat="1" x14ac:dyDescent="0.3"/>
    <row r="4380" customFormat="1" x14ac:dyDescent="0.3"/>
    <row r="4381" customFormat="1" x14ac:dyDescent="0.3"/>
    <row r="4382" customFormat="1" x14ac:dyDescent="0.3"/>
    <row r="4383" customFormat="1" x14ac:dyDescent="0.3"/>
    <row r="4384" customFormat="1" x14ac:dyDescent="0.3"/>
    <row r="4385" customFormat="1" x14ac:dyDescent="0.3"/>
    <row r="4386" customFormat="1" x14ac:dyDescent="0.3"/>
    <row r="4387" customFormat="1" x14ac:dyDescent="0.3"/>
    <row r="4388" customFormat="1" x14ac:dyDescent="0.3"/>
    <row r="4389" customFormat="1" x14ac:dyDescent="0.3"/>
    <row r="4390" customFormat="1" x14ac:dyDescent="0.3"/>
    <row r="4391" customFormat="1" x14ac:dyDescent="0.3"/>
    <row r="4392" customFormat="1" x14ac:dyDescent="0.3"/>
    <row r="4393" customFormat="1" x14ac:dyDescent="0.3"/>
    <row r="4394" customFormat="1" x14ac:dyDescent="0.3"/>
    <row r="4395" customFormat="1" x14ac:dyDescent="0.3"/>
    <row r="4396" customFormat="1" x14ac:dyDescent="0.3"/>
    <row r="4397" customFormat="1" x14ac:dyDescent="0.3"/>
    <row r="4398" customFormat="1" x14ac:dyDescent="0.3"/>
    <row r="4399" customFormat="1" x14ac:dyDescent="0.3"/>
    <row r="4400" customFormat="1" x14ac:dyDescent="0.3"/>
    <row r="4401" customFormat="1" x14ac:dyDescent="0.3"/>
    <row r="4402" customFormat="1" x14ac:dyDescent="0.3"/>
    <row r="4403" customFormat="1" x14ac:dyDescent="0.3"/>
    <row r="4404" customFormat="1" x14ac:dyDescent="0.3"/>
    <row r="4405" customFormat="1" x14ac:dyDescent="0.3"/>
    <row r="4406" customFormat="1" x14ac:dyDescent="0.3"/>
    <row r="4407" customFormat="1" x14ac:dyDescent="0.3"/>
    <row r="4408" customFormat="1" x14ac:dyDescent="0.3"/>
    <row r="4409" customFormat="1" x14ac:dyDescent="0.3"/>
    <row r="4410" customFormat="1" x14ac:dyDescent="0.3"/>
    <row r="4411" customFormat="1" x14ac:dyDescent="0.3"/>
    <row r="4412" customFormat="1" x14ac:dyDescent="0.3"/>
    <row r="4413" customFormat="1" x14ac:dyDescent="0.3"/>
    <row r="4414" customFormat="1" x14ac:dyDescent="0.3"/>
    <row r="4415" customFormat="1" x14ac:dyDescent="0.3"/>
    <row r="4416" customFormat="1" x14ac:dyDescent="0.3"/>
    <row r="4417" customFormat="1" x14ac:dyDescent="0.3"/>
    <row r="4418" customFormat="1" x14ac:dyDescent="0.3"/>
    <row r="4419" customFormat="1" x14ac:dyDescent="0.3"/>
    <row r="4420" customFormat="1" x14ac:dyDescent="0.3"/>
    <row r="4421" customFormat="1" x14ac:dyDescent="0.3"/>
    <row r="4422" customFormat="1" x14ac:dyDescent="0.3"/>
    <row r="4423" customFormat="1" x14ac:dyDescent="0.3"/>
    <row r="4424" customFormat="1" x14ac:dyDescent="0.3"/>
    <row r="4425" customFormat="1" x14ac:dyDescent="0.3"/>
    <row r="4426" customFormat="1" x14ac:dyDescent="0.3"/>
    <row r="4427" customFormat="1" x14ac:dyDescent="0.3"/>
    <row r="4428" customFormat="1" x14ac:dyDescent="0.3"/>
    <row r="4429" customFormat="1" x14ac:dyDescent="0.3"/>
    <row r="4430" customFormat="1" x14ac:dyDescent="0.3"/>
    <row r="4431" customFormat="1" x14ac:dyDescent="0.3"/>
    <row r="4432" customFormat="1" x14ac:dyDescent="0.3"/>
    <row r="4433" customFormat="1" x14ac:dyDescent="0.3"/>
    <row r="4434" customFormat="1" x14ac:dyDescent="0.3"/>
    <row r="4435" customFormat="1" x14ac:dyDescent="0.3"/>
    <row r="4436" customFormat="1" x14ac:dyDescent="0.3"/>
    <row r="4437" customFormat="1" x14ac:dyDescent="0.3"/>
    <row r="4438" customFormat="1" x14ac:dyDescent="0.3"/>
    <row r="4439" customFormat="1" x14ac:dyDescent="0.3"/>
    <row r="4440" customFormat="1" x14ac:dyDescent="0.3"/>
    <row r="4441" customFormat="1" x14ac:dyDescent="0.3"/>
    <row r="4442" customFormat="1" x14ac:dyDescent="0.3"/>
    <row r="4443" customFormat="1" x14ac:dyDescent="0.3"/>
    <row r="4444" customFormat="1" x14ac:dyDescent="0.3"/>
    <row r="4445" customFormat="1" x14ac:dyDescent="0.3"/>
    <row r="4446" customFormat="1" x14ac:dyDescent="0.3"/>
    <row r="4447" customFormat="1" x14ac:dyDescent="0.3"/>
    <row r="4448" customFormat="1" x14ac:dyDescent="0.3"/>
    <row r="4449" customFormat="1" x14ac:dyDescent="0.3"/>
    <row r="4450" customFormat="1" x14ac:dyDescent="0.3"/>
    <row r="4451" customFormat="1" x14ac:dyDescent="0.3"/>
    <row r="4452" customFormat="1" x14ac:dyDescent="0.3"/>
    <row r="4453" customFormat="1" x14ac:dyDescent="0.3"/>
    <row r="4454" customFormat="1" x14ac:dyDescent="0.3"/>
    <row r="4455" customFormat="1" x14ac:dyDescent="0.3"/>
    <row r="4456" customFormat="1" x14ac:dyDescent="0.3"/>
    <row r="4457" customFormat="1" x14ac:dyDescent="0.3"/>
    <row r="4458" customFormat="1" x14ac:dyDescent="0.3"/>
    <row r="4459" customFormat="1" x14ac:dyDescent="0.3"/>
    <row r="4460" customFormat="1" x14ac:dyDescent="0.3"/>
    <row r="4461" customFormat="1" x14ac:dyDescent="0.3"/>
    <row r="4462" customFormat="1" x14ac:dyDescent="0.3"/>
    <row r="4463" customFormat="1" x14ac:dyDescent="0.3"/>
    <row r="4464" customFormat="1" x14ac:dyDescent="0.3"/>
    <row r="4465" customFormat="1" x14ac:dyDescent="0.3"/>
    <row r="4466" customFormat="1" x14ac:dyDescent="0.3"/>
    <row r="4467" customFormat="1" x14ac:dyDescent="0.3"/>
    <row r="4468" customFormat="1" x14ac:dyDescent="0.3"/>
    <row r="4469" customFormat="1" x14ac:dyDescent="0.3"/>
    <row r="4470" customFormat="1" x14ac:dyDescent="0.3"/>
    <row r="4471" customFormat="1" x14ac:dyDescent="0.3"/>
    <row r="4472" customFormat="1" x14ac:dyDescent="0.3"/>
    <row r="4473" customFormat="1" x14ac:dyDescent="0.3"/>
    <row r="4474" customFormat="1" x14ac:dyDescent="0.3"/>
    <row r="4475" customFormat="1" x14ac:dyDescent="0.3"/>
    <row r="4476" customFormat="1" x14ac:dyDescent="0.3"/>
    <row r="4477" customFormat="1" x14ac:dyDescent="0.3"/>
    <row r="4478" customFormat="1" x14ac:dyDescent="0.3"/>
    <row r="4479" customFormat="1" x14ac:dyDescent="0.3"/>
    <row r="4480" customFormat="1" x14ac:dyDescent="0.3"/>
    <row r="4481" customFormat="1" x14ac:dyDescent="0.3"/>
    <row r="4482" customFormat="1" x14ac:dyDescent="0.3"/>
    <row r="4483" customFormat="1" x14ac:dyDescent="0.3"/>
    <row r="4484" customFormat="1" x14ac:dyDescent="0.3"/>
    <row r="4485" customFormat="1" x14ac:dyDescent="0.3"/>
    <row r="4486" customFormat="1" x14ac:dyDescent="0.3"/>
    <row r="4487" customFormat="1" x14ac:dyDescent="0.3"/>
    <row r="4488" customFormat="1" x14ac:dyDescent="0.3"/>
    <row r="4489" customFormat="1" x14ac:dyDescent="0.3"/>
    <row r="4490" customFormat="1" x14ac:dyDescent="0.3"/>
    <row r="4491" customFormat="1" x14ac:dyDescent="0.3"/>
    <row r="4492" customFormat="1" x14ac:dyDescent="0.3"/>
    <row r="4493" customFormat="1" x14ac:dyDescent="0.3"/>
    <row r="4494" customFormat="1" x14ac:dyDescent="0.3"/>
    <row r="4495" customFormat="1" x14ac:dyDescent="0.3"/>
    <row r="4496" customFormat="1" x14ac:dyDescent="0.3"/>
    <row r="4497" customFormat="1" x14ac:dyDescent="0.3"/>
    <row r="4498" customFormat="1" x14ac:dyDescent="0.3"/>
    <row r="4499" customFormat="1" x14ac:dyDescent="0.3"/>
    <row r="4500" customFormat="1" x14ac:dyDescent="0.3"/>
    <row r="4501" customFormat="1" x14ac:dyDescent="0.3"/>
    <row r="4502" customFormat="1" x14ac:dyDescent="0.3"/>
    <row r="4503" customFormat="1" x14ac:dyDescent="0.3"/>
    <row r="4504" customFormat="1" x14ac:dyDescent="0.3"/>
    <row r="4505" customFormat="1" x14ac:dyDescent="0.3"/>
    <row r="4506" customFormat="1" x14ac:dyDescent="0.3"/>
    <row r="4507" customFormat="1" x14ac:dyDescent="0.3"/>
    <row r="4508" customFormat="1" x14ac:dyDescent="0.3"/>
    <row r="4509" customFormat="1" x14ac:dyDescent="0.3"/>
    <row r="4510" customFormat="1" x14ac:dyDescent="0.3"/>
    <row r="4511" customFormat="1" x14ac:dyDescent="0.3"/>
    <row r="4512" customFormat="1" x14ac:dyDescent="0.3"/>
    <row r="4513" customFormat="1" x14ac:dyDescent="0.3"/>
    <row r="4514" customFormat="1" x14ac:dyDescent="0.3"/>
    <row r="4515" customFormat="1" x14ac:dyDescent="0.3"/>
    <row r="4516" customFormat="1" x14ac:dyDescent="0.3"/>
    <row r="4517" customFormat="1" x14ac:dyDescent="0.3"/>
    <row r="4518" customFormat="1" x14ac:dyDescent="0.3"/>
    <row r="4519" customFormat="1" x14ac:dyDescent="0.3"/>
    <row r="4520" customFormat="1" x14ac:dyDescent="0.3"/>
    <row r="4521" customFormat="1" x14ac:dyDescent="0.3"/>
    <row r="4522" customFormat="1" x14ac:dyDescent="0.3"/>
    <row r="4523" customFormat="1" x14ac:dyDescent="0.3"/>
    <row r="4524" customFormat="1" x14ac:dyDescent="0.3"/>
    <row r="4525" customFormat="1" x14ac:dyDescent="0.3"/>
    <row r="4526" customFormat="1" x14ac:dyDescent="0.3"/>
    <row r="4527" customFormat="1" x14ac:dyDescent="0.3"/>
    <row r="4528" customFormat="1" x14ac:dyDescent="0.3"/>
    <row r="4529" customFormat="1" x14ac:dyDescent="0.3"/>
    <row r="4530" customFormat="1" x14ac:dyDescent="0.3"/>
    <row r="4531" customFormat="1" x14ac:dyDescent="0.3"/>
    <row r="4532" customFormat="1" x14ac:dyDescent="0.3"/>
    <row r="4533" customFormat="1" x14ac:dyDescent="0.3"/>
    <row r="4534" customFormat="1" x14ac:dyDescent="0.3"/>
    <row r="4535" customFormat="1" x14ac:dyDescent="0.3"/>
    <row r="4536" customFormat="1" x14ac:dyDescent="0.3"/>
    <row r="4537" customFormat="1" x14ac:dyDescent="0.3"/>
    <row r="4538" customFormat="1" x14ac:dyDescent="0.3"/>
    <row r="4539" customFormat="1" x14ac:dyDescent="0.3"/>
    <row r="4540" customFormat="1" x14ac:dyDescent="0.3"/>
    <row r="4541" customFormat="1" x14ac:dyDescent="0.3"/>
    <row r="4542" customFormat="1" x14ac:dyDescent="0.3"/>
    <row r="4543" customFormat="1" x14ac:dyDescent="0.3"/>
    <row r="4544" customFormat="1" x14ac:dyDescent="0.3"/>
    <row r="4545" customFormat="1" x14ac:dyDescent="0.3"/>
    <row r="4546" customFormat="1" x14ac:dyDescent="0.3"/>
    <row r="4547" customFormat="1" x14ac:dyDescent="0.3"/>
    <row r="4548" customFormat="1" x14ac:dyDescent="0.3"/>
    <row r="4549" customFormat="1" x14ac:dyDescent="0.3"/>
    <row r="4550" customFormat="1" x14ac:dyDescent="0.3"/>
    <row r="4551" customFormat="1" x14ac:dyDescent="0.3"/>
    <row r="4552" customFormat="1" x14ac:dyDescent="0.3"/>
    <row r="4553" customFormat="1" x14ac:dyDescent="0.3"/>
    <row r="4554" customFormat="1" x14ac:dyDescent="0.3"/>
    <row r="4555" customFormat="1" x14ac:dyDescent="0.3"/>
    <row r="4556" customFormat="1" x14ac:dyDescent="0.3"/>
    <row r="4557" customFormat="1" x14ac:dyDescent="0.3"/>
    <row r="4558" customFormat="1" x14ac:dyDescent="0.3"/>
    <row r="4559" customFormat="1" x14ac:dyDescent="0.3"/>
    <row r="4560" customFormat="1" x14ac:dyDescent="0.3"/>
    <row r="4561" customFormat="1" x14ac:dyDescent="0.3"/>
    <row r="4562" customFormat="1" x14ac:dyDescent="0.3"/>
    <row r="4563" customFormat="1" x14ac:dyDescent="0.3"/>
    <row r="4564" customFormat="1" x14ac:dyDescent="0.3"/>
    <row r="4565" customFormat="1" x14ac:dyDescent="0.3"/>
    <row r="4566" customFormat="1" x14ac:dyDescent="0.3"/>
    <row r="4567" customFormat="1" x14ac:dyDescent="0.3"/>
    <row r="4568" customFormat="1" x14ac:dyDescent="0.3"/>
    <row r="4569" customFormat="1" x14ac:dyDescent="0.3"/>
    <row r="4570" customFormat="1" x14ac:dyDescent="0.3"/>
    <row r="4571" customFormat="1" x14ac:dyDescent="0.3"/>
    <row r="4572" customFormat="1" x14ac:dyDescent="0.3"/>
    <row r="4573" customFormat="1" x14ac:dyDescent="0.3"/>
    <row r="4574" customFormat="1" x14ac:dyDescent="0.3"/>
    <row r="4575" customFormat="1" x14ac:dyDescent="0.3"/>
    <row r="4576" customFormat="1" x14ac:dyDescent="0.3"/>
    <row r="4577" customFormat="1" x14ac:dyDescent="0.3"/>
    <row r="4578" customFormat="1" x14ac:dyDescent="0.3"/>
    <row r="4579" customFormat="1" x14ac:dyDescent="0.3"/>
    <row r="4580" customFormat="1" x14ac:dyDescent="0.3"/>
    <row r="4581" customFormat="1" x14ac:dyDescent="0.3"/>
    <row r="4582" customFormat="1" x14ac:dyDescent="0.3"/>
    <row r="4583" customFormat="1" x14ac:dyDescent="0.3"/>
    <row r="4584" customFormat="1" x14ac:dyDescent="0.3"/>
    <row r="4585" customFormat="1" x14ac:dyDescent="0.3"/>
    <row r="4586" customFormat="1" x14ac:dyDescent="0.3"/>
    <row r="4587" customFormat="1" x14ac:dyDescent="0.3"/>
    <row r="4588" customFormat="1" x14ac:dyDescent="0.3"/>
    <row r="4589" customFormat="1" x14ac:dyDescent="0.3"/>
    <row r="4590" customFormat="1" x14ac:dyDescent="0.3"/>
    <row r="4591" customFormat="1" x14ac:dyDescent="0.3"/>
    <row r="4592" customFormat="1" x14ac:dyDescent="0.3"/>
    <row r="4593" customFormat="1" x14ac:dyDescent="0.3"/>
    <row r="4594" customFormat="1" x14ac:dyDescent="0.3"/>
    <row r="4595" customFormat="1" x14ac:dyDescent="0.3"/>
    <row r="4596" customFormat="1" x14ac:dyDescent="0.3"/>
    <row r="4597" customFormat="1" x14ac:dyDescent="0.3"/>
    <row r="4598" customFormat="1" x14ac:dyDescent="0.3"/>
    <row r="4599" customFormat="1" x14ac:dyDescent="0.3"/>
    <row r="4600" customFormat="1" x14ac:dyDescent="0.3"/>
    <row r="4601" customFormat="1" x14ac:dyDescent="0.3"/>
    <row r="4602" customFormat="1" x14ac:dyDescent="0.3"/>
    <row r="4603" customFormat="1" x14ac:dyDescent="0.3"/>
    <row r="4604" customFormat="1" x14ac:dyDescent="0.3"/>
    <row r="4605" customFormat="1" x14ac:dyDescent="0.3"/>
    <row r="4606" customFormat="1" x14ac:dyDescent="0.3"/>
    <row r="4607" customFormat="1" x14ac:dyDescent="0.3"/>
    <row r="4608" customFormat="1" x14ac:dyDescent="0.3"/>
    <row r="4609" customFormat="1" x14ac:dyDescent="0.3"/>
    <row r="4610" customFormat="1" x14ac:dyDescent="0.3"/>
    <row r="4611" customFormat="1" x14ac:dyDescent="0.3"/>
    <row r="4612" customFormat="1" x14ac:dyDescent="0.3"/>
    <row r="4613" customFormat="1" x14ac:dyDescent="0.3"/>
    <row r="4614" customFormat="1" x14ac:dyDescent="0.3"/>
    <row r="4615" customFormat="1" x14ac:dyDescent="0.3"/>
    <row r="4616" customFormat="1" x14ac:dyDescent="0.3"/>
    <row r="4617" customFormat="1" x14ac:dyDescent="0.3"/>
    <row r="4618" customFormat="1" x14ac:dyDescent="0.3"/>
    <row r="4619" customFormat="1" x14ac:dyDescent="0.3"/>
    <row r="4620" customFormat="1" x14ac:dyDescent="0.3"/>
    <row r="4621" customFormat="1" x14ac:dyDescent="0.3"/>
    <row r="4622" customFormat="1" x14ac:dyDescent="0.3"/>
    <row r="4623" customFormat="1" x14ac:dyDescent="0.3"/>
    <row r="4624" customFormat="1" x14ac:dyDescent="0.3"/>
    <row r="4625" customFormat="1" x14ac:dyDescent="0.3"/>
    <row r="4626" customFormat="1" x14ac:dyDescent="0.3"/>
    <row r="4627" customFormat="1" x14ac:dyDescent="0.3"/>
    <row r="4628" customFormat="1" x14ac:dyDescent="0.3"/>
    <row r="4629" customFormat="1" x14ac:dyDescent="0.3"/>
    <row r="4630" customFormat="1" x14ac:dyDescent="0.3"/>
    <row r="4631" customFormat="1" x14ac:dyDescent="0.3"/>
    <row r="4632" customFormat="1" x14ac:dyDescent="0.3"/>
    <row r="4633" customFormat="1" x14ac:dyDescent="0.3"/>
    <row r="4634" customFormat="1" x14ac:dyDescent="0.3"/>
    <row r="4635" customFormat="1" x14ac:dyDescent="0.3"/>
    <row r="4636" customFormat="1" x14ac:dyDescent="0.3"/>
    <row r="4637" customFormat="1" x14ac:dyDescent="0.3"/>
    <row r="4638" customFormat="1" x14ac:dyDescent="0.3"/>
    <row r="4639" customFormat="1" x14ac:dyDescent="0.3"/>
    <row r="4640" customFormat="1" x14ac:dyDescent="0.3"/>
    <row r="4641" customFormat="1" x14ac:dyDescent="0.3"/>
    <row r="4642" customFormat="1" x14ac:dyDescent="0.3"/>
    <row r="4643" customFormat="1" x14ac:dyDescent="0.3"/>
    <row r="4644" customFormat="1" x14ac:dyDescent="0.3"/>
    <row r="4645" customFormat="1" x14ac:dyDescent="0.3"/>
    <row r="4646" customFormat="1" x14ac:dyDescent="0.3"/>
    <row r="4647" customFormat="1" x14ac:dyDescent="0.3"/>
    <row r="4648" customFormat="1" x14ac:dyDescent="0.3"/>
    <row r="4649" customFormat="1" x14ac:dyDescent="0.3"/>
    <row r="4650" customFormat="1" x14ac:dyDescent="0.3"/>
    <row r="4651" customFormat="1" x14ac:dyDescent="0.3"/>
    <row r="4652" customFormat="1" x14ac:dyDescent="0.3"/>
    <row r="4653" customFormat="1" x14ac:dyDescent="0.3"/>
    <row r="4654" customFormat="1" x14ac:dyDescent="0.3"/>
    <row r="4655" customFormat="1" x14ac:dyDescent="0.3"/>
    <row r="4656" customFormat="1" x14ac:dyDescent="0.3"/>
    <row r="4657" customFormat="1" x14ac:dyDescent="0.3"/>
    <row r="4658" customFormat="1" x14ac:dyDescent="0.3"/>
    <row r="4659" customFormat="1" x14ac:dyDescent="0.3"/>
    <row r="4660" customFormat="1" x14ac:dyDescent="0.3"/>
    <row r="4661" customFormat="1" x14ac:dyDescent="0.3"/>
    <row r="4662" customFormat="1" x14ac:dyDescent="0.3"/>
    <row r="4663" customFormat="1" x14ac:dyDescent="0.3"/>
    <row r="4664" customFormat="1" x14ac:dyDescent="0.3"/>
    <row r="4665" customFormat="1" x14ac:dyDescent="0.3"/>
    <row r="4666" customFormat="1" x14ac:dyDescent="0.3"/>
    <row r="4667" customFormat="1" x14ac:dyDescent="0.3"/>
    <row r="4668" customFormat="1" x14ac:dyDescent="0.3"/>
    <row r="4669" customFormat="1" x14ac:dyDescent="0.3"/>
    <row r="4670" customFormat="1" x14ac:dyDescent="0.3"/>
    <row r="4671" customFormat="1" x14ac:dyDescent="0.3"/>
    <row r="4672" customFormat="1" x14ac:dyDescent="0.3"/>
    <row r="4673" customFormat="1" x14ac:dyDescent="0.3"/>
    <row r="4674" customFormat="1" x14ac:dyDescent="0.3"/>
    <row r="4675" customFormat="1" x14ac:dyDescent="0.3"/>
    <row r="4676" customFormat="1" x14ac:dyDescent="0.3"/>
    <row r="4677" customFormat="1" x14ac:dyDescent="0.3"/>
    <row r="4678" customFormat="1" x14ac:dyDescent="0.3"/>
    <row r="4679" customFormat="1" x14ac:dyDescent="0.3"/>
    <row r="4680" customFormat="1" x14ac:dyDescent="0.3"/>
    <row r="4681" customFormat="1" x14ac:dyDescent="0.3"/>
    <row r="4682" customFormat="1" x14ac:dyDescent="0.3"/>
    <row r="4683" customFormat="1" x14ac:dyDescent="0.3"/>
    <row r="4684" customFormat="1" x14ac:dyDescent="0.3"/>
    <row r="4685" customFormat="1" x14ac:dyDescent="0.3"/>
    <row r="4686" customFormat="1" x14ac:dyDescent="0.3"/>
    <row r="4687" customFormat="1" x14ac:dyDescent="0.3"/>
    <row r="4688" customFormat="1" x14ac:dyDescent="0.3"/>
    <row r="4689" customFormat="1" x14ac:dyDescent="0.3"/>
    <row r="4690" customFormat="1" x14ac:dyDescent="0.3"/>
    <row r="4691" customFormat="1" x14ac:dyDescent="0.3"/>
    <row r="4692" customFormat="1" x14ac:dyDescent="0.3"/>
    <row r="4693" customFormat="1" x14ac:dyDescent="0.3"/>
    <row r="4694" customFormat="1" x14ac:dyDescent="0.3"/>
    <row r="4695" customFormat="1" x14ac:dyDescent="0.3"/>
    <row r="4696" customFormat="1" x14ac:dyDescent="0.3"/>
    <row r="4697" customFormat="1" x14ac:dyDescent="0.3"/>
    <row r="4698" customFormat="1" x14ac:dyDescent="0.3"/>
    <row r="4699" customFormat="1" x14ac:dyDescent="0.3"/>
    <row r="4700" customFormat="1" x14ac:dyDescent="0.3"/>
    <row r="4701" customFormat="1" x14ac:dyDescent="0.3"/>
    <row r="4702" customFormat="1" x14ac:dyDescent="0.3"/>
    <row r="4703" customFormat="1" x14ac:dyDescent="0.3"/>
    <row r="4704" customFormat="1" x14ac:dyDescent="0.3"/>
    <row r="4705" customFormat="1" x14ac:dyDescent="0.3"/>
    <row r="4706" customFormat="1" x14ac:dyDescent="0.3"/>
    <row r="4707" customFormat="1" x14ac:dyDescent="0.3"/>
    <row r="4708" customFormat="1" x14ac:dyDescent="0.3"/>
    <row r="4709" customFormat="1" x14ac:dyDescent="0.3"/>
    <row r="4710" customFormat="1" x14ac:dyDescent="0.3"/>
    <row r="4711" customFormat="1" x14ac:dyDescent="0.3"/>
    <row r="4712" customFormat="1" x14ac:dyDescent="0.3"/>
    <row r="4713" customFormat="1" x14ac:dyDescent="0.3"/>
    <row r="4714" customFormat="1" x14ac:dyDescent="0.3"/>
    <row r="4715" customFormat="1" x14ac:dyDescent="0.3"/>
    <row r="4716" customFormat="1" x14ac:dyDescent="0.3"/>
    <row r="4717" customFormat="1" x14ac:dyDescent="0.3"/>
    <row r="4718" customFormat="1" x14ac:dyDescent="0.3"/>
    <row r="4719" customFormat="1" x14ac:dyDescent="0.3"/>
    <row r="4720" customFormat="1" x14ac:dyDescent="0.3"/>
    <row r="4721" customFormat="1" x14ac:dyDescent="0.3"/>
    <row r="4722" customFormat="1" x14ac:dyDescent="0.3"/>
    <row r="4723" customFormat="1" x14ac:dyDescent="0.3"/>
    <row r="4724" customFormat="1" x14ac:dyDescent="0.3"/>
    <row r="4725" customFormat="1" x14ac:dyDescent="0.3"/>
    <row r="4726" customFormat="1" x14ac:dyDescent="0.3"/>
    <row r="4727" customFormat="1" x14ac:dyDescent="0.3"/>
    <row r="4728" customFormat="1" x14ac:dyDescent="0.3"/>
    <row r="4729" customFormat="1" x14ac:dyDescent="0.3"/>
    <row r="4730" customFormat="1" x14ac:dyDescent="0.3"/>
    <row r="4731" customFormat="1" x14ac:dyDescent="0.3"/>
    <row r="4732" customFormat="1" x14ac:dyDescent="0.3"/>
    <row r="4733" customFormat="1" x14ac:dyDescent="0.3"/>
    <row r="4734" customFormat="1" x14ac:dyDescent="0.3"/>
    <row r="4735" customFormat="1" x14ac:dyDescent="0.3"/>
    <row r="4736" customFormat="1" x14ac:dyDescent="0.3"/>
    <row r="4737" customFormat="1" x14ac:dyDescent="0.3"/>
    <row r="4738" customFormat="1" x14ac:dyDescent="0.3"/>
    <row r="4739" customFormat="1" x14ac:dyDescent="0.3"/>
    <row r="4740" customFormat="1" x14ac:dyDescent="0.3"/>
    <row r="4741" customFormat="1" x14ac:dyDescent="0.3"/>
    <row r="4742" customFormat="1" x14ac:dyDescent="0.3"/>
    <row r="4743" customFormat="1" x14ac:dyDescent="0.3"/>
    <row r="4744" customFormat="1" x14ac:dyDescent="0.3"/>
    <row r="4745" customFormat="1" x14ac:dyDescent="0.3"/>
    <row r="4746" customFormat="1" x14ac:dyDescent="0.3"/>
    <row r="4747" customFormat="1" x14ac:dyDescent="0.3"/>
    <row r="4748" customFormat="1" x14ac:dyDescent="0.3"/>
    <row r="4749" customFormat="1" x14ac:dyDescent="0.3"/>
    <row r="4750" customFormat="1" x14ac:dyDescent="0.3"/>
    <row r="4751" customFormat="1" x14ac:dyDescent="0.3"/>
    <row r="4752" customFormat="1" x14ac:dyDescent="0.3"/>
    <row r="4753" customFormat="1" x14ac:dyDescent="0.3"/>
    <row r="4754" customFormat="1" x14ac:dyDescent="0.3"/>
    <row r="4755" customFormat="1" x14ac:dyDescent="0.3"/>
    <row r="4756" customFormat="1" x14ac:dyDescent="0.3"/>
    <row r="4757" customFormat="1" x14ac:dyDescent="0.3"/>
    <row r="4758" customFormat="1" x14ac:dyDescent="0.3"/>
    <row r="4759" customFormat="1" x14ac:dyDescent="0.3"/>
    <row r="4760" customFormat="1" x14ac:dyDescent="0.3"/>
    <row r="4761" customFormat="1" x14ac:dyDescent="0.3"/>
    <row r="4762" customFormat="1" x14ac:dyDescent="0.3"/>
    <row r="4763" customFormat="1" x14ac:dyDescent="0.3"/>
    <row r="4764" customFormat="1" x14ac:dyDescent="0.3"/>
    <row r="4765" customFormat="1" x14ac:dyDescent="0.3"/>
    <row r="4766" customFormat="1" x14ac:dyDescent="0.3"/>
    <row r="4767" customFormat="1" x14ac:dyDescent="0.3"/>
    <row r="4768" customFormat="1" x14ac:dyDescent="0.3"/>
    <row r="4769" customFormat="1" x14ac:dyDescent="0.3"/>
    <row r="4770" customFormat="1" x14ac:dyDescent="0.3"/>
    <row r="4771" customFormat="1" x14ac:dyDescent="0.3"/>
    <row r="4772" customFormat="1" x14ac:dyDescent="0.3"/>
    <row r="4773" customFormat="1" x14ac:dyDescent="0.3"/>
    <row r="4774" customFormat="1" x14ac:dyDescent="0.3"/>
    <row r="4775" customFormat="1" x14ac:dyDescent="0.3"/>
    <row r="4776" customFormat="1" x14ac:dyDescent="0.3"/>
    <row r="4777" customFormat="1" x14ac:dyDescent="0.3"/>
    <row r="4778" customFormat="1" x14ac:dyDescent="0.3"/>
    <row r="4779" customFormat="1" x14ac:dyDescent="0.3"/>
    <row r="4780" customFormat="1" x14ac:dyDescent="0.3"/>
    <row r="4781" customFormat="1" x14ac:dyDescent="0.3"/>
    <row r="4782" customFormat="1" x14ac:dyDescent="0.3"/>
    <row r="4783" customFormat="1" x14ac:dyDescent="0.3"/>
    <row r="4784" customFormat="1" x14ac:dyDescent="0.3"/>
    <row r="4785" customFormat="1" x14ac:dyDescent="0.3"/>
    <row r="4786" customFormat="1" x14ac:dyDescent="0.3"/>
    <row r="4787" customFormat="1" x14ac:dyDescent="0.3"/>
    <row r="4788" customFormat="1" x14ac:dyDescent="0.3"/>
    <row r="4789" customFormat="1" x14ac:dyDescent="0.3"/>
    <row r="4790" customFormat="1" x14ac:dyDescent="0.3"/>
    <row r="4791" customFormat="1" x14ac:dyDescent="0.3"/>
    <row r="4792" customFormat="1" x14ac:dyDescent="0.3"/>
    <row r="4793" customFormat="1" x14ac:dyDescent="0.3"/>
    <row r="4794" customFormat="1" x14ac:dyDescent="0.3"/>
    <row r="4795" customFormat="1" x14ac:dyDescent="0.3"/>
    <row r="4796" customFormat="1" x14ac:dyDescent="0.3"/>
    <row r="4797" customFormat="1" x14ac:dyDescent="0.3"/>
    <row r="4798" customFormat="1" x14ac:dyDescent="0.3"/>
    <row r="4799" customFormat="1" x14ac:dyDescent="0.3"/>
    <row r="4800" customFormat="1" x14ac:dyDescent="0.3"/>
    <row r="4801" customFormat="1" x14ac:dyDescent="0.3"/>
    <row r="4802" customFormat="1" x14ac:dyDescent="0.3"/>
    <row r="4803" customFormat="1" x14ac:dyDescent="0.3"/>
    <row r="4804" customFormat="1" x14ac:dyDescent="0.3"/>
    <row r="4805" customFormat="1" x14ac:dyDescent="0.3"/>
    <row r="4806" customFormat="1" x14ac:dyDescent="0.3"/>
    <row r="4807" customFormat="1" x14ac:dyDescent="0.3"/>
    <row r="4808" customFormat="1" x14ac:dyDescent="0.3"/>
    <row r="4809" customFormat="1" x14ac:dyDescent="0.3"/>
    <row r="4810" customFormat="1" x14ac:dyDescent="0.3"/>
    <row r="4811" customFormat="1" x14ac:dyDescent="0.3"/>
    <row r="4812" customFormat="1" x14ac:dyDescent="0.3"/>
    <row r="4813" customFormat="1" x14ac:dyDescent="0.3"/>
    <row r="4814" customFormat="1" x14ac:dyDescent="0.3"/>
    <row r="4815" customFormat="1" x14ac:dyDescent="0.3"/>
    <row r="4816" customFormat="1" x14ac:dyDescent="0.3"/>
    <row r="4817" customFormat="1" x14ac:dyDescent="0.3"/>
    <row r="4818" customFormat="1" x14ac:dyDescent="0.3"/>
    <row r="4819" customFormat="1" x14ac:dyDescent="0.3"/>
    <row r="4820" customFormat="1" x14ac:dyDescent="0.3"/>
    <row r="4821" customFormat="1" x14ac:dyDescent="0.3"/>
    <row r="4822" customFormat="1" x14ac:dyDescent="0.3"/>
    <row r="4823" customFormat="1" x14ac:dyDescent="0.3"/>
    <row r="4824" customFormat="1" x14ac:dyDescent="0.3"/>
    <row r="4825" customFormat="1" x14ac:dyDescent="0.3"/>
    <row r="4826" customFormat="1" x14ac:dyDescent="0.3"/>
    <row r="4827" customFormat="1" x14ac:dyDescent="0.3"/>
    <row r="4828" customFormat="1" x14ac:dyDescent="0.3"/>
    <row r="4829" customFormat="1" x14ac:dyDescent="0.3"/>
    <row r="4830" customFormat="1" x14ac:dyDescent="0.3"/>
    <row r="4831" customFormat="1" x14ac:dyDescent="0.3"/>
    <row r="4832" customFormat="1" x14ac:dyDescent="0.3"/>
    <row r="4833" customFormat="1" x14ac:dyDescent="0.3"/>
    <row r="4834" customFormat="1" x14ac:dyDescent="0.3"/>
    <row r="4835" customFormat="1" x14ac:dyDescent="0.3"/>
    <row r="4836" customFormat="1" x14ac:dyDescent="0.3"/>
    <row r="4837" customFormat="1" x14ac:dyDescent="0.3"/>
    <row r="4838" customFormat="1" x14ac:dyDescent="0.3"/>
    <row r="4839" customFormat="1" x14ac:dyDescent="0.3"/>
    <row r="4840" customFormat="1" x14ac:dyDescent="0.3"/>
    <row r="4841" customFormat="1" x14ac:dyDescent="0.3"/>
    <row r="4842" customFormat="1" x14ac:dyDescent="0.3"/>
    <row r="4843" customFormat="1" x14ac:dyDescent="0.3"/>
    <row r="4844" customFormat="1" x14ac:dyDescent="0.3"/>
    <row r="4845" customFormat="1" x14ac:dyDescent="0.3"/>
    <row r="4846" customFormat="1" x14ac:dyDescent="0.3"/>
    <row r="4847" customFormat="1" x14ac:dyDescent="0.3"/>
    <row r="4848" customFormat="1" x14ac:dyDescent="0.3"/>
    <row r="4849" customFormat="1" x14ac:dyDescent="0.3"/>
    <row r="4850" customFormat="1" x14ac:dyDescent="0.3"/>
    <row r="4851" customFormat="1" x14ac:dyDescent="0.3"/>
    <row r="4852" customFormat="1" x14ac:dyDescent="0.3"/>
    <row r="4853" customFormat="1" x14ac:dyDescent="0.3"/>
    <row r="4854" customFormat="1" x14ac:dyDescent="0.3"/>
    <row r="4855" customFormat="1" x14ac:dyDescent="0.3"/>
    <row r="4856" customFormat="1" x14ac:dyDescent="0.3"/>
    <row r="4857" customFormat="1" x14ac:dyDescent="0.3"/>
    <row r="4858" customFormat="1" x14ac:dyDescent="0.3"/>
    <row r="4859" customFormat="1" x14ac:dyDescent="0.3"/>
    <row r="4860" customFormat="1" x14ac:dyDescent="0.3"/>
    <row r="4861" customFormat="1" x14ac:dyDescent="0.3"/>
    <row r="4862" customFormat="1" x14ac:dyDescent="0.3"/>
    <row r="4863" customFormat="1" x14ac:dyDescent="0.3"/>
    <row r="4864" customFormat="1" x14ac:dyDescent="0.3"/>
    <row r="4865" customFormat="1" x14ac:dyDescent="0.3"/>
    <row r="4866" customFormat="1" x14ac:dyDescent="0.3"/>
    <row r="4867" customFormat="1" x14ac:dyDescent="0.3"/>
    <row r="4868" customFormat="1" x14ac:dyDescent="0.3"/>
    <row r="4869" customFormat="1" x14ac:dyDescent="0.3"/>
    <row r="4870" customFormat="1" x14ac:dyDescent="0.3"/>
    <row r="4871" customFormat="1" x14ac:dyDescent="0.3"/>
    <row r="4872" customFormat="1" x14ac:dyDescent="0.3"/>
    <row r="4873" customFormat="1" x14ac:dyDescent="0.3"/>
    <row r="4874" customFormat="1" x14ac:dyDescent="0.3"/>
    <row r="4875" customFormat="1" x14ac:dyDescent="0.3"/>
    <row r="4876" customFormat="1" x14ac:dyDescent="0.3"/>
    <row r="4877" customFormat="1" x14ac:dyDescent="0.3"/>
    <row r="4878" customFormat="1" x14ac:dyDescent="0.3"/>
    <row r="4879" customFormat="1" x14ac:dyDescent="0.3"/>
    <row r="4880" customFormat="1" x14ac:dyDescent="0.3"/>
    <row r="4881" customFormat="1" x14ac:dyDescent="0.3"/>
    <row r="4882" customFormat="1" x14ac:dyDescent="0.3"/>
    <row r="4883" customFormat="1" x14ac:dyDescent="0.3"/>
    <row r="4884" customFormat="1" x14ac:dyDescent="0.3"/>
    <row r="4885" customFormat="1" x14ac:dyDescent="0.3"/>
    <row r="4886" customFormat="1" x14ac:dyDescent="0.3"/>
    <row r="4887" customFormat="1" x14ac:dyDescent="0.3"/>
    <row r="4888" customFormat="1" x14ac:dyDescent="0.3"/>
    <row r="4889" customFormat="1" x14ac:dyDescent="0.3"/>
    <row r="4890" customFormat="1" x14ac:dyDescent="0.3"/>
    <row r="4891" customFormat="1" x14ac:dyDescent="0.3"/>
    <row r="4892" customFormat="1" x14ac:dyDescent="0.3"/>
    <row r="4893" customFormat="1" x14ac:dyDescent="0.3"/>
    <row r="4894" customFormat="1" x14ac:dyDescent="0.3"/>
    <row r="4895" customFormat="1" x14ac:dyDescent="0.3"/>
    <row r="4896" customFormat="1" x14ac:dyDescent="0.3"/>
    <row r="4897" customFormat="1" x14ac:dyDescent="0.3"/>
    <row r="4898" customFormat="1" x14ac:dyDescent="0.3"/>
    <row r="4899" customFormat="1" x14ac:dyDescent="0.3"/>
    <row r="4900" customFormat="1" x14ac:dyDescent="0.3"/>
    <row r="4901" customFormat="1" x14ac:dyDescent="0.3"/>
    <row r="4902" customFormat="1" x14ac:dyDescent="0.3"/>
    <row r="4903" customFormat="1" x14ac:dyDescent="0.3"/>
    <row r="4904" customFormat="1" x14ac:dyDescent="0.3"/>
    <row r="4905" customFormat="1" x14ac:dyDescent="0.3"/>
    <row r="4906" customFormat="1" x14ac:dyDescent="0.3"/>
    <row r="4907" customFormat="1" x14ac:dyDescent="0.3"/>
    <row r="4908" customFormat="1" x14ac:dyDescent="0.3"/>
    <row r="4909" customFormat="1" x14ac:dyDescent="0.3"/>
    <row r="4910" customFormat="1" x14ac:dyDescent="0.3"/>
    <row r="4911" customFormat="1" x14ac:dyDescent="0.3"/>
    <row r="4912" customFormat="1" x14ac:dyDescent="0.3"/>
    <row r="4913" customFormat="1" x14ac:dyDescent="0.3"/>
    <row r="4914" customFormat="1" x14ac:dyDescent="0.3"/>
    <row r="4915" customFormat="1" x14ac:dyDescent="0.3"/>
    <row r="4916" customFormat="1" x14ac:dyDescent="0.3"/>
    <row r="4917" customFormat="1" x14ac:dyDescent="0.3"/>
    <row r="4918" customFormat="1" x14ac:dyDescent="0.3"/>
    <row r="4919" customFormat="1" x14ac:dyDescent="0.3"/>
    <row r="4920" customFormat="1" x14ac:dyDescent="0.3"/>
    <row r="4921" customFormat="1" x14ac:dyDescent="0.3"/>
    <row r="4922" customFormat="1" x14ac:dyDescent="0.3"/>
    <row r="4923" customFormat="1" x14ac:dyDescent="0.3"/>
    <row r="4924" customFormat="1" x14ac:dyDescent="0.3"/>
    <row r="4925" customFormat="1" x14ac:dyDescent="0.3"/>
    <row r="4926" customFormat="1" x14ac:dyDescent="0.3"/>
    <row r="4927" customFormat="1" x14ac:dyDescent="0.3"/>
    <row r="4928" customFormat="1" x14ac:dyDescent="0.3"/>
    <row r="4929" customFormat="1" x14ac:dyDescent="0.3"/>
    <row r="4930" customFormat="1" x14ac:dyDescent="0.3"/>
    <row r="4931" customFormat="1" x14ac:dyDescent="0.3"/>
    <row r="4932" customFormat="1" x14ac:dyDescent="0.3"/>
    <row r="4933" customFormat="1" x14ac:dyDescent="0.3"/>
    <row r="4934" customFormat="1" x14ac:dyDescent="0.3"/>
    <row r="4935" customFormat="1" x14ac:dyDescent="0.3"/>
    <row r="4936" customFormat="1" x14ac:dyDescent="0.3"/>
    <row r="4937" customFormat="1" x14ac:dyDescent="0.3"/>
    <row r="4938" customFormat="1" x14ac:dyDescent="0.3"/>
    <row r="4939" customFormat="1" x14ac:dyDescent="0.3"/>
    <row r="4940" customFormat="1" x14ac:dyDescent="0.3"/>
    <row r="4941" customFormat="1" x14ac:dyDescent="0.3"/>
    <row r="4942" customFormat="1" x14ac:dyDescent="0.3"/>
    <row r="4943" customFormat="1" x14ac:dyDescent="0.3"/>
    <row r="4944" customFormat="1" x14ac:dyDescent="0.3"/>
    <row r="4945" customFormat="1" x14ac:dyDescent="0.3"/>
    <row r="4946" customFormat="1" x14ac:dyDescent="0.3"/>
    <row r="4947" customFormat="1" x14ac:dyDescent="0.3"/>
    <row r="4948" customFormat="1" x14ac:dyDescent="0.3"/>
    <row r="4949" customFormat="1" x14ac:dyDescent="0.3"/>
    <row r="4950" customFormat="1" x14ac:dyDescent="0.3"/>
    <row r="4951" customFormat="1" x14ac:dyDescent="0.3"/>
    <row r="4952" customFormat="1" x14ac:dyDescent="0.3"/>
    <row r="4953" customFormat="1" x14ac:dyDescent="0.3"/>
    <row r="4954" customFormat="1" x14ac:dyDescent="0.3"/>
    <row r="4955" customFormat="1" x14ac:dyDescent="0.3"/>
    <row r="4956" customFormat="1" x14ac:dyDescent="0.3"/>
    <row r="4957" customFormat="1" x14ac:dyDescent="0.3"/>
    <row r="4958" customFormat="1" x14ac:dyDescent="0.3"/>
    <row r="4959" customFormat="1" x14ac:dyDescent="0.3"/>
    <row r="4960" customFormat="1" x14ac:dyDescent="0.3"/>
    <row r="4961" customFormat="1" x14ac:dyDescent="0.3"/>
    <row r="4962" customFormat="1" x14ac:dyDescent="0.3"/>
    <row r="4963" customFormat="1" x14ac:dyDescent="0.3"/>
    <row r="4964" customFormat="1" x14ac:dyDescent="0.3"/>
    <row r="4965" customFormat="1" x14ac:dyDescent="0.3"/>
    <row r="4966" customFormat="1" x14ac:dyDescent="0.3"/>
    <row r="4967" customFormat="1" x14ac:dyDescent="0.3"/>
    <row r="4968" customFormat="1" x14ac:dyDescent="0.3"/>
    <row r="4969" customFormat="1" x14ac:dyDescent="0.3"/>
    <row r="4970" customFormat="1" x14ac:dyDescent="0.3"/>
    <row r="4971" customFormat="1" x14ac:dyDescent="0.3"/>
    <row r="4972" customFormat="1" x14ac:dyDescent="0.3"/>
    <row r="4973" customFormat="1" x14ac:dyDescent="0.3"/>
    <row r="4974" customFormat="1" x14ac:dyDescent="0.3"/>
    <row r="4975" customFormat="1" x14ac:dyDescent="0.3"/>
    <row r="4976" customFormat="1" x14ac:dyDescent="0.3"/>
    <row r="4977" customFormat="1" x14ac:dyDescent="0.3"/>
    <row r="4978" customFormat="1" x14ac:dyDescent="0.3"/>
    <row r="4979" customFormat="1" x14ac:dyDescent="0.3"/>
    <row r="4980" customFormat="1" x14ac:dyDescent="0.3"/>
    <row r="4981" customFormat="1" x14ac:dyDescent="0.3"/>
    <row r="4982" customFormat="1" x14ac:dyDescent="0.3"/>
    <row r="4983" customFormat="1" x14ac:dyDescent="0.3"/>
    <row r="4984" customFormat="1" x14ac:dyDescent="0.3"/>
    <row r="4985" customFormat="1" x14ac:dyDescent="0.3"/>
    <row r="4986" customFormat="1" x14ac:dyDescent="0.3"/>
    <row r="4987" customFormat="1" x14ac:dyDescent="0.3"/>
    <row r="4988" customFormat="1" x14ac:dyDescent="0.3"/>
    <row r="4989" customFormat="1" x14ac:dyDescent="0.3"/>
    <row r="4990" customFormat="1" x14ac:dyDescent="0.3"/>
    <row r="4991" customFormat="1" x14ac:dyDescent="0.3"/>
    <row r="4992" customFormat="1" x14ac:dyDescent="0.3"/>
    <row r="4993" customFormat="1" x14ac:dyDescent="0.3"/>
    <row r="4994" customFormat="1" x14ac:dyDescent="0.3"/>
    <row r="4995" customFormat="1" x14ac:dyDescent="0.3"/>
    <row r="4996" customFormat="1" x14ac:dyDescent="0.3"/>
    <row r="4997" customFormat="1" x14ac:dyDescent="0.3"/>
    <row r="4998" customFormat="1" x14ac:dyDescent="0.3"/>
    <row r="4999" customFormat="1" x14ac:dyDescent="0.3"/>
    <row r="5000" customFormat="1" x14ac:dyDescent="0.3"/>
    <row r="5001" customFormat="1" x14ac:dyDescent="0.3"/>
    <row r="5002" customFormat="1" x14ac:dyDescent="0.3"/>
    <row r="5003" customFormat="1" x14ac:dyDescent="0.3"/>
    <row r="5004" customFormat="1" x14ac:dyDescent="0.3"/>
    <row r="5005" customFormat="1" x14ac:dyDescent="0.3"/>
    <row r="5006" customFormat="1" x14ac:dyDescent="0.3"/>
    <row r="5007" customFormat="1" x14ac:dyDescent="0.3"/>
    <row r="5008" customFormat="1" x14ac:dyDescent="0.3"/>
    <row r="5009" customFormat="1" x14ac:dyDescent="0.3"/>
    <row r="5010" customFormat="1" x14ac:dyDescent="0.3"/>
    <row r="5011" customFormat="1" x14ac:dyDescent="0.3"/>
    <row r="5012" customFormat="1" x14ac:dyDescent="0.3"/>
    <row r="5013" customFormat="1" x14ac:dyDescent="0.3"/>
    <row r="5014" customFormat="1" x14ac:dyDescent="0.3"/>
    <row r="5015" customFormat="1" x14ac:dyDescent="0.3"/>
    <row r="5016" customFormat="1" x14ac:dyDescent="0.3"/>
    <row r="5017" customFormat="1" x14ac:dyDescent="0.3"/>
    <row r="5018" customFormat="1" x14ac:dyDescent="0.3"/>
    <row r="5019" customFormat="1" x14ac:dyDescent="0.3"/>
    <row r="5020" customFormat="1" x14ac:dyDescent="0.3"/>
    <row r="5021" customFormat="1" x14ac:dyDescent="0.3"/>
    <row r="5022" customFormat="1" x14ac:dyDescent="0.3"/>
    <row r="5023" customFormat="1" x14ac:dyDescent="0.3"/>
    <row r="5024" customFormat="1" x14ac:dyDescent="0.3"/>
    <row r="5025" customFormat="1" x14ac:dyDescent="0.3"/>
    <row r="5026" customFormat="1" x14ac:dyDescent="0.3"/>
    <row r="5027" customFormat="1" x14ac:dyDescent="0.3"/>
    <row r="5028" customFormat="1" x14ac:dyDescent="0.3"/>
    <row r="5029" customFormat="1" x14ac:dyDescent="0.3"/>
    <row r="5030" customFormat="1" x14ac:dyDescent="0.3"/>
    <row r="5031" customFormat="1" x14ac:dyDescent="0.3"/>
    <row r="5032" customFormat="1" x14ac:dyDescent="0.3"/>
    <row r="5033" customFormat="1" x14ac:dyDescent="0.3"/>
    <row r="5034" customFormat="1" x14ac:dyDescent="0.3"/>
    <row r="5035" customFormat="1" x14ac:dyDescent="0.3"/>
    <row r="5036" customFormat="1" x14ac:dyDescent="0.3"/>
    <row r="5037" customFormat="1" x14ac:dyDescent="0.3"/>
    <row r="5038" customFormat="1" x14ac:dyDescent="0.3"/>
    <row r="5039" customFormat="1" x14ac:dyDescent="0.3"/>
    <row r="5040" customFormat="1" x14ac:dyDescent="0.3"/>
    <row r="5041" customFormat="1" x14ac:dyDescent="0.3"/>
    <row r="5042" customFormat="1" x14ac:dyDescent="0.3"/>
    <row r="5043" customFormat="1" x14ac:dyDescent="0.3"/>
    <row r="5044" customFormat="1" x14ac:dyDescent="0.3"/>
    <row r="5045" customFormat="1" x14ac:dyDescent="0.3"/>
    <row r="5046" customFormat="1" x14ac:dyDescent="0.3"/>
    <row r="5047" customFormat="1" x14ac:dyDescent="0.3"/>
    <row r="5048" customFormat="1" x14ac:dyDescent="0.3"/>
    <row r="5049" customFormat="1" x14ac:dyDescent="0.3"/>
    <row r="5050" customFormat="1" x14ac:dyDescent="0.3"/>
    <row r="5051" customFormat="1" x14ac:dyDescent="0.3"/>
    <row r="5052" customFormat="1" x14ac:dyDescent="0.3"/>
    <row r="5053" customFormat="1" x14ac:dyDescent="0.3"/>
    <row r="5054" customFormat="1" x14ac:dyDescent="0.3"/>
    <row r="5055" customFormat="1" x14ac:dyDescent="0.3"/>
    <row r="5056" customFormat="1" x14ac:dyDescent="0.3"/>
    <row r="5057" customFormat="1" x14ac:dyDescent="0.3"/>
    <row r="5058" customFormat="1" x14ac:dyDescent="0.3"/>
    <row r="5059" customFormat="1" x14ac:dyDescent="0.3"/>
    <row r="5060" customFormat="1" x14ac:dyDescent="0.3"/>
    <row r="5061" customFormat="1" x14ac:dyDescent="0.3"/>
    <row r="5062" customFormat="1" x14ac:dyDescent="0.3"/>
    <row r="5063" customFormat="1" x14ac:dyDescent="0.3"/>
    <row r="5064" customFormat="1" x14ac:dyDescent="0.3"/>
    <row r="5065" customFormat="1" x14ac:dyDescent="0.3"/>
    <row r="5066" customFormat="1" x14ac:dyDescent="0.3"/>
    <row r="5067" customFormat="1" x14ac:dyDescent="0.3"/>
    <row r="5068" customFormat="1" x14ac:dyDescent="0.3"/>
    <row r="5069" customFormat="1" x14ac:dyDescent="0.3"/>
    <row r="5070" customFormat="1" x14ac:dyDescent="0.3"/>
    <row r="5071" customFormat="1" x14ac:dyDescent="0.3"/>
    <row r="5072" customFormat="1" x14ac:dyDescent="0.3"/>
    <row r="5073" customFormat="1" x14ac:dyDescent="0.3"/>
    <row r="5074" customFormat="1" x14ac:dyDescent="0.3"/>
    <row r="5075" customFormat="1" x14ac:dyDescent="0.3"/>
    <row r="5076" customFormat="1" x14ac:dyDescent="0.3"/>
    <row r="5077" customFormat="1" x14ac:dyDescent="0.3"/>
    <row r="5078" customFormat="1" x14ac:dyDescent="0.3"/>
    <row r="5079" customFormat="1" x14ac:dyDescent="0.3"/>
    <row r="5080" customFormat="1" x14ac:dyDescent="0.3"/>
    <row r="5081" customFormat="1" x14ac:dyDescent="0.3"/>
    <row r="5082" customFormat="1" x14ac:dyDescent="0.3"/>
    <row r="5083" customFormat="1" x14ac:dyDescent="0.3"/>
    <row r="5084" customFormat="1" x14ac:dyDescent="0.3"/>
    <row r="5085" customFormat="1" x14ac:dyDescent="0.3"/>
    <row r="5086" customFormat="1" x14ac:dyDescent="0.3"/>
    <row r="5087" customFormat="1" x14ac:dyDescent="0.3"/>
    <row r="5088" customFormat="1" x14ac:dyDescent="0.3"/>
    <row r="5089" customFormat="1" x14ac:dyDescent="0.3"/>
    <row r="5090" customFormat="1" x14ac:dyDescent="0.3"/>
    <row r="5091" customFormat="1" x14ac:dyDescent="0.3"/>
    <row r="5092" customFormat="1" x14ac:dyDescent="0.3"/>
    <row r="5093" customFormat="1" x14ac:dyDescent="0.3"/>
    <row r="5094" customFormat="1" x14ac:dyDescent="0.3"/>
    <row r="5095" customFormat="1" x14ac:dyDescent="0.3"/>
    <row r="5096" customFormat="1" x14ac:dyDescent="0.3"/>
    <row r="5097" customFormat="1" x14ac:dyDescent="0.3"/>
    <row r="5098" customFormat="1" x14ac:dyDescent="0.3"/>
    <row r="5099" customFormat="1" x14ac:dyDescent="0.3"/>
    <row r="5100" customFormat="1" x14ac:dyDescent="0.3"/>
    <row r="5101" customFormat="1" x14ac:dyDescent="0.3"/>
    <row r="5102" customFormat="1" x14ac:dyDescent="0.3"/>
    <row r="5103" customFormat="1" x14ac:dyDescent="0.3"/>
    <row r="5104" customFormat="1" x14ac:dyDescent="0.3"/>
    <row r="5105" customFormat="1" x14ac:dyDescent="0.3"/>
    <row r="5106" customFormat="1" x14ac:dyDescent="0.3"/>
    <row r="5107" customFormat="1" x14ac:dyDescent="0.3"/>
    <row r="5108" customFormat="1" x14ac:dyDescent="0.3"/>
    <row r="5109" customFormat="1" x14ac:dyDescent="0.3"/>
    <row r="5110" customFormat="1" x14ac:dyDescent="0.3"/>
    <row r="5111" customFormat="1" x14ac:dyDescent="0.3"/>
    <row r="5112" customFormat="1" x14ac:dyDescent="0.3"/>
    <row r="5113" customFormat="1" x14ac:dyDescent="0.3"/>
    <row r="5114" customFormat="1" x14ac:dyDescent="0.3"/>
    <row r="5115" customFormat="1" x14ac:dyDescent="0.3"/>
    <row r="5116" customFormat="1" x14ac:dyDescent="0.3"/>
    <row r="5117" customFormat="1" x14ac:dyDescent="0.3"/>
    <row r="5118" customFormat="1" x14ac:dyDescent="0.3"/>
    <row r="5119" customFormat="1" x14ac:dyDescent="0.3"/>
    <row r="5120" customFormat="1" x14ac:dyDescent="0.3"/>
    <row r="5121" customFormat="1" x14ac:dyDescent="0.3"/>
    <row r="5122" customFormat="1" x14ac:dyDescent="0.3"/>
    <row r="5123" customFormat="1" x14ac:dyDescent="0.3"/>
    <row r="5124" customFormat="1" x14ac:dyDescent="0.3"/>
    <row r="5125" customFormat="1" x14ac:dyDescent="0.3"/>
    <row r="5126" customFormat="1" x14ac:dyDescent="0.3"/>
    <row r="5127" customFormat="1" x14ac:dyDescent="0.3"/>
    <row r="5128" customFormat="1" x14ac:dyDescent="0.3"/>
    <row r="5129" customFormat="1" x14ac:dyDescent="0.3"/>
    <row r="5130" customFormat="1" x14ac:dyDescent="0.3"/>
    <row r="5131" customFormat="1" x14ac:dyDescent="0.3"/>
    <row r="5132" customFormat="1" x14ac:dyDescent="0.3"/>
    <row r="5133" customFormat="1" x14ac:dyDescent="0.3"/>
    <row r="5134" customFormat="1" x14ac:dyDescent="0.3"/>
    <row r="5135" customFormat="1" x14ac:dyDescent="0.3"/>
    <row r="5136" customFormat="1" x14ac:dyDescent="0.3"/>
    <row r="5137" customFormat="1" x14ac:dyDescent="0.3"/>
    <row r="5138" customFormat="1" x14ac:dyDescent="0.3"/>
    <row r="5139" customFormat="1" x14ac:dyDescent="0.3"/>
    <row r="5140" customFormat="1" x14ac:dyDescent="0.3"/>
    <row r="5141" customFormat="1" x14ac:dyDescent="0.3"/>
    <row r="5142" customFormat="1" x14ac:dyDescent="0.3"/>
    <row r="5143" customFormat="1" x14ac:dyDescent="0.3"/>
    <row r="5144" customFormat="1" x14ac:dyDescent="0.3"/>
    <row r="5145" customFormat="1" x14ac:dyDescent="0.3"/>
    <row r="5146" customFormat="1" x14ac:dyDescent="0.3"/>
    <row r="5147" customFormat="1" x14ac:dyDescent="0.3"/>
    <row r="5148" customFormat="1" x14ac:dyDescent="0.3"/>
    <row r="5149" customFormat="1" x14ac:dyDescent="0.3"/>
    <row r="5150" customFormat="1" x14ac:dyDescent="0.3"/>
    <row r="5151" customFormat="1" x14ac:dyDescent="0.3"/>
    <row r="5152" customFormat="1" x14ac:dyDescent="0.3"/>
    <row r="5153" customFormat="1" x14ac:dyDescent="0.3"/>
    <row r="5154" customFormat="1" x14ac:dyDescent="0.3"/>
    <row r="5155" customFormat="1" x14ac:dyDescent="0.3"/>
    <row r="5156" customFormat="1" x14ac:dyDescent="0.3"/>
    <row r="5157" customFormat="1" x14ac:dyDescent="0.3"/>
    <row r="5158" customFormat="1" x14ac:dyDescent="0.3"/>
    <row r="5159" customFormat="1" x14ac:dyDescent="0.3"/>
    <row r="5160" customFormat="1" x14ac:dyDescent="0.3"/>
    <row r="5161" customFormat="1" x14ac:dyDescent="0.3"/>
    <row r="5162" customFormat="1" x14ac:dyDescent="0.3"/>
    <row r="5163" customFormat="1" x14ac:dyDescent="0.3"/>
    <row r="5164" customFormat="1" x14ac:dyDescent="0.3"/>
    <row r="5165" customFormat="1" x14ac:dyDescent="0.3"/>
    <row r="5166" customFormat="1" x14ac:dyDescent="0.3"/>
    <row r="5167" customFormat="1" x14ac:dyDescent="0.3"/>
    <row r="5168" customFormat="1" x14ac:dyDescent="0.3"/>
    <row r="5169" customFormat="1" x14ac:dyDescent="0.3"/>
    <row r="5170" customFormat="1" x14ac:dyDescent="0.3"/>
    <row r="5171" customFormat="1" x14ac:dyDescent="0.3"/>
    <row r="5172" customFormat="1" x14ac:dyDescent="0.3"/>
    <row r="5173" customFormat="1" x14ac:dyDescent="0.3"/>
    <row r="5174" customFormat="1" x14ac:dyDescent="0.3"/>
    <row r="5175" customFormat="1" x14ac:dyDescent="0.3"/>
    <row r="5176" customFormat="1" x14ac:dyDescent="0.3"/>
    <row r="5177" customFormat="1" x14ac:dyDescent="0.3"/>
    <row r="5178" customFormat="1" x14ac:dyDescent="0.3"/>
    <row r="5179" customFormat="1" x14ac:dyDescent="0.3"/>
    <row r="5180" customFormat="1" x14ac:dyDescent="0.3"/>
    <row r="5181" customFormat="1" x14ac:dyDescent="0.3"/>
    <row r="5182" customFormat="1" x14ac:dyDescent="0.3"/>
    <row r="5183" customFormat="1" x14ac:dyDescent="0.3"/>
    <row r="5184" customFormat="1" x14ac:dyDescent="0.3"/>
    <row r="5185" customFormat="1" x14ac:dyDescent="0.3"/>
    <row r="5186" customFormat="1" x14ac:dyDescent="0.3"/>
    <row r="5187" customFormat="1" x14ac:dyDescent="0.3"/>
    <row r="5188" customFormat="1" x14ac:dyDescent="0.3"/>
    <row r="5189" customFormat="1" x14ac:dyDescent="0.3"/>
    <row r="5190" customFormat="1" x14ac:dyDescent="0.3"/>
    <row r="5191" customFormat="1" x14ac:dyDescent="0.3"/>
    <row r="5192" customFormat="1" x14ac:dyDescent="0.3"/>
    <row r="5193" customFormat="1" x14ac:dyDescent="0.3"/>
    <row r="5194" customFormat="1" x14ac:dyDescent="0.3"/>
    <row r="5195" customFormat="1" x14ac:dyDescent="0.3"/>
    <row r="5196" customFormat="1" x14ac:dyDescent="0.3"/>
    <row r="5197" customFormat="1" x14ac:dyDescent="0.3"/>
    <row r="5198" customFormat="1" x14ac:dyDescent="0.3"/>
    <row r="5199" customFormat="1" x14ac:dyDescent="0.3"/>
    <row r="5200" customFormat="1" x14ac:dyDescent="0.3"/>
    <row r="5201" customFormat="1" x14ac:dyDescent="0.3"/>
    <row r="5202" customFormat="1" x14ac:dyDescent="0.3"/>
    <row r="5203" customFormat="1" x14ac:dyDescent="0.3"/>
    <row r="5204" customFormat="1" x14ac:dyDescent="0.3"/>
    <row r="5205" customFormat="1" x14ac:dyDescent="0.3"/>
    <row r="5206" customFormat="1" x14ac:dyDescent="0.3"/>
    <row r="5207" customFormat="1" x14ac:dyDescent="0.3"/>
    <row r="5208" customFormat="1" x14ac:dyDescent="0.3"/>
    <row r="5209" customFormat="1" x14ac:dyDescent="0.3"/>
    <row r="5210" customFormat="1" x14ac:dyDescent="0.3"/>
    <row r="5211" customFormat="1" x14ac:dyDescent="0.3"/>
    <row r="5212" customFormat="1" x14ac:dyDescent="0.3"/>
    <row r="5213" customFormat="1" x14ac:dyDescent="0.3"/>
    <row r="5214" customFormat="1" x14ac:dyDescent="0.3"/>
    <row r="5215" customFormat="1" x14ac:dyDescent="0.3"/>
    <row r="5216" customFormat="1" x14ac:dyDescent="0.3"/>
    <row r="5217" customFormat="1" x14ac:dyDescent="0.3"/>
    <row r="5218" customFormat="1" x14ac:dyDescent="0.3"/>
    <row r="5219" customFormat="1" x14ac:dyDescent="0.3"/>
    <row r="5220" customFormat="1" x14ac:dyDescent="0.3"/>
    <row r="5221" customFormat="1" x14ac:dyDescent="0.3"/>
    <row r="5222" customFormat="1" x14ac:dyDescent="0.3"/>
    <row r="5223" customFormat="1" x14ac:dyDescent="0.3"/>
    <row r="5224" customFormat="1" x14ac:dyDescent="0.3"/>
    <row r="5225" customFormat="1" x14ac:dyDescent="0.3"/>
    <row r="5226" customFormat="1" x14ac:dyDescent="0.3"/>
    <row r="5227" customFormat="1" x14ac:dyDescent="0.3"/>
    <row r="5228" customFormat="1" x14ac:dyDescent="0.3"/>
    <row r="5229" customFormat="1" x14ac:dyDescent="0.3"/>
    <row r="5230" customFormat="1" x14ac:dyDescent="0.3"/>
    <row r="5231" customFormat="1" x14ac:dyDescent="0.3"/>
    <row r="5232" customFormat="1" x14ac:dyDescent="0.3"/>
    <row r="5233" customFormat="1" x14ac:dyDescent="0.3"/>
    <row r="5234" customFormat="1" x14ac:dyDescent="0.3"/>
    <row r="5235" customFormat="1" x14ac:dyDescent="0.3"/>
    <row r="5236" customFormat="1" x14ac:dyDescent="0.3"/>
    <row r="5237" customFormat="1" x14ac:dyDescent="0.3"/>
    <row r="5238" customFormat="1" x14ac:dyDescent="0.3"/>
    <row r="5239" customFormat="1" x14ac:dyDescent="0.3"/>
    <row r="5240" customFormat="1" x14ac:dyDescent="0.3"/>
    <row r="5241" customFormat="1" x14ac:dyDescent="0.3"/>
    <row r="5242" customFormat="1" x14ac:dyDescent="0.3"/>
    <row r="5243" customFormat="1" x14ac:dyDescent="0.3"/>
    <row r="5244" customFormat="1" x14ac:dyDescent="0.3"/>
    <row r="5245" customFormat="1" x14ac:dyDescent="0.3"/>
    <row r="5246" customFormat="1" x14ac:dyDescent="0.3"/>
    <row r="5247" customFormat="1" x14ac:dyDescent="0.3"/>
    <row r="5248" customFormat="1" x14ac:dyDescent="0.3"/>
    <row r="5249" customFormat="1" x14ac:dyDescent="0.3"/>
    <row r="5250" customFormat="1" x14ac:dyDescent="0.3"/>
    <row r="5251" customFormat="1" x14ac:dyDescent="0.3"/>
    <row r="5252" customFormat="1" x14ac:dyDescent="0.3"/>
    <row r="5253" customFormat="1" x14ac:dyDescent="0.3"/>
    <row r="5254" customFormat="1" x14ac:dyDescent="0.3"/>
    <row r="5255" customFormat="1" x14ac:dyDescent="0.3"/>
    <row r="5256" customFormat="1" x14ac:dyDescent="0.3"/>
    <row r="5257" customFormat="1" x14ac:dyDescent="0.3"/>
    <row r="5258" customFormat="1" x14ac:dyDescent="0.3"/>
    <row r="5259" customFormat="1" x14ac:dyDescent="0.3"/>
    <row r="5260" customFormat="1" x14ac:dyDescent="0.3"/>
    <row r="5261" customFormat="1" x14ac:dyDescent="0.3"/>
    <row r="5262" customFormat="1" x14ac:dyDescent="0.3"/>
    <row r="5263" customFormat="1" x14ac:dyDescent="0.3"/>
    <row r="5264" customFormat="1" x14ac:dyDescent="0.3"/>
    <row r="5265" customFormat="1" x14ac:dyDescent="0.3"/>
    <row r="5266" customFormat="1" x14ac:dyDescent="0.3"/>
    <row r="5267" customFormat="1" x14ac:dyDescent="0.3"/>
    <row r="5268" customFormat="1" x14ac:dyDescent="0.3"/>
    <row r="5269" customFormat="1" x14ac:dyDescent="0.3"/>
    <row r="5270" customFormat="1" x14ac:dyDescent="0.3"/>
    <row r="5271" customFormat="1" x14ac:dyDescent="0.3"/>
    <row r="5272" customFormat="1" x14ac:dyDescent="0.3"/>
    <row r="5273" customFormat="1" x14ac:dyDescent="0.3"/>
    <row r="5274" customFormat="1" x14ac:dyDescent="0.3"/>
    <row r="5275" customFormat="1" x14ac:dyDescent="0.3"/>
    <row r="5276" customFormat="1" x14ac:dyDescent="0.3"/>
    <row r="5277" customFormat="1" x14ac:dyDescent="0.3"/>
    <row r="5278" customFormat="1" x14ac:dyDescent="0.3"/>
    <row r="5279" customFormat="1" x14ac:dyDescent="0.3"/>
    <row r="5280" customFormat="1" x14ac:dyDescent="0.3"/>
    <row r="5281" customFormat="1" x14ac:dyDescent="0.3"/>
    <row r="5282" customFormat="1" x14ac:dyDescent="0.3"/>
    <row r="5283" customFormat="1" x14ac:dyDescent="0.3"/>
    <row r="5284" customFormat="1" x14ac:dyDescent="0.3"/>
    <row r="5285" customFormat="1" x14ac:dyDescent="0.3"/>
    <row r="5286" customFormat="1" x14ac:dyDescent="0.3"/>
    <row r="5287" customFormat="1" x14ac:dyDescent="0.3"/>
    <row r="5288" customFormat="1" x14ac:dyDescent="0.3"/>
    <row r="5289" customFormat="1" x14ac:dyDescent="0.3"/>
    <row r="5290" customFormat="1" x14ac:dyDescent="0.3"/>
    <row r="5291" customFormat="1" x14ac:dyDescent="0.3"/>
    <row r="5292" customFormat="1" x14ac:dyDescent="0.3"/>
    <row r="5293" customFormat="1" x14ac:dyDescent="0.3"/>
    <row r="5294" customFormat="1" x14ac:dyDescent="0.3"/>
    <row r="5295" customFormat="1" x14ac:dyDescent="0.3"/>
    <row r="5296" customFormat="1" x14ac:dyDescent="0.3"/>
    <row r="5297" customFormat="1" x14ac:dyDescent="0.3"/>
    <row r="5298" customFormat="1" x14ac:dyDescent="0.3"/>
    <row r="5299" customFormat="1" x14ac:dyDescent="0.3"/>
    <row r="5300" customFormat="1" x14ac:dyDescent="0.3"/>
    <row r="5301" customFormat="1" x14ac:dyDescent="0.3"/>
    <row r="5302" customFormat="1" x14ac:dyDescent="0.3"/>
    <row r="5303" customFormat="1" x14ac:dyDescent="0.3"/>
    <row r="5304" customFormat="1" x14ac:dyDescent="0.3"/>
    <row r="5305" customFormat="1" x14ac:dyDescent="0.3"/>
    <row r="5306" customFormat="1" x14ac:dyDescent="0.3"/>
    <row r="5307" customFormat="1" x14ac:dyDescent="0.3"/>
    <row r="5308" customFormat="1" x14ac:dyDescent="0.3"/>
    <row r="5309" customFormat="1" x14ac:dyDescent="0.3"/>
    <row r="5310" customFormat="1" x14ac:dyDescent="0.3"/>
    <row r="5311" customFormat="1" x14ac:dyDescent="0.3"/>
    <row r="5312" customFormat="1" x14ac:dyDescent="0.3"/>
    <row r="5313" customFormat="1" x14ac:dyDescent="0.3"/>
    <row r="5314" customFormat="1" x14ac:dyDescent="0.3"/>
    <row r="5315" customFormat="1" x14ac:dyDescent="0.3"/>
    <row r="5316" customFormat="1" x14ac:dyDescent="0.3"/>
    <row r="5317" customFormat="1" x14ac:dyDescent="0.3"/>
    <row r="5318" customFormat="1" x14ac:dyDescent="0.3"/>
    <row r="5319" customFormat="1" x14ac:dyDescent="0.3"/>
    <row r="5320" customFormat="1" x14ac:dyDescent="0.3"/>
    <row r="5321" customFormat="1" x14ac:dyDescent="0.3"/>
    <row r="5322" customFormat="1" x14ac:dyDescent="0.3"/>
    <row r="5323" customFormat="1" x14ac:dyDescent="0.3"/>
    <row r="5324" customFormat="1" x14ac:dyDescent="0.3"/>
    <row r="5325" customFormat="1" x14ac:dyDescent="0.3"/>
    <row r="5326" customFormat="1" x14ac:dyDescent="0.3"/>
    <row r="5327" customFormat="1" x14ac:dyDescent="0.3"/>
    <row r="5328" customFormat="1" x14ac:dyDescent="0.3"/>
    <row r="5329" customFormat="1" x14ac:dyDescent="0.3"/>
    <row r="5330" customFormat="1" x14ac:dyDescent="0.3"/>
    <row r="5331" customFormat="1" x14ac:dyDescent="0.3"/>
    <row r="5332" customFormat="1" x14ac:dyDescent="0.3"/>
    <row r="5333" customFormat="1" x14ac:dyDescent="0.3"/>
    <row r="5334" customFormat="1" x14ac:dyDescent="0.3"/>
    <row r="5335" customFormat="1" x14ac:dyDescent="0.3"/>
    <row r="5336" customFormat="1" x14ac:dyDescent="0.3"/>
    <row r="5337" customFormat="1" x14ac:dyDescent="0.3"/>
    <row r="5338" customFormat="1" x14ac:dyDescent="0.3"/>
    <row r="5339" customFormat="1" x14ac:dyDescent="0.3"/>
    <row r="5340" customFormat="1" x14ac:dyDescent="0.3"/>
    <row r="5341" customFormat="1" x14ac:dyDescent="0.3"/>
    <row r="5342" customFormat="1" x14ac:dyDescent="0.3"/>
    <row r="5343" customFormat="1" x14ac:dyDescent="0.3"/>
    <row r="5344" customFormat="1" x14ac:dyDescent="0.3"/>
    <row r="5345" customFormat="1" x14ac:dyDescent="0.3"/>
    <row r="5346" customFormat="1" x14ac:dyDescent="0.3"/>
    <row r="5347" customFormat="1" x14ac:dyDescent="0.3"/>
    <row r="5348" customFormat="1" x14ac:dyDescent="0.3"/>
    <row r="5349" customFormat="1" x14ac:dyDescent="0.3"/>
    <row r="5350" customFormat="1" x14ac:dyDescent="0.3"/>
    <row r="5351" customFormat="1" x14ac:dyDescent="0.3"/>
    <row r="5352" customFormat="1" x14ac:dyDescent="0.3"/>
    <row r="5353" customFormat="1" x14ac:dyDescent="0.3"/>
    <row r="5354" customFormat="1" x14ac:dyDescent="0.3"/>
    <row r="5355" customFormat="1" x14ac:dyDescent="0.3"/>
    <row r="5356" customFormat="1" x14ac:dyDescent="0.3"/>
    <row r="5357" customFormat="1" x14ac:dyDescent="0.3"/>
    <row r="5358" customFormat="1" x14ac:dyDescent="0.3"/>
    <row r="5359" customFormat="1" x14ac:dyDescent="0.3"/>
    <row r="5360" customFormat="1" x14ac:dyDescent="0.3"/>
    <row r="5361" customFormat="1" x14ac:dyDescent="0.3"/>
    <row r="5362" customFormat="1" x14ac:dyDescent="0.3"/>
    <row r="5363" customFormat="1" x14ac:dyDescent="0.3"/>
    <row r="5364" customFormat="1" x14ac:dyDescent="0.3"/>
    <row r="5365" customFormat="1" x14ac:dyDescent="0.3"/>
    <row r="5366" customFormat="1" x14ac:dyDescent="0.3"/>
    <row r="5367" customFormat="1" x14ac:dyDescent="0.3"/>
    <row r="5368" customFormat="1" x14ac:dyDescent="0.3"/>
    <row r="5369" customFormat="1" x14ac:dyDescent="0.3"/>
    <row r="5370" customFormat="1" x14ac:dyDescent="0.3"/>
    <row r="5371" customFormat="1" x14ac:dyDescent="0.3"/>
    <row r="5372" customFormat="1" x14ac:dyDescent="0.3"/>
    <row r="5373" customFormat="1" x14ac:dyDescent="0.3"/>
    <row r="5374" customFormat="1" x14ac:dyDescent="0.3"/>
    <row r="5375" customFormat="1" x14ac:dyDescent="0.3"/>
    <row r="5376" customFormat="1" x14ac:dyDescent="0.3"/>
    <row r="5377" customFormat="1" x14ac:dyDescent="0.3"/>
    <row r="5378" customFormat="1" x14ac:dyDescent="0.3"/>
    <row r="5379" customFormat="1" x14ac:dyDescent="0.3"/>
    <row r="5380" customFormat="1" x14ac:dyDescent="0.3"/>
    <row r="5381" customFormat="1" x14ac:dyDescent="0.3"/>
    <row r="5382" customFormat="1" x14ac:dyDescent="0.3"/>
    <row r="5383" customFormat="1" x14ac:dyDescent="0.3"/>
    <row r="5384" customFormat="1" x14ac:dyDescent="0.3"/>
    <row r="5385" customFormat="1" x14ac:dyDescent="0.3"/>
    <row r="5386" customFormat="1" x14ac:dyDescent="0.3"/>
    <row r="5387" customFormat="1" x14ac:dyDescent="0.3"/>
    <row r="5388" customFormat="1" x14ac:dyDescent="0.3"/>
    <row r="5389" customFormat="1" x14ac:dyDescent="0.3"/>
    <row r="5390" customFormat="1" x14ac:dyDescent="0.3"/>
    <row r="5391" customFormat="1" x14ac:dyDescent="0.3"/>
    <row r="5392" customFormat="1" x14ac:dyDescent="0.3"/>
    <row r="5393" customFormat="1" x14ac:dyDescent="0.3"/>
    <row r="5394" customFormat="1" x14ac:dyDescent="0.3"/>
    <row r="5395" customFormat="1" x14ac:dyDescent="0.3"/>
    <row r="5396" customFormat="1" x14ac:dyDescent="0.3"/>
    <row r="5397" customFormat="1" x14ac:dyDescent="0.3"/>
    <row r="5398" customFormat="1" x14ac:dyDescent="0.3"/>
    <row r="5399" customFormat="1" x14ac:dyDescent="0.3"/>
    <row r="5400" customFormat="1" x14ac:dyDescent="0.3"/>
    <row r="5401" customFormat="1" x14ac:dyDescent="0.3"/>
    <row r="5402" customFormat="1" x14ac:dyDescent="0.3"/>
    <row r="5403" customFormat="1" x14ac:dyDescent="0.3"/>
    <row r="5404" customFormat="1" x14ac:dyDescent="0.3"/>
    <row r="5405" customFormat="1" x14ac:dyDescent="0.3"/>
    <row r="5406" customFormat="1" x14ac:dyDescent="0.3"/>
    <row r="5407" customFormat="1" x14ac:dyDescent="0.3"/>
    <row r="5408" customFormat="1" x14ac:dyDescent="0.3"/>
    <row r="5409" customFormat="1" x14ac:dyDescent="0.3"/>
    <row r="5410" customFormat="1" x14ac:dyDescent="0.3"/>
    <row r="5411" customFormat="1" x14ac:dyDescent="0.3"/>
    <row r="5412" customFormat="1" x14ac:dyDescent="0.3"/>
    <row r="5413" customFormat="1" x14ac:dyDescent="0.3"/>
    <row r="5414" customFormat="1" x14ac:dyDescent="0.3"/>
    <row r="5415" customFormat="1" x14ac:dyDescent="0.3"/>
    <row r="5416" customFormat="1" x14ac:dyDescent="0.3"/>
    <row r="5417" customFormat="1" x14ac:dyDescent="0.3"/>
    <row r="5418" customFormat="1" x14ac:dyDescent="0.3"/>
    <row r="5419" customFormat="1" x14ac:dyDescent="0.3"/>
    <row r="5420" customFormat="1" x14ac:dyDescent="0.3"/>
    <row r="5421" customFormat="1" x14ac:dyDescent="0.3"/>
    <row r="5422" customFormat="1" x14ac:dyDescent="0.3"/>
    <row r="5423" customFormat="1" x14ac:dyDescent="0.3"/>
    <row r="5424" customFormat="1" x14ac:dyDescent="0.3"/>
    <row r="5425" customFormat="1" x14ac:dyDescent="0.3"/>
    <row r="5426" customFormat="1" x14ac:dyDescent="0.3"/>
    <row r="5427" customFormat="1" x14ac:dyDescent="0.3"/>
    <row r="5428" customFormat="1" x14ac:dyDescent="0.3"/>
    <row r="5429" customFormat="1" x14ac:dyDescent="0.3"/>
    <row r="5430" customFormat="1" x14ac:dyDescent="0.3"/>
    <row r="5431" customFormat="1" x14ac:dyDescent="0.3"/>
    <row r="5432" customFormat="1" x14ac:dyDescent="0.3"/>
    <row r="5433" customFormat="1" x14ac:dyDescent="0.3"/>
    <row r="5434" customFormat="1" x14ac:dyDescent="0.3"/>
    <row r="5435" customFormat="1" x14ac:dyDescent="0.3"/>
    <row r="5436" customFormat="1" x14ac:dyDescent="0.3"/>
    <row r="5437" customFormat="1" x14ac:dyDescent="0.3"/>
    <row r="5438" customFormat="1" x14ac:dyDescent="0.3"/>
    <row r="5439" customFormat="1" x14ac:dyDescent="0.3"/>
    <row r="5440" customFormat="1" x14ac:dyDescent="0.3"/>
    <row r="5441" customFormat="1" x14ac:dyDescent="0.3"/>
    <row r="5442" customFormat="1" x14ac:dyDescent="0.3"/>
    <row r="5443" customFormat="1" x14ac:dyDescent="0.3"/>
    <row r="5444" customFormat="1" x14ac:dyDescent="0.3"/>
    <row r="5445" customFormat="1" x14ac:dyDescent="0.3"/>
    <row r="5446" customFormat="1" x14ac:dyDescent="0.3"/>
    <row r="5447" customFormat="1" x14ac:dyDescent="0.3"/>
    <row r="5448" customFormat="1" x14ac:dyDescent="0.3"/>
    <row r="5449" customFormat="1" x14ac:dyDescent="0.3"/>
    <row r="5450" customFormat="1" x14ac:dyDescent="0.3"/>
    <row r="5451" customFormat="1" x14ac:dyDescent="0.3"/>
    <row r="5452" customFormat="1" x14ac:dyDescent="0.3"/>
    <row r="5453" customFormat="1" x14ac:dyDescent="0.3"/>
    <row r="5454" customFormat="1" x14ac:dyDescent="0.3"/>
    <row r="5455" customFormat="1" x14ac:dyDescent="0.3"/>
    <row r="5456" customFormat="1" x14ac:dyDescent="0.3"/>
    <row r="5457" customFormat="1" x14ac:dyDescent="0.3"/>
    <row r="5458" customFormat="1" x14ac:dyDescent="0.3"/>
    <row r="5459" customFormat="1" x14ac:dyDescent="0.3"/>
    <row r="5460" customFormat="1" x14ac:dyDescent="0.3"/>
    <row r="5461" customFormat="1" x14ac:dyDescent="0.3"/>
    <row r="5462" customFormat="1" x14ac:dyDescent="0.3"/>
    <row r="5463" customFormat="1" x14ac:dyDescent="0.3"/>
    <row r="5464" customFormat="1" x14ac:dyDescent="0.3"/>
    <row r="5465" customFormat="1" x14ac:dyDescent="0.3"/>
    <row r="5466" customFormat="1" x14ac:dyDescent="0.3"/>
    <row r="5467" customFormat="1" x14ac:dyDescent="0.3"/>
    <row r="5468" customFormat="1" x14ac:dyDescent="0.3"/>
    <row r="5469" customFormat="1" x14ac:dyDescent="0.3"/>
    <row r="5470" customFormat="1" x14ac:dyDescent="0.3"/>
    <row r="5471" customFormat="1" x14ac:dyDescent="0.3"/>
    <row r="5472" customFormat="1" x14ac:dyDescent="0.3"/>
    <row r="5473" customFormat="1" x14ac:dyDescent="0.3"/>
    <row r="5474" customFormat="1" x14ac:dyDescent="0.3"/>
    <row r="5475" customFormat="1" x14ac:dyDescent="0.3"/>
    <row r="5476" customFormat="1" x14ac:dyDescent="0.3"/>
    <row r="5477" customFormat="1" x14ac:dyDescent="0.3"/>
    <row r="5478" customFormat="1" x14ac:dyDescent="0.3"/>
    <row r="5479" customFormat="1" x14ac:dyDescent="0.3"/>
    <row r="5480" customFormat="1" x14ac:dyDescent="0.3"/>
    <row r="5481" customFormat="1" x14ac:dyDescent="0.3"/>
    <row r="5482" customFormat="1" x14ac:dyDescent="0.3"/>
    <row r="5483" customFormat="1" x14ac:dyDescent="0.3"/>
    <row r="5484" customFormat="1" x14ac:dyDescent="0.3"/>
    <row r="5485" customFormat="1" x14ac:dyDescent="0.3"/>
    <row r="5486" customFormat="1" x14ac:dyDescent="0.3"/>
    <row r="5487" customFormat="1" x14ac:dyDescent="0.3"/>
    <row r="5488" customFormat="1" x14ac:dyDescent="0.3"/>
    <row r="5489" customFormat="1" x14ac:dyDescent="0.3"/>
    <row r="5490" customFormat="1" x14ac:dyDescent="0.3"/>
    <row r="5491" customFormat="1" x14ac:dyDescent="0.3"/>
    <row r="5492" customFormat="1" x14ac:dyDescent="0.3"/>
    <row r="5493" customFormat="1" x14ac:dyDescent="0.3"/>
    <row r="5494" customFormat="1" x14ac:dyDescent="0.3"/>
    <row r="5495" customFormat="1" x14ac:dyDescent="0.3"/>
    <row r="5496" customFormat="1" x14ac:dyDescent="0.3"/>
    <row r="5497" customFormat="1" x14ac:dyDescent="0.3"/>
    <row r="5498" customFormat="1" x14ac:dyDescent="0.3"/>
    <row r="5499" customFormat="1" x14ac:dyDescent="0.3"/>
    <row r="5500" customFormat="1" x14ac:dyDescent="0.3"/>
    <row r="5501" customFormat="1" x14ac:dyDescent="0.3"/>
    <row r="5502" customFormat="1" x14ac:dyDescent="0.3"/>
    <row r="5503" customFormat="1" x14ac:dyDescent="0.3"/>
    <row r="5504" customFormat="1" x14ac:dyDescent="0.3"/>
    <row r="5505" customFormat="1" x14ac:dyDescent="0.3"/>
    <row r="5506" customFormat="1" x14ac:dyDescent="0.3"/>
    <row r="5507" customFormat="1" x14ac:dyDescent="0.3"/>
    <row r="5508" customFormat="1" x14ac:dyDescent="0.3"/>
    <row r="5509" customFormat="1" x14ac:dyDescent="0.3"/>
    <row r="5510" customFormat="1" x14ac:dyDescent="0.3"/>
    <row r="5511" customFormat="1" x14ac:dyDescent="0.3"/>
    <row r="5512" customFormat="1" x14ac:dyDescent="0.3"/>
    <row r="5513" customFormat="1" x14ac:dyDescent="0.3"/>
    <row r="5514" customFormat="1" x14ac:dyDescent="0.3"/>
    <row r="5515" customFormat="1" x14ac:dyDescent="0.3"/>
    <row r="5516" customFormat="1" x14ac:dyDescent="0.3"/>
    <row r="5517" customFormat="1" x14ac:dyDescent="0.3"/>
    <row r="5518" customFormat="1" x14ac:dyDescent="0.3"/>
    <row r="5519" customFormat="1" x14ac:dyDescent="0.3"/>
    <row r="5520" customFormat="1" x14ac:dyDescent="0.3"/>
    <row r="5521" customFormat="1" x14ac:dyDescent="0.3"/>
    <row r="5522" customFormat="1" x14ac:dyDescent="0.3"/>
    <row r="5523" customFormat="1" x14ac:dyDescent="0.3"/>
    <row r="5524" customFormat="1" x14ac:dyDescent="0.3"/>
    <row r="5525" customFormat="1" x14ac:dyDescent="0.3"/>
    <row r="5526" customFormat="1" x14ac:dyDescent="0.3"/>
    <row r="5527" customFormat="1" x14ac:dyDescent="0.3"/>
    <row r="5528" customFormat="1" x14ac:dyDescent="0.3"/>
    <row r="5529" customFormat="1" x14ac:dyDescent="0.3"/>
    <row r="5530" customFormat="1" x14ac:dyDescent="0.3"/>
    <row r="5531" customFormat="1" x14ac:dyDescent="0.3"/>
    <row r="5532" customFormat="1" x14ac:dyDescent="0.3"/>
    <row r="5533" customFormat="1" x14ac:dyDescent="0.3"/>
    <row r="5534" customFormat="1" x14ac:dyDescent="0.3"/>
    <row r="5535" customFormat="1" x14ac:dyDescent="0.3"/>
    <row r="5536" customFormat="1" x14ac:dyDescent="0.3"/>
    <row r="5537" customFormat="1" x14ac:dyDescent="0.3"/>
    <row r="5538" customFormat="1" x14ac:dyDescent="0.3"/>
    <row r="5539" customFormat="1" x14ac:dyDescent="0.3"/>
    <row r="5540" customFormat="1" x14ac:dyDescent="0.3"/>
    <row r="5541" customFormat="1" x14ac:dyDescent="0.3"/>
    <row r="5542" customFormat="1" x14ac:dyDescent="0.3"/>
    <row r="5543" customFormat="1" x14ac:dyDescent="0.3"/>
    <row r="5544" customFormat="1" x14ac:dyDescent="0.3"/>
    <row r="5545" customFormat="1" x14ac:dyDescent="0.3"/>
    <row r="5546" customFormat="1" x14ac:dyDescent="0.3"/>
    <row r="5547" customFormat="1" x14ac:dyDescent="0.3"/>
    <row r="5548" customFormat="1" x14ac:dyDescent="0.3"/>
    <row r="5549" customFormat="1" x14ac:dyDescent="0.3"/>
    <row r="5550" customFormat="1" x14ac:dyDescent="0.3"/>
    <row r="5551" customFormat="1" x14ac:dyDescent="0.3"/>
    <row r="5552" customFormat="1" x14ac:dyDescent="0.3"/>
    <row r="5553" customFormat="1" x14ac:dyDescent="0.3"/>
    <row r="5554" customFormat="1" x14ac:dyDescent="0.3"/>
    <row r="5555" customFormat="1" x14ac:dyDescent="0.3"/>
    <row r="5556" customFormat="1" x14ac:dyDescent="0.3"/>
    <row r="5557" customFormat="1" x14ac:dyDescent="0.3"/>
    <row r="5558" customFormat="1" x14ac:dyDescent="0.3"/>
    <row r="5559" customFormat="1" x14ac:dyDescent="0.3"/>
    <row r="5560" customFormat="1" x14ac:dyDescent="0.3"/>
    <row r="5561" customFormat="1" x14ac:dyDescent="0.3"/>
    <row r="5562" customFormat="1" x14ac:dyDescent="0.3"/>
    <row r="5563" customFormat="1" x14ac:dyDescent="0.3"/>
    <row r="5564" customFormat="1" x14ac:dyDescent="0.3"/>
    <row r="5565" customFormat="1" x14ac:dyDescent="0.3"/>
    <row r="5566" customFormat="1" x14ac:dyDescent="0.3"/>
    <row r="5567" customFormat="1" x14ac:dyDescent="0.3"/>
    <row r="5568" customFormat="1" x14ac:dyDescent="0.3"/>
    <row r="5569" customFormat="1" x14ac:dyDescent="0.3"/>
    <row r="5570" customFormat="1" x14ac:dyDescent="0.3"/>
    <row r="5571" customFormat="1" x14ac:dyDescent="0.3"/>
    <row r="5572" customFormat="1" x14ac:dyDescent="0.3"/>
    <row r="5573" customFormat="1" x14ac:dyDescent="0.3"/>
    <row r="5574" customFormat="1" x14ac:dyDescent="0.3"/>
    <row r="5575" customFormat="1" x14ac:dyDescent="0.3"/>
    <row r="5576" customFormat="1" x14ac:dyDescent="0.3"/>
    <row r="5577" customFormat="1" x14ac:dyDescent="0.3"/>
    <row r="5578" customFormat="1" x14ac:dyDescent="0.3"/>
    <row r="5579" customFormat="1" x14ac:dyDescent="0.3"/>
    <row r="5580" customFormat="1" x14ac:dyDescent="0.3"/>
    <row r="5581" customFormat="1" x14ac:dyDescent="0.3"/>
    <row r="5582" customFormat="1" x14ac:dyDescent="0.3"/>
    <row r="5583" customFormat="1" x14ac:dyDescent="0.3"/>
    <row r="5584" customFormat="1" x14ac:dyDescent="0.3"/>
    <row r="5585" customFormat="1" x14ac:dyDescent="0.3"/>
    <row r="5586" customFormat="1" x14ac:dyDescent="0.3"/>
    <row r="5587" customFormat="1" x14ac:dyDescent="0.3"/>
    <row r="5588" customFormat="1" x14ac:dyDescent="0.3"/>
    <row r="5589" customFormat="1" x14ac:dyDescent="0.3"/>
    <row r="5590" customFormat="1" x14ac:dyDescent="0.3"/>
    <row r="5591" customFormat="1" x14ac:dyDescent="0.3"/>
    <row r="5592" customFormat="1" x14ac:dyDescent="0.3"/>
    <row r="5593" customFormat="1" x14ac:dyDescent="0.3"/>
    <row r="5594" customFormat="1" x14ac:dyDescent="0.3"/>
    <row r="5595" customFormat="1" x14ac:dyDescent="0.3"/>
    <row r="5596" customFormat="1" x14ac:dyDescent="0.3"/>
    <row r="5597" customFormat="1" x14ac:dyDescent="0.3"/>
    <row r="5598" customFormat="1" x14ac:dyDescent="0.3"/>
    <row r="5599" customFormat="1" x14ac:dyDescent="0.3"/>
    <row r="5600" customFormat="1" x14ac:dyDescent="0.3"/>
    <row r="5601" customFormat="1" x14ac:dyDescent="0.3"/>
    <row r="5602" customFormat="1" x14ac:dyDescent="0.3"/>
    <row r="5603" customFormat="1" x14ac:dyDescent="0.3"/>
    <row r="5604" customFormat="1" x14ac:dyDescent="0.3"/>
    <row r="5605" customFormat="1" x14ac:dyDescent="0.3"/>
    <row r="5606" customFormat="1" x14ac:dyDescent="0.3"/>
    <row r="5607" customFormat="1" x14ac:dyDescent="0.3"/>
    <row r="5608" customFormat="1" x14ac:dyDescent="0.3"/>
    <row r="5609" customFormat="1" x14ac:dyDescent="0.3"/>
    <row r="5610" customFormat="1" x14ac:dyDescent="0.3"/>
    <row r="5611" customFormat="1" x14ac:dyDescent="0.3"/>
    <row r="5612" customFormat="1" x14ac:dyDescent="0.3"/>
    <row r="5613" customFormat="1" x14ac:dyDescent="0.3"/>
    <row r="5614" customFormat="1" x14ac:dyDescent="0.3"/>
    <row r="5615" customFormat="1" x14ac:dyDescent="0.3"/>
    <row r="5616" customFormat="1" x14ac:dyDescent="0.3"/>
    <row r="5617" customFormat="1" x14ac:dyDescent="0.3"/>
    <row r="5618" customFormat="1" x14ac:dyDescent="0.3"/>
    <row r="5619" customFormat="1" x14ac:dyDescent="0.3"/>
    <row r="5620" customFormat="1" x14ac:dyDescent="0.3"/>
    <row r="5621" customFormat="1" x14ac:dyDescent="0.3"/>
    <row r="5622" customFormat="1" x14ac:dyDescent="0.3"/>
    <row r="5623" customFormat="1" x14ac:dyDescent="0.3"/>
    <row r="5624" customFormat="1" x14ac:dyDescent="0.3"/>
    <row r="5625" customFormat="1" x14ac:dyDescent="0.3"/>
    <row r="5626" customFormat="1" x14ac:dyDescent="0.3"/>
    <row r="5627" customFormat="1" x14ac:dyDescent="0.3"/>
    <row r="5628" customFormat="1" x14ac:dyDescent="0.3"/>
    <row r="5629" customFormat="1" x14ac:dyDescent="0.3"/>
    <row r="5630" customFormat="1" x14ac:dyDescent="0.3"/>
    <row r="5631" customFormat="1" x14ac:dyDescent="0.3"/>
    <row r="5632" customFormat="1" x14ac:dyDescent="0.3"/>
    <row r="5633" customFormat="1" x14ac:dyDescent="0.3"/>
    <row r="5634" customFormat="1" x14ac:dyDescent="0.3"/>
    <row r="5635" customFormat="1" x14ac:dyDescent="0.3"/>
    <row r="5636" customFormat="1" x14ac:dyDescent="0.3"/>
    <row r="5637" customFormat="1" x14ac:dyDescent="0.3"/>
    <row r="5638" customFormat="1" x14ac:dyDescent="0.3"/>
    <row r="5639" customFormat="1" x14ac:dyDescent="0.3"/>
    <row r="5640" customFormat="1" x14ac:dyDescent="0.3"/>
    <row r="5641" customFormat="1" x14ac:dyDescent="0.3"/>
    <row r="5642" customFormat="1" x14ac:dyDescent="0.3"/>
    <row r="5643" customFormat="1" x14ac:dyDescent="0.3"/>
    <row r="5644" customFormat="1" x14ac:dyDescent="0.3"/>
    <row r="5645" customFormat="1" x14ac:dyDescent="0.3"/>
    <row r="5646" customFormat="1" x14ac:dyDescent="0.3"/>
    <row r="5647" customFormat="1" x14ac:dyDescent="0.3"/>
    <row r="5648" customFormat="1" x14ac:dyDescent="0.3"/>
    <row r="5649" customFormat="1" x14ac:dyDescent="0.3"/>
    <row r="5650" customFormat="1" x14ac:dyDescent="0.3"/>
    <row r="5651" customFormat="1" x14ac:dyDescent="0.3"/>
    <row r="5652" customFormat="1" x14ac:dyDescent="0.3"/>
    <row r="5653" customFormat="1" x14ac:dyDescent="0.3"/>
    <row r="5654" customFormat="1" x14ac:dyDescent="0.3"/>
    <row r="5655" customFormat="1" x14ac:dyDescent="0.3"/>
    <row r="5656" customFormat="1" x14ac:dyDescent="0.3"/>
    <row r="5657" customFormat="1" x14ac:dyDescent="0.3"/>
    <row r="5658" customFormat="1" x14ac:dyDescent="0.3"/>
    <row r="5659" customFormat="1" x14ac:dyDescent="0.3"/>
    <row r="5660" customFormat="1" x14ac:dyDescent="0.3"/>
    <row r="5661" customFormat="1" x14ac:dyDescent="0.3"/>
    <row r="5662" customFormat="1" x14ac:dyDescent="0.3"/>
    <row r="5663" customFormat="1" x14ac:dyDescent="0.3"/>
    <row r="5664" customFormat="1" x14ac:dyDescent="0.3"/>
    <row r="5665" customFormat="1" x14ac:dyDescent="0.3"/>
    <row r="5666" customFormat="1" x14ac:dyDescent="0.3"/>
    <row r="5667" customFormat="1" x14ac:dyDescent="0.3"/>
    <row r="5668" customFormat="1" x14ac:dyDescent="0.3"/>
    <row r="5669" customFormat="1" x14ac:dyDescent="0.3"/>
    <row r="5670" customFormat="1" x14ac:dyDescent="0.3"/>
    <row r="5671" customFormat="1" x14ac:dyDescent="0.3"/>
    <row r="5672" customFormat="1" x14ac:dyDescent="0.3"/>
    <row r="5673" customFormat="1" x14ac:dyDescent="0.3"/>
    <row r="5674" customFormat="1" x14ac:dyDescent="0.3"/>
    <row r="5675" customFormat="1" x14ac:dyDescent="0.3"/>
    <row r="5676" customFormat="1" x14ac:dyDescent="0.3"/>
    <row r="5677" customFormat="1" x14ac:dyDescent="0.3"/>
    <row r="5678" customFormat="1" x14ac:dyDescent="0.3"/>
    <row r="5679" customFormat="1" x14ac:dyDescent="0.3"/>
    <row r="5680" customFormat="1" x14ac:dyDescent="0.3"/>
    <row r="5681" customFormat="1" x14ac:dyDescent="0.3"/>
    <row r="5682" customFormat="1" x14ac:dyDescent="0.3"/>
    <row r="5683" customFormat="1" x14ac:dyDescent="0.3"/>
    <row r="5684" customFormat="1" x14ac:dyDescent="0.3"/>
    <row r="5685" customFormat="1" x14ac:dyDescent="0.3"/>
    <row r="5686" customFormat="1" x14ac:dyDescent="0.3"/>
    <row r="5687" customFormat="1" x14ac:dyDescent="0.3"/>
    <row r="5688" customFormat="1" x14ac:dyDescent="0.3"/>
    <row r="5689" customFormat="1" x14ac:dyDescent="0.3"/>
    <row r="5690" customFormat="1" x14ac:dyDescent="0.3"/>
    <row r="5691" customFormat="1" x14ac:dyDescent="0.3"/>
    <row r="5692" customFormat="1" x14ac:dyDescent="0.3"/>
    <row r="5693" customFormat="1" x14ac:dyDescent="0.3"/>
    <row r="5694" customFormat="1" x14ac:dyDescent="0.3"/>
    <row r="5695" customFormat="1" x14ac:dyDescent="0.3"/>
    <row r="5696" customFormat="1" x14ac:dyDescent="0.3"/>
    <row r="5697" customFormat="1" x14ac:dyDescent="0.3"/>
    <row r="5698" customFormat="1" x14ac:dyDescent="0.3"/>
    <row r="5699" customFormat="1" x14ac:dyDescent="0.3"/>
    <row r="5700" customFormat="1" x14ac:dyDescent="0.3"/>
    <row r="5701" customFormat="1" x14ac:dyDescent="0.3"/>
    <row r="5702" customFormat="1" x14ac:dyDescent="0.3"/>
    <row r="5703" customFormat="1" x14ac:dyDescent="0.3"/>
    <row r="5704" customFormat="1" x14ac:dyDescent="0.3"/>
    <row r="5705" customFormat="1" x14ac:dyDescent="0.3"/>
    <row r="5706" customFormat="1" x14ac:dyDescent="0.3"/>
    <row r="5707" customFormat="1" x14ac:dyDescent="0.3"/>
    <row r="5708" customFormat="1" x14ac:dyDescent="0.3"/>
    <row r="5709" customFormat="1" x14ac:dyDescent="0.3"/>
    <row r="5710" customFormat="1" x14ac:dyDescent="0.3"/>
    <row r="5711" customFormat="1" x14ac:dyDescent="0.3"/>
    <row r="5712" customFormat="1" x14ac:dyDescent="0.3"/>
    <row r="5713" customFormat="1" x14ac:dyDescent="0.3"/>
    <row r="5714" customFormat="1" x14ac:dyDescent="0.3"/>
    <row r="5715" customFormat="1" x14ac:dyDescent="0.3"/>
    <row r="5716" customFormat="1" x14ac:dyDescent="0.3"/>
    <row r="5717" customFormat="1" x14ac:dyDescent="0.3"/>
    <row r="5718" customFormat="1" x14ac:dyDescent="0.3"/>
    <row r="5719" customFormat="1" x14ac:dyDescent="0.3"/>
    <row r="5720" customFormat="1" x14ac:dyDescent="0.3"/>
    <row r="5721" customFormat="1" x14ac:dyDescent="0.3"/>
    <row r="5722" customFormat="1" x14ac:dyDescent="0.3"/>
    <row r="5723" customFormat="1" x14ac:dyDescent="0.3"/>
    <row r="5724" customFormat="1" x14ac:dyDescent="0.3"/>
    <row r="5725" customFormat="1" x14ac:dyDescent="0.3"/>
    <row r="5726" customFormat="1" x14ac:dyDescent="0.3"/>
    <row r="5727" customFormat="1" x14ac:dyDescent="0.3"/>
    <row r="5728" customFormat="1" x14ac:dyDescent="0.3"/>
    <row r="5729" customFormat="1" x14ac:dyDescent="0.3"/>
    <row r="5730" customFormat="1" x14ac:dyDescent="0.3"/>
    <row r="5731" customFormat="1" x14ac:dyDescent="0.3"/>
    <row r="5732" customFormat="1" x14ac:dyDescent="0.3"/>
    <row r="5733" customFormat="1" x14ac:dyDescent="0.3"/>
    <row r="5734" customFormat="1" x14ac:dyDescent="0.3"/>
    <row r="5735" customFormat="1" x14ac:dyDescent="0.3"/>
    <row r="5736" customFormat="1" x14ac:dyDescent="0.3"/>
    <row r="5737" customFormat="1" x14ac:dyDescent="0.3"/>
    <row r="5738" customFormat="1" x14ac:dyDescent="0.3"/>
    <row r="5739" customFormat="1" x14ac:dyDescent="0.3"/>
    <row r="5740" customFormat="1" x14ac:dyDescent="0.3"/>
    <row r="5741" customFormat="1" x14ac:dyDescent="0.3"/>
    <row r="5742" customFormat="1" x14ac:dyDescent="0.3"/>
    <row r="5743" customFormat="1" x14ac:dyDescent="0.3"/>
    <row r="5744" customFormat="1" x14ac:dyDescent="0.3"/>
    <row r="5745" customFormat="1" x14ac:dyDescent="0.3"/>
    <row r="5746" customFormat="1" x14ac:dyDescent="0.3"/>
    <row r="5747" customFormat="1" x14ac:dyDescent="0.3"/>
    <row r="5748" customFormat="1" x14ac:dyDescent="0.3"/>
    <row r="5749" customFormat="1" x14ac:dyDescent="0.3"/>
    <row r="5750" customFormat="1" x14ac:dyDescent="0.3"/>
    <row r="5751" customFormat="1" x14ac:dyDescent="0.3"/>
    <row r="5752" customFormat="1" x14ac:dyDescent="0.3"/>
    <row r="5753" customFormat="1" x14ac:dyDescent="0.3"/>
    <row r="5754" customFormat="1" x14ac:dyDescent="0.3"/>
    <row r="5755" customFormat="1" x14ac:dyDescent="0.3"/>
    <row r="5756" customFormat="1" x14ac:dyDescent="0.3"/>
    <row r="5757" customFormat="1" x14ac:dyDescent="0.3"/>
    <row r="5758" customFormat="1" x14ac:dyDescent="0.3"/>
    <row r="5759" customFormat="1" x14ac:dyDescent="0.3"/>
    <row r="5760" customFormat="1" x14ac:dyDescent="0.3"/>
    <row r="5761" customFormat="1" x14ac:dyDescent="0.3"/>
    <row r="5762" customFormat="1" x14ac:dyDescent="0.3"/>
    <row r="5763" customFormat="1" x14ac:dyDescent="0.3"/>
    <row r="5764" customFormat="1" x14ac:dyDescent="0.3"/>
    <row r="5765" customFormat="1" x14ac:dyDescent="0.3"/>
    <row r="5766" customFormat="1" x14ac:dyDescent="0.3"/>
    <row r="5767" customFormat="1" x14ac:dyDescent="0.3"/>
    <row r="5768" customFormat="1" x14ac:dyDescent="0.3"/>
    <row r="5769" customFormat="1" x14ac:dyDescent="0.3"/>
    <row r="5770" customFormat="1" x14ac:dyDescent="0.3"/>
    <row r="5771" customFormat="1" x14ac:dyDescent="0.3"/>
    <row r="5772" customFormat="1" x14ac:dyDescent="0.3"/>
    <row r="5773" customFormat="1" x14ac:dyDescent="0.3"/>
    <row r="5774" customFormat="1" x14ac:dyDescent="0.3"/>
    <row r="5775" customFormat="1" x14ac:dyDescent="0.3"/>
    <row r="5776" customFormat="1" x14ac:dyDescent="0.3"/>
    <row r="5777" customFormat="1" x14ac:dyDescent="0.3"/>
    <row r="5778" customFormat="1" x14ac:dyDescent="0.3"/>
    <row r="5779" customFormat="1" x14ac:dyDescent="0.3"/>
    <row r="5780" customFormat="1" x14ac:dyDescent="0.3"/>
    <row r="5781" customFormat="1" x14ac:dyDescent="0.3"/>
    <row r="5782" customFormat="1" x14ac:dyDescent="0.3"/>
    <row r="5783" customFormat="1" x14ac:dyDescent="0.3"/>
    <row r="5784" customFormat="1" x14ac:dyDescent="0.3"/>
    <row r="5785" customFormat="1" x14ac:dyDescent="0.3"/>
    <row r="5786" customFormat="1" x14ac:dyDescent="0.3"/>
    <row r="5787" customFormat="1" x14ac:dyDescent="0.3"/>
    <row r="5788" customFormat="1" x14ac:dyDescent="0.3"/>
    <row r="5789" customFormat="1" x14ac:dyDescent="0.3"/>
    <row r="5790" customFormat="1" x14ac:dyDescent="0.3"/>
    <row r="5791" customFormat="1" x14ac:dyDescent="0.3"/>
    <row r="5792" customFormat="1" x14ac:dyDescent="0.3"/>
    <row r="5793" customFormat="1" x14ac:dyDescent="0.3"/>
    <row r="5794" customFormat="1" x14ac:dyDescent="0.3"/>
    <row r="5795" customFormat="1" x14ac:dyDescent="0.3"/>
    <row r="5796" customFormat="1" x14ac:dyDescent="0.3"/>
    <row r="5797" customFormat="1" x14ac:dyDescent="0.3"/>
    <row r="5798" customFormat="1" x14ac:dyDescent="0.3"/>
    <row r="5799" customFormat="1" x14ac:dyDescent="0.3"/>
    <row r="5800" customFormat="1" x14ac:dyDescent="0.3"/>
    <row r="5801" customFormat="1" x14ac:dyDescent="0.3"/>
    <row r="5802" customFormat="1" x14ac:dyDescent="0.3"/>
    <row r="5803" customFormat="1" x14ac:dyDescent="0.3"/>
    <row r="5804" customFormat="1" x14ac:dyDescent="0.3"/>
    <row r="5805" customFormat="1" x14ac:dyDescent="0.3"/>
    <row r="5806" customFormat="1" x14ac:dyDescent="0.3"/>
    <row r="5807" customFormat="1" x14ac:dyDescent="0.3"/>
    <row r="5808" customFormat="1" x14ac:dyDescent="0.3"/>
    <row r="5809" customFormat="1" x14ac:dyDescent="0.3"/>
    <row r="5810" customFormat="1" x14ac:dyDescent="0.3"/>
    <row r="5811" customFormat="1" x14ac:dyDescent="0.3"/>
    <row r="5812" customFormat="1" x14ac:dyDescent="0.3"/>
    <row r="5813" customFormat="1" x14ac:dyDescent="0.3"/>
    <row r="5814" customFormat="1" x14ac:dyDescent="0.3"/>
    <row r="5815" customFormat="1" x14ac:dyDescent="0.3"/>
    <row r="5816" customFormat="1" x14ac:dyDescent="0.3"/>
    <row r="5817" customFormat="1" x14ac:dyDescent="0.3"/>
    <row r="5818" customFormat="1" x14ac:dyDescent="0.3"/>
    <row r="5819" customFormat="1" x14ac:dyDescent="0.3"/>
    <row r="5820" customFormat="1" x14ac:dyDescent="0.3"/>
    <row r="5821" customFormat="1" x14ac:dyDescent="0.3"/>
    <row r="5822" customFormat="1" x14ac:dyDescent="0.3"/>
    <row r="5823" customFormat="1" x14ac:dyDescent="0.3"/>
    <row r="5824" customFormat="1" x14ac:dyDescent="0.3"/>
    <row r="5825" customFormat="1" x14ac:dyDescent="0.3"/>
    <row r="5826" customFormat="1" x14ac:dyDescent="0.3"/>
    <row r="5827" customFormat="1" x14ac:dyDescent="0.3"/>
    <row r="5828" customFormat="1" x14ac:dyDescent="0.3"/>
    <row r="5829" customFormat="1" x14ac:dyDescent="0.3"/>
    <row r="5830" customFormat="1" x14ac:dyDescent="0.3"/>
    <row r="5831" customFormat="1" x14ac:dyDescent="0.3"/>
    <row r="5832" customFormat="1" x14ac:dyDescent="0.3"/>
    <row r="5833" customFormat="1" x14ac:dyDescent="0.3"/>
    <row r="5834" customFormat="1" x14ac:dyDescent="0.3"/>
    <row r="5835" customFormat="1" x14ac:dyDescent="0.3"/>
    <row r="5836" customFormat="1" x14ac:dyDescent="0.3"/>
    <row r="5837" customFormat="1" x14ac:dyDescent="0.3"/>
    <row r="5838" customFormat="1" x14ac:dyDescent="0.3"/>
    <row r="5839" customFormat="1" x14ac:dyDescent="0.3"/>
    <row r="5840" customFormat="1" x14ac:dyDescent="0.3"/>
    <row r="5841" customFormat="1" x14ac:dyDescent="0.3"/>
    <row r="5842" customFormat="1" x14ac:dyDescent="0.3"/>
    <row r="5843" customFormat="1" x14ac:dyDescent="0.3"/>
    <row r="5844" customFormat="1" x14ac:dyDescent="0.3"/>
    <row r="5845" customFormat="1" x14ac:dyDescent="0.3"/>
    <row r="5846" customFormat="1" x14ac:dyDescent="0.3"/>
    <row r="5847" customFormat="1" x14ac:dyDescent="0.3"/>
    <row r="5848" customFormat="1" x14ac:dyDescent="0.3"/>
    <row r="5849" customFormat="1" x14ac:dyDescent="0.3"/>
    <row r="5850" customFormat="1" x14ac:dyDescent="0.3"/>
    <row r="5851" customFormat="1" x14ac:dyDescent="0.3"/>
    <row r="5852" customFormat="1" x14ac:dyDescent="0.3"/>
    <row r="5853" customFormat="1" x14ac:dyDescent="0.3"/>
    <row r="5854" customFormat="1" x14ac:dyDescent="0.3"/>
    <row r="5855" customFormat="1" x14ac:dyDescent="0.3"/>
    <row r="5856" customFormat="1" x14ac:dyDescent="0.3"/>
    <row r="5857" customFormat="1" x14ac:dyDescent="0.3"/>
    <row r="5858" customFormat="1" x14ac:dyDescent="0.3"/>
    <row r="5859" customFormat="1" x14ac:dyDescent="0.3"/>
    <row r="5860" customFormat="1" x14ac:dyDescent="0.3"/>
    <row r="5861" customFormat="1" x14ac:dyDescent="0.3"/>
    <row r="5862" customFormat="1" x14ac:dyDescent="0.3"/>
    <row r="5863" customFormat="1" x14ac:dyDescent="0.3"/>
    <row r="5864" customFormat="1" x14ac:dyDescent="0.3"/>
    <row r="5865" customFormat="1" x14ac:dyDescent="0.3"/>
    <row r="5866" customFormat="1" x14ac:dyDescent="0.3"/>
    <row r="5867" customFormat="1" x14ac:dyDescent="0.3"/>
    <row r="5868" customFormat="1" x14ac:dyDescent="0.3"/>
    <row r="5869" customFormat="1" x14ac:dyDescent="0.3"/>
    <row r="5870" customFormat="1" x14ac:dyDescent="0.3"/>
    <row r="5871" customFormat="1" x14ac:dyDescent="0.3"/>
    <row r="5872" customFormat="1" x14ac:dyDescent="0.3"/>
    <row r="5873" customFormat="1" x14ac:dyDescent="0.3"/>
    <row r="5874" customFormat="1" x14ac:dyDescent="0.3"/>
    <row r="5875" customFormat="1" x14ac:dyDescent="0.3"/>
    <row r="5876" customFormat="1" x14ac:dyDescent="0.3"/>
    <row r="5877" customFormat="1" x14ac:dyDescent="0.3"/>
    <row r="5878" customFormat="1" x14ac:dyDescent="0.3"/>
    <row r="5879" customFormat="1" x14ac:dyDescent="0.3"/>
    <row r="5880" customFormat="1" x14ac:dyDescent="0.3"/>
    <row r="5881" customFormat="1" x14ac:dyDescent="0.3"/>
    <row r="5882" customFormat="1" x14ac:dyDescent="0.3"/>
    <row r="5883" customFormat="1" x14ac:dyDescent="0.3"/>
    <row r="5884" customFormat="1" x14ac:dyDescent="0.3"/>
    <row r="5885" customFormat="1" x14ac:dyDescent="0.3"/>
    <row r="5886" customFormat="1" x14ac:dyDescent="0.3"/>
    <row r="5887" customFormat="1" x14ac:dyDescent="0.3"/>
    <row r="5888" customFormat="1" x14ac:dyDescent="0.3"/>
    <row r="5889" customFormat="1" x14ac:dyDescent="0.3"/>
    <row r="5890" customFormat="1" x14ac:dyDescent="0.3"/>
    <row r="5891" customFormat="1" x14ac:dyDescent="0.3"/>
    <row r="5892" customFormat="1" x14ac:dyDescent="0.3"/>
    <row r="5893" customFormat="1" x14ac:dyDescent="0.3"/>
    <row r="5894" customFormat="1" x14ac:dyDescent="0.3"/>
    <row r="5895" customFormat="1" x14ac:dyDescent="0.3"/>
    <row r="5896" customFormat="1" x14ac:dyDescent="0.3"/>
    <row r="5897" customFormat="1" x14ac:dyDescent="0.3"/>
    <row r="5898" customFormat="1" x14ac:dyDescent="0.3"/>
    <row r="5899" customFormat="1" x14ac:dyDescent="0.3"/>
    <row r="5900" customFormat="1" x14ac:dyDescent="0.3"/>
    <row r="5901" customFormat="1" x14ac:dyDescent="0.3"/>
    <row r="5902" customFormat="1" x14ac:dyDescent="0.3"/>
    <row r="5903" customFormat="1" x14ac:dyDescent="0.3"/>
    <row r="5904" customFormat="1" x14ac:dyDescent="0.3"/>
    <row r="5905" customFormat="1" x14ac:dyDescent="0.3"/>
    <row r="5906" customFormat="1" x14ac:dyDescent="0.3"/>
    <row r="5907" customFormat="1" x14ac:dyDescent="0.3"/>
    <row r="5908" customFormat="1" x14ac:dyDescent="0.3"/>
    <row r="5909" customFormat="1" x14ac:dyDescent="0.3"/>
    <row r="5910" customFormat="1" x14ac:dyDescent="0.3"/>
    <row r="5911" customFormat="1" x14ac:dyDescent="0.3"/>
    <row r="5912" customFormat="1" x14ac:dyDescent="0.3"/>
    <row r="5913" customFormat="1" x14ac:dyDescent="0.3"/>
    <row r="5914" customFormat="1" x14ac:dyDescent="0.3"/>
    <row r="5915" customFormat="1" x14ac:dyDescent="0.3"/>
    <row r="5916" customFormat="1" x14ac:dyDescent="0.3"/>
    <row r="5917" customFormat="1" x14ac:dyDescent="0.3"/>
    <row r="5918" customFormat="1" x14ac:dyDescent="0.3"/>
    <row r="5919" customFormat="1" x14ac:dyDescent="0.3"/>
    <row r="5920" customFormat="1" x14ac:dyDescent="0.3"/>
    <row r="5921" customFormat="1" x14ac:dyDescent="0.3"/>
    <row r="5922" customFormat="1" x14ac:dyDescent="0.3"/>
    <row r="5923" customFormat="1" x14ac:dyDescent="0.3"/>
    <row r="5924" customFormat="1" x14ac:dyDescent="0.3"/>
    <row r="5925" customFormat="1" x14ac:dyDescent="0.3"/>
    <row r="5926" customFormat="1" x14ac:dyDescent="0.3"/>
    <row r="5927" customFormat="1" x14ac:dyDescent="0.3"/>
    <row r="5928" customFormat="1" x14ac:dyDescent="0.3"/>
    <row r="5929" customFormat="1" x14ac:dyDescent="0.3"/>
    <row r="5930" customFormat="1" x14ac:dyDescent="0.3"/>
    <row r="5931" customFormat="1" x14ac:dyDescent="0.3"/>
    <row r="5932" customFormat="1" x14ac:dyDescent="0.3"/>
    <row r="5933" customFormat="1" x14ac:dyDescent="0.3"/>
    <row r="5934" customFormat="1" x14ac:dyDescent="0.3"/>
    <row r="5935" customFormat="1" x14ac:dyDescent="0.3"/>
    <row r="5936" customFormat="1" x14ac:dyDescent="0.3"/>
    <row r="5937" customFormat="1" x14ac:dyDescent="0.3"/>
    <row r="5938" customFormat="1" x14ac:dyDescent="0.3"/>
    <row r="5939" customFormat="1" x14ac:dyDescent="0.3"/>
    <row r="5940" customFormat="1" x14ac:dyDescent="0.3"/>
    <row r="5941" customFormat="1" x14ac:dyDescent="0.3"/>
    <row r="5942" customFormat="1" x14ac:dyDescent="0.3"/>
    <row r="5943" customFormat="1" x14ac:dyDescent="0.3"/>
    <row r="5944" customFormat="1" x14ac:dyDescent="0.3"/>
    <row r="5945" customFormat="1" x14ac:dyDescent="0.3"/>
    <row r="5946" customFormat="1" x14ac:dyDescent="0.3"/>
    <row r="5947" customFormat="1" x14ac:dyDescent="0.3"/>
    <row r="5948" customFormat="1" x14ac:dyDescent="0.3"/>
    <row r="5949" customFormat="1" x14ac:dyDescent="0.3"/>
    <row r="5950" customFormat="1" x14ac:dyDescent="0.3"/>
    <row r="5951" customFormat="1" x14ac:dyDescent="0.3"/>
    <row r="5952" customFormat="1" x14ac:dyDescent="0.3"/>
    <row r="5953" customFormat="1" x14ac:dyDescent="0.3"/>
    <row r="5954" customFormat="1" x14ac:dyDescent="0.3"/>
    <row r="5955" customFormat="1" x14ac:dyDescent="0.3"/>
    <row r="5956" customFormat="1" x14ac:dyDescent="0.3"/>
    <row r="5957" customFormat="1" x14ac:dyDescent="0.3"/>
    <row r="5958" customFormat="1" x14ac:dyDescent="0.3"/>
    <row r="5959" customFormat="1" x14ac:dyDescent="0.3"/>
    <row r="5960" customFormat="1" x14ac:dyDescent="0.3"/>
    <row r="5961" customFormat="1" x14ac:dyDescent="0.3"/>
    <row r="5962" customFormat="1" x14ac:dyDescent="0.3"/>
    <row r="5963" customFormat="1" x14ac:dyDescent="0.3"/>
    <row r="5964" customFormat="1" x14ac:dyDescent="0.3"/>
    <row r="5965" customFormat="1" x14ac:dyDescent="0.3"/>
    <row r="5966" customFormat="1" x14ac:dyDescent="0.3"/>
    <row r="5967" customFormat="1" x14ac:dyDescent="0.3"/>
    <row r="5968" customFormat="1" x14ac:dyDescent="0.3"/>
    <row r="5969" customFormat="1" x14ac:dyDescent="0.3"/>
    <row r="5970" customFormat="1" x14ac:dyDescent="0.3"/>
    <row r="5971" customFormat="1" x14ac:dyDescent="0.3"/>
    <row r="5972" customFormat="1" x14ac:dyDescent="0.3"/>
    <row r="5973" customFormat="1" x14ac:dyDescent="0.3"/>
    <row r="5974" customFormat="1" x14ac:dyDescent="0.3"/>
    <row r="5975" customFormat="1" x14ac:dyDescent="0.3"/>
    <row r="5976" customFormat="1" x14ac:dyDescent="0.3"/>
    <row r="5977" customFormat="1" x14ac:dyDescent="0.3"/>
    <row r="5978" customFormat="1" x14ac:dyDescent="0.3"/>
    <row r="5979" customFormat="1" x14ac:dyDescent="0.3"/>
    <row r="5980" customFormat="1" x14ac:dyDescent="0.3"/>
    <row r="5981" customFormat="1" x14ac:dyDescent="0.3"/>
    <row r="5982" customFormat="1" x14ac:dyDescent="0.3"/>
    <row r="5983" customFormat="1" x14ac:dyDescent="0.3"/>
    <row r="5984" customFormat="1" x14ac:dyDescent="0.3"/>
    <row r="5985" customFormat="1" x14ac:dyDescent="0.3"/>
    <row r="5986" customFormat="1" x14ac:dyDescent="0.3"/>
    <row r="5987" customFormat="1" x14ac:dyDescent="0.3"/>
    <row r="5988" customFormat="1" x14ac:dyDescent="0.3"/>
    <row r="5989" customFormat="1" x14ac:dyDescent="0.3"/>
    <row r="5990" customFormat="1" x14ac:dyDescent="0.3"/>
    <row r="5991" customFormat="1" x14ac:dyDescent="0.3"/>
    <row r="5992" customFormat="1" x14ac:dyDescent="0.3"/>
    <row r="5993" customFormat="1" x14ac:dyDescent="0.3"/>
    <row r="5994" customFormat="1" x14ac:dyDescent="0.3"/>
    <row r="5995" customFormat="1" x14ac:dyDescent="0.3"/>
    <row r="5996" customFormat="1" x14ac:dyDescent="0.3"/>
    <row r="5997" customFormat="1" x14ac:dyDescent="0.3"/>
    <row r="5998" customFormat="1" x14ac:dyDescent="0.3"/>
    <row r="5999" customFormat="1" x14ac:dyDescent="0.3"/>
    <row r="6000" customFormat="1" x14ac:dyDescent="0.3"/>
    <row r="6001" customFormat="1" x14ac:dyDescent="0.3"/>
    <row r="6002" customFormat="1" x14ac:dyDescent="0.3"/>
    <row r="6003" customFormat="1" x14ac:dyDescent="0.3"/>
    <row r="6004" customFormat="1" x14ac:dyDescent="0.3"/>
    <row r="6005" customFormat="1" x14ac:dyDescent="0.3"/>
    <row r="6006" customFormat="1" x14ac:dyDescent="0.3"/>
    <row r="6007" customFormat="1" x14ac:dyDescent="0.3"/>
    <row r="6008" customFormat="1" x14ac:dyDescent="0.3"/>
    <row r="6009" customFormat="1" x14ac:dyDescent="0.3"/>
    <row r="6010" customFormat="1" x14ac:dyDescent="0.3"/>
    <row r="6011" customFormat="1" x14ac:dyDescent="0.3"/>
    <row r="6012" customFormat="1" x14ac:dyDescent="0.3"/>
    <row r="6013" customFormat="1" x14ac:dyDescent="0.3"/>
    <row r="6014" customFormat="1" x14ac:dyDescent="0.3"/>
    <row r="6015" customFormat="1" x14ac:dyDescent="0.3"/>
    <row r="6016" customFormat="1" x14ac:dyDescent="0.3"/>
    <row r="6017" customFormat="1" x14ac:dyDescent="0.3"/>
    <row r="6018" customFormat="1" x14ac:dyDescent="0.3"/>
    <row r="6019" customFormat="1" x14ac:dyDescent="0.3"/>
    <row r="6020" customFormat="1" x14ac:dyDescent="0.3"/>
    <row r="6021" customFormat="1" x14ac:dyDescent="0.3"/>
    <row r="6022" customFormat="1" x14ac:dyDescent="0.3"/>
    <row r="6023" customFormat="1" x14ac:dyDescent="0.3"/>
    <row r="6024" customFormat="1" x14ac:dyDescent="0.3"/>
    <row r="6025" customFormat="1" x14ac:dyDescent="0.3"/>
    <row r="6026" customFormat="1" x14ac:dyDescent="0.3"/>
    <row r="6027" customFormat="1" x14ac:dyDescent="0.3"/>
    <row r="6028" customFormat="1" x14ac:dyDescent="0.3"/>
    <row r="6029" customFormat="1" x14ac:dyDescent="0.3"/>
    <row r="6030" customFormat="1" x14ac:dyDescent="0.3"/>
    <row r="6031" customFormat="1" x14ac:dyDescent="0.3"/>
    <row r="6032" customFormat="1" x14ac:dyDescent="0.3"/>
    <row r="6033" customFormat="1" x14ac:dyDescent="0.3"/>
    <row r="6034" customFormat="1" x14ac:dyDescent="0.3"/>
    <row r="6035" customFormat="1" x14ac:dyDescent="0.3"/>
    <row r="6036" customFormat="1" x14ac:dyDescent="0.3"/>
    <row r="6037" customFormat="1" x14ac:dyDescent="0.3"/>
    <row r="6038" customFormat="1" x14ac:dyDescent="0.3"/>
    <row r="6039" customFormat="1" x14ac:dyDescent="0.3"/>
    <row r="6040" customFormat="1" x14ac:dyDescent="0.3"/>
    <row r="6041" customFormat="1" x14ac:dyDescent="0.3"/>
    <row r="6042" customFormat="1" x14ac:dyDescent="0.3"/>
    <row r="6043" customFormat="1" x14ac:dyDescent="0.3"/>
    <row r="6044" customFormat="1" x14ac:dyDescent="0.3"/>
    <row r="6045" customFormat="1" x14ac:dyDescent="0.3"/>
    <row r="6046" customFormat="1" x14ac:dyDescent="0.3"/>
    <row r="6047" customFormat="1" x14ac:dyDescent="0.3"/>
    <row r="6048" customFormat="1" x14ac:dyDescent="0.3"/>
    <row r="6049" customFormat="1" x14ac:dyDescent="0.3"/>
    <row r="6050" customFormat="1" x14ac:dyDescent="0.3"/>
    <row r="6051" customFormat="1" x14ac:dyDescent="0.3"/>
    <row r="6052" customFormat="1" x14ac:dyDescent="0.3"/>
    <row r="6053" customFormat="1" x14ac:dyDescent="0.3"/>
    <row r="6054" customFormat="1" x14ac:dyDescent="0.3"/>
    <row r="6055" customFormat="1" x14ac:dyDescent="0.3"/>
    <row r="6056" customFormat="1" x14ac:dyDescent="0.3"/>
    <row r="6057" customFormat="1" x14ac:dyDescent="0.3"/>
    <row r="6058" customFormat="1" x14ac:dyDescent="0.3"/>
    <row r="6059" customFormat="1" x14ac:dyDescent="0.3"/>
    <row r="6060" customFormat="1" x14ac:dyDescent="0.3"/>
    <row r="6061" customFormat="1" x14ac:dyDescent="0.3"/>
    <row r="6062" customFormat="1" x14ac:dyDescent="0.3"/>
    <row r="6063" customFormat="1" x14ac:dyDescent="0.3"/>
    <row r="6064" customFormat="1" x14ac:dyDescent="0.3"/>
    <row r="6065" customFormat="1" x14ac:dyDescent="0.3"/>
    <row r="6066" customFormat="1" x14ac:dyDescent="0.3"/>
    <row r="6067" customFormat="1" x14ac:dyDescent="0.3"/>
    <row r="6068" customFormat="1" x14ac:dyDescent="0.3"/>
    <row r="6069" customFormat="1" x14ac:dyDescent="0.3"/>
    <row r="6070" customFormat="1" x14ac:dyDescent="0.3"/>
    <row r="6071" customFormat="1" x14ac:dyDescent="0.3"/>
    <row r="6072" customFormat="1" x14ac:dyDescent="0.3"/>
    <row r="6073" customFormat="1" x14ac:dyDescent="0.3"/>
    <row r="6074" customFormat="1" x14ac:dyDescent="0.3"/>
    <row r="6075" customFormat="1" x14ac:dyDescent="0.3"/>
    <row r="6076" customFormat="1" x14ac:dyDescent="0.3"/>
    <row r="6077" customFormat="1" x14ac:dyDescent="0.3"/>
    <row r="6078" customFormat="1" x14ac:dyDescent="0.3"/>
    <row r="6079" customFormat="1" x14ac:dyDescent="0.3"/>
    <row r="6080" customFormat="1" x14ac:dyDescent="0.3"/>
    <row r="6081" customFormat="1" x14ac:dyDescent="0.3"/>
    <row r="6082" customFormat="1" x14ac:dyDescent="0.3"/>
    <row r="6083" customFormat="1" x14ac:dyDescent="0.3"/>
    <row r="6084" customFormat="1" x14ac:dyDescent="0.3"/>
    <row r="6085" customFormat="1" x14ac:dyDescent="0.3"/>
    <row r="6086" customFormat="1" x14ac:dyDescent="0.3"/>
    <row r="6087" customFormat="1" x14ac:dyDescent="0.3"/>
    <row r="6088" customFormat="1" x14ac:dyDescent="0.3"/>
    <row r="6089" customFormat="1" x14ac:dyDescent="0.3"/>
    <row r="6090" customFormat="1" x14ac:dyDescent="0.3"/>
    <row r="6091" customFormat="1" x14ac:dyDescent="0.3"/>
    <row r="6092" customFormat="1" x14ac:dyDescent="0.3"/>
    <row r="6093" customFormat="1" x14ac:dyDescent="0.3"/>
    <row r="6094" customFormat="1" x14ac:dyDescent="0.3"/>
    <row r="6095" customFormat="1" x14ac:dyDescent="0.3"/>
    <row r="6096" customFormat="1" x14ac:dyDescent="0.3"/>
    <row r="6097" customFormat="1" x14ac:dyDescent="0.3"/>
    <row r="6098" customFormat="1" x14ac:dyDescent="0.3"/>
    <row r="6099" customFormat="1" x14ac:dyDescent="0.3"/>
    <row r="6100" customFormat="1" x14ac:dyDescent="0.3"/>
    <row r="6101" customFormat="1" x14ac:dyDescent="0.3"/>
    <row r="6102" customFormat="1" x14ac:dyDescent="0.3"/>
    <row r="6103" customFormat="1" x14ac:dyDescent="0.3"/>
    <row r="6104" customFormat="1" x14ac:dyDescent="0.3"/>
    <row r="6105" customFormat="1" x14ac:dyDescent="0.3"/>
    <row r="6106" customFormat="1" x14ac:dyDescent="0.3"/>
    <row r="6107" customFormat="1" x14ac:dyDescent="0.3"/>
    <row r="6108" customFormat="1" x14ac:dyDescent="0.3"/>
    <row r="6109" customFormat="1" x14ac:dyDescent="0.3"/>
    <row r="6110" customFormat="1" x14ac:dyDescent="0.3"/>
    <row r="6111" customFormat="1" x14ac:dyDescent="0.3"/>
    <row r="6112" customFormat="1" x14ac:dyDescent="0.3"/>
    <row r="6113" customFormat="1" x14ac:dyDescent="0.3"/>
    <row r="6114" customFormat="1" x14ac:dyDescent="0.3"/>
    <row r="6115" customFormat="1" x14ac:dyDescent="0.3"/>
    <row r="6116" customFormat="1" x14ac:dyDescent="0.3"/>
    <row r="6117" customFormat="1" x14ac:dyDescent="0.3"/>
    <row r="6118" customFormat="1" x14ac:dyDescent="0.3"/>
    <row r="6119" customFormat="1" x14ac:dyDescent="0.3"/>
    <row r="6120" customFormat="1" x14ac:dyDescent="0.3"/>
    <row r="6121" customFormat="1" x14ac:dyDescent="0.3"/>
    <row r="6122" customFormat="1" x14ac:dyDescent="0.3"/>
    <row r="6123" customFormat="1" x14ac:dyDescent="0.3"/>
    <row r="6124" customFormat="1" x14ac:dyDescent="0.3"/>
    <row r="6125" customFormat="1" x14ac:dyDescent="0.3"/>
    <row r="6126" customFormat="1" x14ac:dyDescent="0.3"/>
    <row r="6127" customFormat="1" x14ac:dyDescent="0.3"/>
    <row r="6128" customFormat="1" x14ac:dyDescent="0.3"/>
    <row r="6129" customFormat="1" x14ac:dyDescent="0.3"/>
    <row r="6130" customFormat="1" x14ac:dyDescent="0.3"/>
    <row r="6131" customFormat="1" x14ac:dyDescent="0.3"/>
    <row r="6132" customFormat="1" x14ac:dyDescent="0.3"/>
    <row r="6133" customFormat="1" x14ac:dyDescent="0.3"/>
    <row r="6134" customFormat="1" x14ac:dyDescent="0.3"/>
    <row r="6135" customFormat="1" x14ac:dyDescent="0.3"/>
    <row r="6136" customFormat="1" x14ac:dyDescent="0.3"/>
    <row r="6137" customFormat="1" x14ac:dyDescent="0.3"/>
    <row r="6138" customFormat="1" x14ac:dyDescent="0.3"/>
    <row r="6139" customFormat="1" x14ac:dyDescent="0.3"/>
    <row r="6140" customFormat="1" x14ac:dyDescent="0.3"/>
    <row r="6141" customFormat="1" x14ac:dyDescent="0.3"/>
    <row r="6142" customFormat="1" x14ac:dyDescent="0.3"/>
    <row r="6143" customFormat="1" x14ac:dyDescent="0.3"/>
    <row r="6144" customFormat="1" x14ac:dyDescent="0.3"/>
    <row r="6145" customFormat="1" x14ac:dyDescent="0.3"/>
    <row r="6146" customFormat="1" x14ac:dyDescent="0.3"/>
    <row r="6147" customFormat="1" x14ac:dyDescent="0.3"/>
    <row r="6148" customFormat="1" x14ac:dyDescent="0.3"/>
    <row r="6149" customFormat="1" x14ac:dyDescent="0.3"/>
    <row r="6150" customFormat="1" x14ac:dyDescent="0.3"/>
    <row r="6151" customFormat="1" x14ac:dyDescent="0.3"/>
    <row r="6152" customFormat="1" x14ac:dyDescent="0.3"/>
    <row r="6153" customFormat="1" x14ac:dyDescent="0.3"/>
    <row r="6154" customFormat="1" x14ac:dyDescent="0.3"/>
    <row r="6155" customFormat="1" x14ac:dyDescent="0.3"/>
    <row r="6156" customFormat="1" x14ac:dyDescent="0.3"/>
    <row r="6157" customFormat="1" x14ac:dyDescent="0.3"/>
    <row r="6158" customFormat="1" x14ac:dyDescent="0.3"/>
    <row r="6159" customFormat="1" x14ac:dyDescent="0.3"/>
    <row r="6160" customFormat="1" x14ac:dyDescent="0.3"/>
    <row r="6161" customFormat="1" x14ac:dyDescent="0.3"/>
    <row r="6162" customFormat="1" x14ac:dyDescent="0.3"/>
    <row r="6163" customFormat="1" x14ac:dyDescent="0.3"/>
    <row r="6164" customFormat="1" x14ac:dyDescent="0.3"/>
    <row r="6165" customFormat="1" x14ac:dyDescent="0.3"/>
    <row r="6166" customFormat="1" x14ac:dyDescent="0.3"/>
    <row r="6167" customFormat="1" x14ac:dyDescent="0.3"/>
    <row r="6168" customFormat="1" x14ac:dyDescent="0.3"/>
    <row r="6169" customFormat="1" x14ac:dyDescent="0.3"/>
    <row r="6170" customFormat="1" x14ac:dyDescent="0.3"/>
    <row r="6171" customFormat="1" x14ac:dyDescent="0.3"/>
    <row r="6172" customFormat="1" x14ac:dyDescent="0.3"/>
    <row r="6173" customFormat="1" x14ac:dyDescent="0.3"/>
    <row r="6174" customFormat="1" x14ac:dyDescent="0.3"/>
    <row r="6175" customFormat="1" x14ac:dyDescent="0.3"/>
    <row r="6176" customFormat="1" x14ac:dyDescent="0.3"/>
    <row r="6177" customFormat="1" x14ac:dyDescent="0.3"/>
    <row r="6178" customFormat="1" x14ac:dyDescent="0.3"/>
    <row r="6179" customFormat="1" x14ac:dyDescent="0.3"/>
    <row r="6180" customFormat="1" x14ac:dyDescent="0.3"/>
    <row r="6181" customFormat="1" x14ac:dyDescent="0.3"/>
    <row r="6182" customFormat="1" x14ac:dyDescent="0.3"/>
    <row r="6183" customFormat="1" x14ac:dyDescent="0.3"/>
    <row r="6184" customFormat="1" x14ac:dyDescent="0.3"/>
    <row r="6185" customFormat="1" x14ac:dyDescent="0.3"/>
    <row r="6186" customFormat="1" x14ac:dyDescent="0.3"/>
    <row r="6187" customFormat="1" x14ac:dyDescent="0.3"/>
    <row r="6188" customFormat="1" x14ac:dyDescent="0.3"/>
    <row r="6189" customFormat="1" x14ac:dyDescent="0.3"/>
    <row r="6190" customFormat="1" x14ac:dyDescent="0.3"/>
    <row r="6191" customFormat="1" x14ac:dyDescent="0.3"/>
    <row r="6192" customFormat="1" x14ac:dyDescent="0.3"/>
    <row r="6193" customFormat="1" x14ac:dyDescent="0.3"/>
    <row r="6194" customFormat="1" x14ac:dyDescent="0.3"/>
    <row r="6195" customFormat="1" x14ac:dyDescent="0.3"/>
    <row r="6196" customFormat="1" x14ac:dyDescent="0.3"/>
    <row r="6197" customFormat="1" x14ac:dyDescent="0.3"/>
    <row r="6198" customFormat="1" x14ac:dyDescent="0.3"/>
    <row r="6199" customFormat="1" x14ac:dyDescent="0.3"/>
    <row r="6200" customFormat="1" x14ac:dyDescent="0.3"/>
    <row r="6201" customFormat="1" x14ac:dyDescent="0.3"/>
    <row r="6202" customFormat="1" x14ac:dyDescent="0.3"/>
    <row r="6203" customFormat="1" x14ac:dyDescent="0.3"/>
    <row r="6204" customFormat="1" x14ac:dyDescent="0.3"/>
    <row r="6205" customFormat="1" x14ac:dyDescent="0.3"/>
    <row r="6206" customFormat="1" x14ac:dyDescent="0.3"/>
    <row r="6207" customFormat="1" x14ac:dyDescent="0.3"/>
    <row r="6208" customFormat="1" x14ac:dyDescent="0.3"/>
    <row r="6209" customFormat="1" x14ac:dyDescent="0.3"/>
    <row r="6210" customFormat="1" x14ac:dyDescent="0.3"/>
    <row r="6211" customFormat="1" x14ac:dyDescent="0.3"/>
    <row r="6212" customFormat="1" x14ac:dyDescent="0.3"/>
    <row r="6213" customFormat="1" x14ac:dyDescent="0.3"/>
    <row r="6214" customFormat="1" x14ac:dyDescent="0.3"/>
    <row r="6215" customFormat="1" x14ac:dyDescent="0.3"/>
    <row r="6216" customFormat="1" x14ac:dyDescent="0.3"/>
    <row r="6217" customFormat="1" x14ac:dyDescent="0.3"/>
    <row r="6218" customFormat="1" x14ac:dyDescent="0.3"/>
    <row r="6219" customFormat="1" x14ac:dyDescent="0.3"/>
    <row r="6220" customFormat="1" x14ac:dyDescent="0.3"/>
    <row r="6221" customFormat="1" x14ac:dyDescent="0.3"/>
    <row r="6222" customFormat="1" x14ac:dyDescent="0.3"/>
    <row r="6223" customFormat="1" x14ac:dyDescent="0.3"/>
    <row r="6224" customFormat="1" x14ac:dyDescent="0.3"/>
    <row r="6225" customFormat="1" x14ac:dyDescent="0.3"/>
    <row r="6226" customFormat="1" x14ac:dyDescent="0.3"/>
    <row r="6227" customFormat="1" x14ac:dyDescent="0.3"/>
    <row r="6228" customFormat="1" x14ac:dyDescent="0.3"/>
    <row r="6229" customFormat="1" x14ac:dyDescent="0.3"/>
    <row r="6230" customFormat="1" x14ac:dyDescent="0.3"/>
    <row r="6231" customFormat="1" x14ac:dyDescent="0.3"/>
    <row r="6232" customFormat="1" x14ac:dyDescent="0.3"/>
    <row r="6233" customFormat="1" x14ac:dyDescent="0.3"/>
    <row r="6234" customFormat="1" x14ac:dyDescent="0.3"/>
    <row r="6235" customFormat="1" x14ac:dyDescent="0.3"/>
    <row r="6236" customFormat="1" x14ac:dyDescent="0.3"/>
    <row r="6237" customFormat="1" x14ac:dyDescent="0.3"/>
    <row r="6238" customFormat="1" x14ac:dyDescent="0.3"/>
    <row r="6239" customFormat="1" x14ac:dyDescent="0.3"/>
    <row r="6240" customFormat="1" x14ac:dyDescent="0.3"/>
    <row r="6241" customFormat="1" x14ac:dyDescent="0.3"/>
    <row r="6242" customFormat="1" x14ac:dyDescent="0.3"/>
    <row r="6243" customFormat="1" x14ac:dyDescent="0.3"/>
    <row r="6244" customFormat="1" x14ac:dyDescent="0.3"/>
    <row r="6245" customFormat="1" x14ac:dyDescent="0.3"/>
    <row r="6246" customFormat="1" x14ac:dyDescent="0.3"/>
    <row r="6247" customFormat="1" x14ac:dyDescent="0.3"/>
    <row r="6248" customFormat="1" x14ac:dyDescent="0.3"/>
    <row r="6249" customFormat="1" x14ac:dyDescent="0.3"/>
    <row r="6250" customFormat="1" x14ac:dyDescent="0.3"/>
    <row r="6251" customFormat="1" x14ac:dyDescent="0.3"/>
    <row r="6252" customFormat="1" x14ac:dyDescent="0.3"/>
    <row r="6253" customFormat="1" x14ac:dyDescent="0.3"/>
    <row r="6254" customFormat="1" x14ac:dyDescent="0.3"/>
    <row r="6255" customFormat="1" x14ac:dyDescent="0.3"/>
    <row r="6256" customFormat="1" x14ac:dyDescent="0.3"/>
    <row r="6257" customFormat="1" x14ac:dyDescent="0.3"/>
    <row r="6258" customFormat="1" x14ac:dyDescent="0.3"/>
    <row r="6259" customFormat="1" x14ac:dyDescent="0.3"/>
    <row r="6260" customFormat="1" x14ac:dyDescent="0.3"/>
    <row r="6261" customFormat="1" x14ac:dyDescent="0.3"/>
    <row r="6262" customFormat="1" x14ac:dyDescent="0.3"/>
    <row r="6263" customFormat="1" x14ac:dyDescent="0.3"/>
    <row r="6264" customFormat="1" x14ac:dyDescent="0.3"/>
    <row r="6265" customFormat="1" x14ac:dyDescent="0.3"/>
    <row r="6266" customFormat="1" x14ac:dyDescent="0.3"/>
    <row r="6267" customFormat="1" x14ac:dyDescent="0.3"/>
    <row r="6268" customFormat="1" x14ac:dyDescent="0.3"/>
    <row r="6269" customFormat="1" x14ac:dyDescent="0.3"/>
    <row r="6270" customFormat="1" x14ac:dyDescent="0.3"/>
    <row r="6271" customFormat="1" x14ac:dyDescent="0.3"/>
    <row r="6272" customFormat="1" x14ac:dyDescent="0.3"/>
    <row r="6273" customFormat="1" x14ac:dyDescent="0.3"/>
    <row r="6274" customFormat="1" x14ac:dyDescent="0.3"/>
    <row r="6275" customFormat="1" x14ac:dyDescent="0.3"/>
    <row r="6276" customFormat="1" x14ac:dyDescent="0.3"/>
    <row r="6277" customFormat="1" x14ac:dyDescent="0.3"/>
    <row r="6278" customFormat="1" x14ac:dyDescent="0.3"/>
    <row r="6279" customFormat="1" x14ac:dyDescent="0.3"/>
    <row r="6280" customFormat="1" x14ac:dyDescent="0.3"/>
    <row r="6281" customFormat="1" x14ac:dyDescent="0.3"/>
    <row r="6282" customFormat="1" x14ac:dyDescent="0.3"/>
    <row r="6283" customFormat="1" x14ac:dyDescent="0.3"/>
    <row r="6284" customFormat="1" x14ac:dyDescent="0.3"/>
    <row r="6285" customFormat="1" x14ac:dyDescent="0.3"/>
    <row r="6286" customFormat="1" x14ac:dyDescent="0.3"/>
    <row r="6287" customFormat="1" x14ac:dyDescent="0.3"/>
    <row r="6288" customFormat="1" x14ac:dyDescent="0.3"/>
    <row r="6289" customFormat="1" x14ac:dyDescent="0.3"/>
    <row r="6290" customFormat="1" x14ac:dyDescent="0.3"/>
    <row r="6291" customFormat="1" x14ac:dyDescent="0.3"/>
    <row r="6292" customFormat="1" x14ac:dyDescent="0.3"/>
    <row r="6293" customFormat="1" x14ac:dyDescent="0.3"/>
    <row r="6294" customFormat="1" x14ac:dyDescent="0.3"/>
    <row r="6295" customFormat="1" x14ac:dyDescent="0.3"/>
    <row r="6296" customFormat="1" x14ac:dyDescent="0.3"/>
    <row r="6297" customFormat="1" x14ac:dyDescent="0.3"/>
    <row r="6298" customFormat="1" x14ac:dyDescent="0.3"/>
    <row r="6299" customFormat="1" x14ac:dyDescent="0.3"/>
    <row r="6300" customFormat="1" x14ac:dyDescent="0.3"/>
    <row r="6301" customFormat="1" x14ac:dyDescent="0.3"/>
    <row r="6302" customFormat="1" x14ac:dyDescent="0.3"/>
    <row r="6303" customFormat="1" x14ac:dyDescent="0.3"/>
    <row r="6304" customFormat="1" x14ac:dyDescent="0.3"/>
    <row r="6305" customFormat="1" x14ac:dyDescent="0.3"/>
    <row r="6306" customFormat="1" x14ac:dyDescent="0.3"/>
    <row r="6307" customFormat="1" x14ac:dyDescent="0.3"/>
    <row r="6308" customFormat="1" x14ac:dyDescent="0.3"/>
    <row r="6309" customFormat="1" x14ac:dyDescent="0.3"/>
    <row r="6310" customFormat="1" x14ac:dyDescent="0.3"/>
    <row r="6311" customFormat="1" x14ac:dyDescent="0.3"/>
    <row r="6312" customFormat="1" x14ac:dyDescent="0.3"/>
    <row r="6313" customFormat="1" x14ac:dyDescent="0.3"/>
    <row r="6314" customFormat="1" x14ac:dyDescent="0.3"/>
    <row r="6315" customFormat="1" x14ac:dyDescent="0.3"/>
    <row r="6316" customFormat="1" x14ac:dyDescent="0.3"/>
    <row r="6317" customFormat="1" x14ac:dyDescent="0.3"/>
    <row r="6318" customFormat="1" x14ac:dyDescent="0.3"/>
    <row r="6319" customFormat="1" x14ac:dyDescent="0.3"/>
    <row r="6320" customFormat="1" x14ac:dyDescent="0.3"/>
    <row r="6321" customFormat="1" x14ac:dyDescent="0.3"/>
    <row r="6322" customFormat="1" x14ac:dyDescent="0.3"/>
    <row r="6323" customFormat="1" x14ac:dyDescent="0.3"/>
    <row r="6324" customFormat="1" x14ac:dyDescent="0.3"/>
    <row r="6325" customFormat="1" x14ac:dyDescent="0.3"/>
    <row r="6326" customFormat="1" x14ac:dyDescent="0.3"/>
    <row r="6327" customFormat="1" x14ac:dyDescent="0.3"/>
    <row r="6328" customFormat="1" x14ac:dyDescent="0.3"/>
    <row r="6329" customFormat="1" x14ac:dyDescent="0.3"/>
    <row r="6330" customFormat="1" x14ac:dyDescent="0.3"/>
    <row r="6331" customFormat="1" x14ac:dyDescent="0.3"/>
    <row r="6332" customFormat="1" x14ac:dyDescent="0.3"/>
    <row r="6333" customFormat="1" x14ac:dyDescent="0.3"/>
    <row r="6334" customFormat="1" x14ac:dyDescent="0.3"/>
    <row r="6335" customFormat="1" x14ac:dyDescent="0.3"/>
    <row r="6336" customFormat="1" x14ac:dyDescent="0.3"/>
    <row r="6337" customFormat="1" x14ac:dyDescent="0.3"/>
    <row r="6338" customFormat="1" x14ac:dyDescent="0.3"/>
    <row r="6339" customFormat="1" x14ac:dyDescent="0.3"/>
    <row r="6340" customFormat="1" x14ac:dyDescent="0.3"/>
    <row r="6341" customFormat="1" x14ac:dyDescent="0.3"/>
    <row r="6342" customFormat="1" x14ac:dyDescent="0.3"/>
    <row r="6343" customFormat="1" x14ac:dyDescent="0.3"/>
    <row r="6344" customFormat="1" x14ac:dyDescent="0.3"/>
    <row r="6345" customFormat="1" x14ac:dyDescent="0.3"/>
    <row r="6346" customFormat="1" x14ac:dyDescent="0.3"/>
    <row r="6347" customFormat="1" x14ac:dyDescent="0.3"/>
    <row r="6348" customFormat="1" x14ac:dyDescent="0.3"/>
    <row r="6349" customFormat="1" x14ac:dyDescent="0.3"/>
    <row r="6350" customFormat="1" x14ac:dyDescent="0.3"/>
    <row r="6351" customFormat="1" x14ac:dyDescent="0.3"/>
    <row r="6352" customFormat="1" x14ac:dyDescent="0.3"/>
    <row r="6353" customFormat="1" x14ac:dyDescent="0.3"/>
    <row r="6354" customFormat="1" x14ac:dyDescent="0.3"/>
    <row r="6355" customFormat="1" x14ac:dyDescent="0.3"/>
    <row r="6356" customFormat="1" x14ac:dyDescent="0.3"/>
    <row r="6357" customFormat="1" x14ac:dyDescent="0.3"/>
    <row r="6358" customFormat="1" x14ac:dyDescent="0.3"/>
    <row r="6359" customFormat="1" x14ac:dyDescent="0.3"/>
    <row r="6360" customFormat="1" x14ac:dyDescent="0.3"/>
    <row r="6361" customFormat="1" x14ac:dyDescent="0.3"/>
    <row r="6362" customFormat="1" x14ac:dyDescent="0.3"/>
    <row r="6363" customFormat="1" x14ac:dyDescent="0.3"/>
    <row r="6364" customFormat="1" x14ac:dyDescent="0.3"/>
    <row r="6365" customFormat="1" x14ac:dyDescent="0.3"/>
    <row r="6366" customFormat="1" x14ac:dyDescent="0.3"/>
    <row r="6367" customFormat="1" x14ac:dyDescent="0.3"/>
    <row r="6368" customFormat="1" x14ac:dyDescent="0.3"/>
    <row r="6369" customFormat="1" x14ac:dyDescent="0.3"/>
    <row r="6370" customFormat="1" x14ac:dyDescent="0.3"/>
    <row r="6371" customFormat="1" x14ac:dyDescent="0.3"/>
    <row r="6372" customFormat="1" x14ac:dyDescent="0.3"/>
    <row r="6373" customFormat="1" x14ac:dyDescent="0.3"/>
    <row r="6374" customFormat="1" x14ac:dyDescent="0.3"/>
    <row r="6375" customFormat="1" x14ac:dyDescent="0.3"/>
    <row r="6376" customFormat="1" x14ac:dyDescent="0.3"/>
    <row r="6377" customFormat="1" x14ac:dyDescent="0.3"/>
    <row r="6378" customFormat="1" x14ac:dyDescent="0.3"/>
    <row r="6379" customFormat="1" x14ac:dyDescent="0.3"/>
    <row r="6380" customFormat="1" x14ac:dyDescent="0.3"/>
    <row r="6381" customFormat="1" x14ac:dyDescent="0.3"/>
    <row r="6382" customFormat="1" x14ac:dyDescent="0.3"/>
    <row r="6383" customFormat="1" x14ac:dyDescent="0.3"/>
    <row r="6384" customFormat="1" x14ac:dyDescent="0.3"/>
    <row r="6385" customFormat="1" x14ac:dyDescent="0.3"/>
    <row r="6386" customFormat="1" x14ac:dyDescent="0.3"/>
    <row r="6387" customFormat="1" x14ac:dyDescent="0.3"/>
    <row r="6388" customFormat="1" x14ac:dyDescent="0.3"/>
    <row r="6389" customFormat="1" x14ac:dyDescent="0.3"/>
    <row r="6390" customFormat="1" x14ac:dyDescent="0.3"/>
    <row r="6391" customFormat="1" x14ac:dyDescent="0.3"/>
    <row r="6392" customFormat="1" x14ac:dyDescent="0.3"/>
    <row r="6393" customFormat="1" x14ac:dyDescent="0.3"/>
    <row r="6394" customFormat="1" x14ac:dyDescent="0.3"/>
    <row r="6395" customFormat="1" x14ac:dyDescent="0.3"/>
    <row r="6396" customFormat="1" x14ac:dyDescent="0.3"/>
    <row r="6397" customFormat="1" x14ac:dyDescent="0.3"/>
    <row r="6398" customFormat="1" x14ac:dyDescent="0.3"/>
    <row r="6399" customFormat="1" x14ac:dyDescent="0.3"/>
    <row r="6400" customFormat="1" x14ac:dyDescent="0.3"/>
    <row r="6401" customFormat="1" x14ac:dyDescent="0.3"/>
    <row r="6402" customFormat="1" x14ac:dyDescent="0.3"/>
    <row r="6403" customFormat="1" x14ac:dyDescent="0.3"/>
    <row r="6404" customFormat="1" x14ac:dyDescent="0.3"/>
    <row r="6405" customFormat="1" x14ac:dyDescent="0.3"/>
    <row r="6406" customFormat="1" x14ac:dyDescent="0.3"/>
    <row r="6407" customFormat="1" x14ac:dyDescent="0.3"/>
    <row r="6408" customFormat="1" x14ac:dyDescent="0.3"/>
    <row r="6409" customFormat="1" x14ac:dyDescent="0.3"/>
    <row r="6410" customFormat="1" x14ac:dyDescent="0.3"/>
    <row r="6411" customFormat="1" x14ac:dyDescent="0.3"/>
    <row r="6412" customFormat="1" x14ac:dyDescent="0.3"/>
    <row r="6413" customFormat="1" x14ac:dyDescent="0.3"/>
    <row r="6414" customFormat="1" x14ac:dyDescent="0.3"/>
    <row r="6415" customFormat="1" x14ac:dyDescent="0.3"/>
    <row r="6416" customFormat="1" x14ac:dyDescent="0.3"/>
    <row r="6417" customFormat="1" x14ac:dyDescent="0.3"/>
    <row r="6418" customFormat="1" x14ac:dyDescent="0.3"/>
    <row r="6419" customFormat="1" x14ac:dyDescent="0.3"/>
    <row r="6420" customFormat="1" x14ac:dyDescent="0.3"/>
    <row r="6421" customFormat="1" x14ac:dyDescent="0.3"/>
    <row r="6422" customFormat="1" x14ac:dyDescent="0.3"/>
    <row r="6423" customFormat="1" x14ac:dyDescent="0.3"/>
    <row r="6424" customFormat="1" x14ac:dyDescent="0.3"/>
    <row r="6425" customFormat="1" x14ac:dyDescent="0.3"/>
    <row r="6426" customFormat="1" x14ac:dyDescent="0.3"/>
    <row r="6427" customFormat="1" x14ac:dyDescent="0.3"/>
    <row r="6428" customFormat="1" x14ac:dyDescent="0.3"/>
    <row r="6429" customFormat="1" x14ac:dyDescent="0.3"/>
    <row r="6430" customFormat="1" x14ac:dyDescent="0.3"/>
    <row r="6431" customFormat="1" x14ac:dyDescent="0.3"/>
    <row r="6432" customFormat="1" x14ac:dyDescent="0.3"/>
    <row r="6433" customFormat="1" x14ac:dyDescent="0.3"/>
    <row r="6434" customFormat="1" x14ac:dyDescent="0.3"/>
    <row r="6435" customFormat="1" x14ac:dyDescent="0.3"/>
    <row r="6436" customFormat="1" x14ac:dyDescent="0.3"/>
    <row r="6437" customFormat="1" x14ac:dyDescent="0.3"/>
    <row r="6438" customFormat="1" x14ac:dyDescent="0.3"/>
    <row r="6439" customFormat="1" x14ac:dyDescent="0.3"/>
    <row r="6440" customFormat="1" x14ac:dyDescent="0.3"/>
    <row r="6441" customFormat="1" x14ac:dyDescent="0.3"/>
    <row r="6442" customFormat="1" x14ac:dyDescent="0.3"/>
    <row r="6443" customFormat="1" x14ac:dyDescent="0.3"/>
    <row r="6444" customFormat="1" x14ac:dyDescent="0.3"/>
    <row r="6445" customFormat="1" x14ac:dyDescent="0.3"/>
    <row r="6446" customFormat="1" x14ac:dyDescent="0.3"/>
    <row r="6447" customFormat="1" x14ac:dyDescent="0.3"/>
    <row r="6448" customFormat="1" x14ac:dyDescent="0.3"/>
    <row r="6449" customFormat="1" x14ac:dyDescent="0.3"/>
    <row r="6450" customFormat="1" x14ac:dyDescent="0.3"/>
    <row r="6451" customFormat="1" x14ac:dyDescent="0.3"/>
    <row r="6452" customFormat="1" x14ac:dyDescent="0.3"/>
    <row r="6453" customFormat="1" x14ac:dyDescent="0.3"/>
    <row r="6454" customFormat="1" x14ac:dyDescent="0.3"/>
    <row r="6455" customFormat="1" x14ac:dyDescent="0.3"/>
    <row r="6456" customFormat="1" x14ac:dyDescent="0.3"/>
    <row r="6457" customFormat="1" x14ac:dyDescent="0.3"/>
    <row r="6458" customFormat="1" x14ac:dyDescent="0.3"/>
    <row r="6459" customFormat="1" x14ac:dyDescent="0.3"/>
    <row r="6460" customFormat="1" x14ac:dyDescent="0.3"/>
    <row r="6461" customFormat="1" x14ac:dyDescent="0.3"/>
    <row r="6462" customFormat="1" x14ac:dyDescent="0.3"/>
    <row r="6463" customFormat="1" x14ac:dyDescent="0.3"/>
    <row r="6464" customFormat="1" x14ac:dyDescent="0.3"/>
    <row r="6465" customFormat="1" x14ac:dyDescent="0.3"/>
    <row r="6466" customFormat="1" x14ac:dyDescent="0.3"/>
    <row r="6467" customFormat="1" x14ac:dyDescent="0.3"/>
    <row r="6468" customFormat="1" x14ac:dyDescent="0.3"/>
    <row r="6469" customFormat="1" x14ac:dyDescent="0.3"/>
    <row r="6470" customFormat="1" x14ac:dyDescent="0.3"/>
    <row r="6471" customFormat="1" x14ac:dyDescent="0.3"/>
    <row r="6472" customFormat="1" x14ac:dyDescent="0.3"/>
    <row r="6473" customFormat="1" x14ac:dyDescent="0.3"/>
    <row r="6474" customFormat="1" x14ac:dyDescent="0.3"/>
    <row r="6475" customFormat="1" x14ac:dyDescent="0.3"/>
    <row r="6476" customFormat="1" x14ac:dyDescent="0.3"/>
    <row r="6477" customFormat="1" x14ac:dyDescent="0.3"/>
    <row r="6478" customFormat="1" x14ac:dyDescent="0.3"/>
    <row r="6479" customFormat="1" x14ac:dyDescent="0.3"/>
    <row r="6480" customFormat="1" x14ac:dyDescent="0.3"/>
    <row r="6481" customFormat="1" x14ac:dyDescent="0.3"/>
    <row r="6482" customFormat="1" x14ac:dyDescent="0.3"/>
    <row r="6483" customFormat="1" x14ac:dyDescent="0.3"/>
    <row r="6484" customFormat="1" x14ac:dyDescent="0.3"/>
    <row r="6485" customFormat="1" x14ac:dyDescent="0.3"/>
    <row r="6486" customFormat="1" x14ac:dyDescent="0.3"/>
    <row r="6487" customFormat="1" x14ac:dyDescent="0.3"/>
    <row r="6488" customFormat="1" x14ac:dyDescent="0.3"/>
    <row r="6489" customFormat="1" x14ac:dyDescent="0.3"/>
    <row r="6490" customFormat="1" x14ac:dyDescent="0.3"/>
    <row r="6491" customFormat="1" x14ac:dyDescent="0.3"/>
    <row r="6492" customFormat="1" x14ac:dyDescent="0.3"/>
    <row r="6493" customFormat="1" x14ac:dyDescent="0.3"/>
    <row r="6494" customFormat="1" x14ac:dyDescent="0.3"/>
    <row r="6495" customFormat="1" x14ac:dyDescent="0.3"/>
    <row r="6496" customFormat="1" x14ac:dyDescent="0.3"/>
    <row r="6497" customFormat="1" x14ac:dyDescent="0.3"/>
    <row r="6498" customFormat="1" x14ac:dyDescent="0.3"/>
    <row r="6499" customFormat="1" x14ac:dyDescent="0.3"/>
    <row r="6500" customFormat="1" x14ac:dyDescent="0.3"/>
    <row r="6501" customFormat="1" x14ac:dyDescent="0.3"/>
    <row r="6502" customFormat="1" x14ac:dyDescent="0.3"/>
    <row r="6503" customFormat="1" x14ac:dyDescent="0.3"/>
    <row r="6504" customFormat="1" x14ac:dyDescent="0.3"/>
    <row r="6505" customFormat="1" x14ac:dyDescent="0.3"/>
    <row r="6506" customFormat="1" x14ac:dyDescent="0.3"/>
    <row r="6507" customFormat="1" x14ac:dyDescent="0.3"/>
    <row r="6508" customFormat="1" x14ac:dyDescent="0.3"/>
    <row r="6509" customFormat="1" x14ac:dyDescent="0.3"/>
    <row r="6510" customFormat="1" x14ac:dyDescent="0.3"/>
    <row r="6511" customFormat="1" x14ac:dyDescent="0.3"/>
    <row r="6512" customFormat="1" x14ac:dyDescent="0.3"/>
    <row r="6513" customFormat="1" x14ac:dyDescent="0.3"/>
    <row r="6514" customFormat="1" x14ac:dyDescent="0.3"/>
    <row r="6515" customFormat="1" x14ac:dyDescent="0.3"/>
    <row r="6516" customFormat="1" x14ac:dyDescent="0.3"/>
    <row r="6517" customFormat="1" x14ac:dyDescent="0.3"/>
    <row r="6518" customFormat="1" x14ac:dyDescent="0.3"/>
    <row r="6519" customFormat="1" x14ac:dyDescent="0.3"/>
    <row r="6520" customFormat="1" x14ac:dyDescent="0.3"/>
    <row r="6521" customFormat="1" x14ac:dyDescent="0.3"/>
    <row r="6522" customFormat="1" x14ac:dyDescent="0.3"/>
    <row r="6523" customFormat="1" x14ac:dyDescent="0.3"/>
    <row r="6524" customFormat="1" x14ac:dyDescent="0.3"/>
    <row r="6525" customFormat="1" x14ac:dyDescent="0.3"/>
    <row r="6526" customFormat="1" x14ac:dyDescent="0.3"/>
    <row r="6527" customFormat="1" x14ac:dyDescent="0.3"/>
    <row r="6528" customFormat="1" x14ac:dyDescent="0.3"/>
    <row r="6529" customFormat="1" x14ac:dyDescent="0.3"/>
    <row r="6530" customFormat="1" x14ac:dyDescent="0.3"/>
    <row r="6531" customFormat="1" x14ac:dyDescent="0.3"/>
    <row r="6532" customFormat="1" x14ac:dyDescent="0.3"/>
    <row r="6533" customFormat="1" x14ac:dyDescent="0.3"/>
    <row r="6534" customFormat="1" x14ac:dyDescent="0.3"/>
    <row r="6535" customFormat="1" x14ac:dyDescent="0.3"/>
    <row r="6536" customFormat="1" x14ac:dyDescent="0.3"/>
    <row r="6537" customFormat="1" x14ac:dyDescent="0.3"/>
    <row r="6538" customFormat="1" x14ac:dyDescent="0.3"/>
    <row r="6539" customFormat="1" x14ac:dyDescent="0.3"/>
    <row r="6540" customFormat="1" x14ac:dyDescent="0.3"/>
    <row r="6541" customFormat="1" x14ac:dyDescent="0.3"/>
    <row r="6542" customFormat="1" x14ac:dyDescent="0.3"/>
    <row r="6543" customFormat="1" x14ac:dyDescent="0.3"/>
    <row r="6544" customFormat="1" x14ac:dyDescent="0.3"/>
    <row r="6545" customFormat="1" x14ac:dyDescent="0.3"/>
    <row r="6546" customFormat="1" x14ac:dyDescent="0.3"/>
    <row r="6547" customFormat="1" x14ac:dyDescent="0.3"/>
    <row r="6548" customFormat="1" x14ac:dyDescent="0.3"/>
    <row r="6549" customFormat="1" x14ac:dyDescent="0.3"/>
    <row r="6550" customFormat="1" x14ac:dyDescent="0.3"/>
    <row r="6551" customFormat="1" x14ac:dyDescent="0.3"/>
    <row r="6552" customFormat="1" x14ac:dyDescent="0.3"/>
    <row r="6553" customFormat="1" x14ac:dyDescent="0.3"/>
    <row r="6554" customFormat="1" x14ac:dyDescent="0.3"/>
    <row r="6555" customFormat="1" x14ac:dyDescent="0.3"/>
    <row r="6556" customFormat="1" x14ac:dyDescent="0.3"/>
    <row r="6557" customFormat="1" x14ac:dyDescent="0.3"/>
    <row r="6558" customFormat="1" x14ac:dyDescent="0.3"/>
    <row r="6559" customFormat="1" x14ac:dyDescent="0.3"/>
    <row r="6560" customFormat="1" x14ac:dyDescent="0.3"/>
    <row r="6561" customFormat="1" x14ac:dyDescent="0.3"/>
    <row r="6562" customFormat="1" x14ac:dyDescent="0.3"/>
    <row r="6563" customFormat="1" x14ac:dyDescent="0.3"/>
    <row r="6564" customFormat="1" x14ac:dyDescent="0.3"/>
    <row r="6565" customFormat="1" x14ac:dyDescent="0.3"/>
    <row r="6566" customFormat="1" x14ac:dyDescent="0.3"/>
    <row r="6567" customFormat="1" x14ac:dyDescent="0.3"/>
    <row r="6568" customFormat="1" x14ac:dyDescent="0.3"/>
    <row r="6569" customFormat="1" x14ac:dyDescent="0.3"/>
    <row r="6570" customFormat="1" x14ac:dyDescent="0.3"/>
    <row r="6571" customFormat="1" x14ac:dyDescent="0.3"/>
    <row r="6572" customFormat="1" x14ac:dyDescent="0.3"/>
    <row r="6573" customFormat="1" x14ac:dyDescent="0.3"/>
    <row r="6574" customFormat="1" x14ac:dyDescent="0.3"/>
    <row r="6575" customFormat="1" x14ac:dyDescent="0.3"/>
    <row r="6576" customFormat="1" x14ac:dyDescent="0.3"/>
    <row r="6577" customFormat="1" x14ac:dyDescent="0.3"/>
    <row r="6578" customFormat="1" x14ac:dyDescent="0.3"/>
    <row r="6579" customFormat="1" x14ac:dyDescent="0.3"/>
    <row r="6580" customFormat="1" x14ac:dyDescent="0.3"/>
    <row r="6581" customFormat="1" x14ac:dyDescent="0.3"/>
    <row r="6582" customFormat="1" x14ac:dyDescent="0.3"/>
    <row r="6583" customFormat="1" x14ac:dyDescent="0.3"/>
    <row r="6584" customFormat="1" x14ac:dyDescent="0.3"/>
    <row r="6585" customFormat="1" x14ac:dyDescent="0.3"/>
    <row r="6586" customFormat="1" x14ac:dyDescent="0.3"/>
    <row r="6587" customFormat="1" x14ac:dyDescent="0.3"/>
    <row r="6588" customFormat="1" x14ac:dyDescent="0.3"/>
    <row r="6589" customFormat="1" x14ac:dyDescent="0.3"/>
    <row r="6590" customFormat="1" x14ac:dyDescent="0.3"/>
    <row r="6591" customFormat="1" x14ac:dyDescent="0.3"/>
    <row r="6592" customFormat="1" x14ac:dyDescent="0.3"/>
    <row r="6593" customFormat="1" x14ac:dyDescent="0.3"/>
    <row r="6594" customFormat="1" x14ac:dyDescent="0.3"/>
    <row r="6595" customFormat="1" x14ac:dyDescent="0.3"/>
    <row r="6596" customFormat="1" x14ac:dyDescent="0.3"/>
    <row r="6597" customFormat="1" x14ac:dyDescent="0.3"/>
    <row r="6598" customFormat="1" x14ac:dyDescent="0.3"/>
    <row r="6599" customFormat="1" x14ac:dyDescent="0.3"/>
    <row r="6600" customFormat="1" x14ac:dyDescent="0.3"/>
    <row r="6601" customFormat="1" x14ac:dyDescent="0.3"/>
    <row r="6602" customFormat="1" x14ac:dyDescent="0.3"/>
    <row r="6603" customFormat="1" x14ac:dyDescent="0.3"/>
    <row r="6604" customFormat="1" x14ac:dyDescent="0.3"/>
    <row r="6605" customFormat="1" x14ac:dyDescent="0.3"/>
    <row r="6606" customFormat="1" x14ac:dyDescent="0.3"/>
    <row r="6607" customFormat="1" x14ac:dyDescent="0.3"/>
    <row r="6608" customFormat="1" x14ac:dyDescent="0.3"/>
    <row r="6609" customFormat="1" x14ac:dyDescent="0.3"/>
    <row r="6610" customFormat="1" x14ac:dyDescent="0.3"/>
    <row r="6611" customFormat="1" x14ac:dyDescent="0.3"/>
    <row r="6612" customFormat="1" x14ac:dyDescent="0.3"/>
    <row r="6613" customFormat="1" x14ac:dyDescent="0.3"/>
    <row r="6614" customFormat="1" x14ac:dyDescent="0.3"/>
    <row r="6615" customFormat="1" x14ac:dyDescent="0.3"/>
    <row r="6616" customFormat="1" x14ac:dyDescent="0.3"/>
    <row r="6617" customFormat="1" x14ac:dyDescent="0.3"/>
    <row r="6618" customFormat="1" x14ac:dyDescent="0.3"/>
    <row r="6619" customFormat="1" x14ac:dyDescent="0.3"/>
    <row r="6620" customFormat="1" x14ac:dyDescent="0.3"/>
    <row r="6621" customFormat="1" x14ac:dyDescent="0.3"/>
    <row r="6622" customFormat="1" x14ac:dyDescent="0.3"/>
    <row r="6623" customFormat="1" x14ac:dyDescent="0.3"/>
    <row r="6624" customFormat="1" x14ac:dyDescent="0.3"/>
    <row r="6625" customFormat="1" x14ac:dyDescent="0.3"/>
    <row r="6626" customFormat="1" x14ac:dyDescent="0.3"/>
    <row r="6627" customFormat="1" x14ac:dyDescent="0.3"/>
    <row r="6628" customFormat="1" x14ac:dyDescent="0.3"/>
    <row r="6629" customFormat="1" x14ac:dyDescent="0.3"/>
    <row r="6630" customFormat="1" x14ac:dyDescent="0.3"/>
    <row r="6631" customFormat="1" x14ac:dyDescent="0.3"/>
    <row r="6632" customFormat="1" x14ac:dyDescent="0.3"/>
    <row r="6633" customFormat="1" x14ac:dyDescent="0.3"/>
    <row r="6634" customFormat="1" x14ac:dyDescent="0.3"/>
    <row r="6635" customFormat="1" x14ac:dyDescent="0.3"/>
    <row r="6636" customFormat="1" x14ac:dyDescent="0.3"/>
    <row r="6637" customFormat="1" x14ac:dyDescent="0.3"/>
    <row r="6638" customFormat="1" x14ac:dyDescent="0.3"/>
    <row r="6639" customFormat="1" x14ac:dyDescent="0.3"/>
    <row r="6640" customFormat="1" x14ac:dyDescent="0.3"/>
    <row r="6641" customFormat="1" x14ac:dyDescent="0.3"/>
    <row r="6642" customFormat="1" x14ac:dyDescent="0.3"/>
    <row r="6643" customFormat="1" x14ac:dyDescent="0.3"/>
    <row r="6644" customFormat="1" x14ac:dyDescent="0.3"/>
    <row r="6645" customFormat="1" x14ac:dyDescent="0.3"/>
    <row r="6646" customFormat="1" x14ac:dyDescent="0.3"/>
    <row r="6647" customFormat="1" x14ac:dyDescent="0.3"/>
    <row r="6648" customFormat="1" x14ac:dyDescent="0.3"/>
    <row r="6649" customFormat="1" x14ac:dyDescent="0.3"/>
    <row r="6650" customFormat="1" x14ac:dyDescent="0.3"/>
    <row r="6651" customFormat="1" x14ac:dyDescent="0.3"/>
    <row r="6652" customFormat="1" x14ac:dyDescent="0.3"/>
    <row r="6653" customFormat="1" x14ac:dyDescent="0.3"/>
    <row r="6654" customFormat="1" x14ac:dyDescent="0.3"/>
    <row r="6655" customFormat="1" x14ac:dyDescent="0.3"/>
    <row r="6656" customFormat="1" x14ac:dyDescent="0.3"/>
    <row r="6657" customFormat="1" x14ac:dyDescent="0.3"/>
    <row r="6658" customFormat="1" x14ac:dyDescent="0.3"/>
    <row r="6659" customFormat="1" x14ac:dyDescent="0.3"/>
    <row r="6660" customFormat="1" x14ac:dyDescent="0.3"/>
    <row r="6661" customFormat="1" x14ac:dyDescent="0.3"/>
    <row r="6662" customFormat="1" x14ac:dyDescent="0.3"/>
    <row r="6663" customFormat="1" x14ac:dyDescent="0.3"/>
    <row r="6664" customFormat="1" x14ac:dyDescent="0.3"/>
    <row r="6665" customFormat="1" x14ac:dyDescent="0.3"/>
    <row r="6666" customFormat="1" x14ac:dyDescent="0.3"/>
    <row r="6667" customFormat="1" x14ac:dyDescent="0.3"/>
    <row r="6668" customFormat="1" x14ac:dyDescent="0.3"/>
    <row r="6669" customFormat="1" x14ac:dyDescent="0.3"/>
    <row r="6670" customFormat="1" x14ac:dyDescent="0.3"/>
    <row r="6671" customFormat="1" x14ac:dyDescent="0.3"/>
    <row r="6672" customFormat="1" x14ac:dyDescent="0.3"/>
    <row r="6673" customFormat="1" x14ac:dyDescent="0.3"/>
    <row r="6674" customFormat="1" x14ac:dyDescent="0.3"/>
    <row r="6675" customFormat="1" x14ac:dyDescent="0.3"/>
    <row r="6676" customFormat="1" x14ac:dyDescent="0.3"/>
    <row r="6677" customFormat="1" x14ac:dyDescent="0.3"/>
    <row r="6678" customFormat="1" x14ac:dyDescent="0.3"/>
    <row r="6679" customFormat="1" x14ac:dyDescent="0.3"/>
    <row r="6680" customFormat="1" x14ac:dyDescent="0.3"/>
    <row r="6681" customFormat="1" x14ac:dyDescent="0.3"/>
    <row r="6682" customFormat="1" x14ac:dyDescent="0.3"/>
    <row r="6683" customFormat="1" x14ac:dyDescent="0.3"/>
    <row r="6684" customFormat="1" x14ac:dyDescent="0.3"/>
    <row r="6685" customFormat="1" x14ac:dyDescent="0.3"/>
    <row r="6686" customFormat="1" x14ac:dyDescent="0.3"/>
    <row r="6687" customFormat="1" x14ac:dyDescent="0.3"/>
    <row r="6688" customFormat="1" x14ac:dyDescent="0.3"/>
    <row r="6689" customFormat="1" x14ac:dyDescent="0.3"/>
    <row r="6690" customFormat="1" x14ac:dyDescent="0.3"/>
    <row r="6691" customFormat="1" x14ac:dyDescent="0.3"/>
    <row r="6692" customFormat="1" x14ac:dyDescent="0.3"/>
    <row r="6693" customFormat="1" x14ac:dyDescent="0.3"/>
    <row r="6694" customFormat="1" x14ac:dyDescent="0.3"/>
    <row r="6695" customFormat="1" x14ac:dyDescent="0.3"/>
    <row r="6696" customFormat="1" x14ac:dyDescent="0.3"/>
    <row r="6697" customFormat="1" x14ac:dyDescent="0.3"/>
    <row r="6698" customFormat="1" x14ac:dyDescent="0.3"/>
    <row r="6699" customFormat="1" x14ac:dyDescent="0.3"/>
    <row r="6700" customFormat="1" x14ac:dyDescent="0.3"/>
    <row r="6701" customFormat="1" x14ac:dyDescent="0.3"/>
    <row r="6702" customFormat="1" x14ac:dyDescent="0.3"/>
    <row r="6703" customFormat="1" x14ac:dyDescent="0.3"/>
    <row r="6704" customFormat="1" x14ac:dyDescent="0.3"/>
    <row r="6705" customFormat="1" x14ac:dyDescent="0.3"/>
    <row r="6706" customFormat="1" x14ac:dyDescent="0.3"/>
    <row r="6707" customFormat="1" x14ac:dyDescent="0.3"/>
    <row r="6708" customFormat="1" x14ac:dyDescent="0.3"/>
    <row r="6709" customFormat="1" x14ac:dyDescent="0.3"/>
    <row r="6710" customFormat="1" x14ac:dyDescent="0.3"/>
    <row r="6711" customFormat="1" x14ac:dyDescent="0.3"/>
    <row r="6712" customFormat="1" x14ac:dyDescent="0.3"/>
    <row r="6713" customFormat="1" x14ac:dyDescent="0.3"/>
    <row r="6714" customFormat="1" x14ac:dyDescent="0.3"/>
    <row r="6715" customFormat="1" x14ac:dyDescent="0.3"/>
    <row r="6716" customFormat="1" x14ac:dyDescent="0.3"/>
    <row r="6717" customFormat="1" x14ac:dyDescent="0.3"/>
    <row r="6718" customFormat="1" x14ac:dyDescent="0.3"/>
    <row r="6719" customFormat="1" x14ac:dyDescent="0.3"/>
    <row r="6720" customFormat="1" x14ac:dyDescent="0.3"/>
    <row r="6721" customFormat="1" x14ac:dyDescent="0.3"/>
    <row r="6722" customFormat="1" x14ac:dyDescent="0.3"/>
    <row r="6723" customFormat="1" x14ac:dyDescent="0.3"/>
    <row r="6724" customFormat="1" x14ac:dyDescent="0.3"/>
    <row r="6725" customFormat="1" x14ac:dyDescent="0.3"/>
    <row r="6726" customFormat="1" x14ac:dyDescent="0.3"/>
    <row r="6727" customFormat="1" x14ac:dyDescent="0.3"/>
    <row r="6728" customFormat="1" x14ac:dyDescent="0.3"/>
    <row r="6729" customFormat="1" x14ac:dyDescent="0.3"/>
    <row r="6730" customFormat="1" x14ac:dyDescent="0.3"/>
    <row r="6731" customFormat="1" x14ac:dyDescent="0.3"/>
    <row r="6732" customFormat="1" x14ac:dyDescent="0.3"/>
    <row r="6733" customFormat="1" x14ac:dyDescent="0.3"/>
    <row r="6734" customFormat="1" x14ac:dyDescent="0.3"/>
    <row r="6735" customFormat="1" x14ac:dyDescent="0.3"/>
    <row r="6736" customFormat="1" x14ac:dyDescent="0.3"/>
    <row r="6737" customFormat="1" x14ac:dyDescent="0.3"/>
    <row r="6738" customFormat="1" x14ac:dyDescent="0.3"/>
    <row r="6739" customFormat="1" x14ac:dyDescent="0.3"/>
    <row r="6740" customFormat="1" x14ac:dyDescent="0.3"/>
    <row r="6741" customFormat="1" x14ac:dyDescent="0.3"/>
    <row r="6742" customFormat="1" x14ac:dyDescent="0.3"/>
    <row r="6743" customFormat="1" x14ac:dyDescent="0.3"/>
    <row r="6744" customFormat="1" x14ac:dyDescent="0.3"/>
    <row r="6745" customFormat="1" x14ac:dyDescent="0.3"/>
    <row r="6746" customFormat="1" x14ac:dyDescent="0.3"/>
    <row r="6747" customFormat="1" x14ac:dyDescent="0.3"/>
    <row r="6748" customFormat="1" x14ac:dyDescent="0.3"/>
    <row r="6749" customFormat="1" x14ac:dyDescent="0.3"/>
    <row r="6750" customFormat="1" x14ac:dyDescent="0.3"/>
    <row r="6751" customFormat="1" x14ac:dyDescent="0.3"/>
    <row r="6752" customFormat="1" x14ac:dyDescent="0.3"/>
    <row r="6753" customFormat="1" x14ac:dyDescent="0.3"/>
    <row r="6754" customFormat="1" x14ac:dyDescent="0.3"/>
    <row r="6755" customFormat="1" x14ac:dyDescent="0.3"/>
    <row r="6756" customFormat="1" x14ac:dyDescent="0.3"/>
    <row r="6757" customFormat="1" x14ac:dyDescent="0.3"/>
    <row r="6758" customFormat="1" x14ac:dyDescent="0.3"/>
    <row r="6759" customFormat="1" x14ac:dyDescent="0.3"/>
    <row r="6760" customFormat="1" x14ac:dyDescent="0.3"/>
    <row r="6761" customFormat="1" x14ac:dyDescent="0.3"/>
    <row r="6762" customFormat="1" x14ac:dyDescent="0.3"/>
    <row r="6763" customFormat="1" x14ac:dyDescent="0.3"/>
    <row r="6764" customFormat="1" x14ac:dyDescent="0.3"/>
    <row r="6765" customFormat="1" x14ac:dyDescent="0.3"/>
    <row r="6766" customFormat="1" x14ac:dyDescent="0.3"/>
    <row r="6767" customFormat="1" x14ac:dyDescent="0.3"/>
    <row r="6768" customFormat="1" x14ac:dyDescent="0.3"/>
    <row r="6769" customFormat="1" x14ac:dyDescent="0.3"/>
    <row r="6770" customFormat="1" x14ac:dyDescent="0.3"/>
    <row r="6771" customFormat="1" x14ac:dyDescent="0.3"/>
    <row r="6772" customFormat="1" x14ac:dyDescent="0.3"/>
    <row r="6773" customFormat="1" x14ac:dyDescent="0.3"/>
    <row r="6774" customFormat="1" x14ac:dyDescent="0.3"/>
    <row r="6775" customFormat="1" x14ac:dyDescent="0.3"/>
    <row r="6776" customFormat="1" x14ac:dyDescent="0.3"/>
    <row r="6777" customFormat="1" x14ac:dyDescent="0.3"/>
    <row r="6778" customFormat="1" x14ac:dyDescent="0.3"/>
    <row r="6779" customFormat="1" x14ac:dyDescent="0.3"/>
    <row r="6780" customFormat="1" x14ac:dyDescent="0.3"/>
    <row r="6781" customFormat="1" x14ac:dyDescent="0.3"/>
    <row r="6782" customFormat="1" x14ac:dyDescent="0.3"/>
    <row r="6783" customFormat="1" x14ac:dyDescent="0.3"/>
    <row r="6784" customFormat="1" x14ac:dyDescent="0.3"/>
    <row r="6785" customFormat="1" x14ac:dyDescent="0.3"/>
    <row r="6786" customFormat="1" x14ac:dyDescent="0.3"/>
    <row r="6787" customFormat="1" x14ac:dyDescent="0.3"/>
    <row r="6788" customFormat="1" x14ac:dyDescent="0.3"/>
    <row r="6789" customFormat="1" x14ac:dyDescent="0.3"/>
    <row r="6790" customFormat="1" x14ac:dyDescent="0.3"/>
    <row r="6791" customFormat="1" x14ac:dyDescent="0.3"/>
    <row r="6792" customFormat="1" x14ac:dyDescent="0.3"/>
    <row r="6793" customFormat="1" x14ac:dyDescent="0.3"/>
    <row r="6794" customFormat="1" x14ac:dyDescent="0.3"/>
    <row r="6795" customFormat="1" x14ac:dyDescent="0.3"/>
    <row r="6796" customFormat="1" x14ac:dyDescent="0.3"/>
    <row r="6797" customFormat="1" x14ac:dyDescent="0.3"/>
    <row r="6798" customFormat="1" x14ac:dyDescent="0.3"/>
    <row r="6799" customFormat="1" x14ac:dyDescent="0.3"/>
    <row r="6800" customFormat="1" x14ac:dyDescent="0.3"/>
    <row r="6801" customFormat="1" x14ac:dyDescent="0.3"/>
    <row r="6802" customFormat="1" x14ac:dyDescent="0.3"/>
    <row r="6803" customFormat="1" x14ac:dyDescent="0.3"/>
    <row r="6804" customFormat="1" x14ac:dyDescent="0.3"/>
    <row r="6805" customFormat="1" x14ac:dyDescent="0.3"/>
    <row r="6806" customFormat="1" x14ac:dyDescent="0.3"/>
    <row r="6807" customFormat="1" x14ac:dyDescent="0.3"/>
    <row r="6808" customFormat="1" x14ac:dyDescent="0.3"/>
    <row r="6809" customFormat="1" x14ac:dyDescent="0.3"/>
    <row r="6810" customFormat="1" x14ac:dyDescent="0.3"/>
    <row r="6811" customFormat="1" x14ac:dyDescent="0.3"/>
    <row r="6812" customFormat="1" x14ac:dyDescent="0.3"/>
    <row r="6813" customFormat="1" x14ac:dyDescent="0.3"/>
    <row r="6814" customFormat="1" x14ac:dyDescent="0.3"/>
    <row r="6815" customFormat="1" x14ac:dyDescent="0.3"/>
    <row r="6816" customFormat="1" x14ac:dyDescent="0.3"/>
    <row r="6817" customFormat="1" x14ac:dyDescent="0.3"/>
    <row r="6818" customFormat="1" x14ac:dyDescent="0.3"/>
    <row r="6819" customFormat="1" x14ac:dyDescent="0.3"/>
    <row r="6820" customFormat="1" x14ac:dyDescent="0.3"/>
    <row r="6821" customFormat="1" x14ac:dyDescent="0.3"/>
    <row r="6822" customFormat="1" x14ac:dyDescent="0.3"/>
    <row r="6823" customFormat="1" x14ac:dyDescent="0.3"/>
    <row r="6824" customFormat="1" x14ac:dyDescent="0.3"/>
    <row r="6825" customFormat="1" x14ac:dyDescent="0.3"/>
    <row r="6826" customFormat="1" x14ac:dyDescent="0.3"/>
    <row r="6827" customFormat="1" x14ac:dyDescent="0.3"/>
    <row r="6828" customFormat="1" x14ac:dyDescent="0.3"/>
    <row r="6829" customFormat="1" x14ac:dyDescent="0.3"/>
    <row r="6830" customFormat="1" x14ac:dyDescent="0.3"/>
    <row r="6831" customFormat="1" x14ac:dyDescent="0.3"/>
    <row r="6832" customFormat="1" x14ac:dyDescent="0.3"/>
    <row r="6833" customFormat="1" x14ac:dyDescent="0.3"/>
    <row r="6834" customFormat="1" x14ac:dyDescent="0.3"/>
    <row r="6835" customFormat="1" x14ac:dyDescent="0.3"/>
    <row r="6836" customFormat="1" x14ac:dyDescent="0.3"/>
    <row r="6837" customFormat="1" x14ac:dyDescent="0.3"/>
    <row r="6838" customFormat="1" x14ac:dyDescent="0.3"/>
    <row r="6839" customFormat="1" x14ac:dyDescent="0.3"/>
    <row r="6840" customFormat="1" x14ac:dyDescent="0.3"/>
    <row r="6841" customFormat="1" x14ac:dyDescent="0.3"/>
    <row r="6842" customFormat="1" x14ac:dyDescent="0.3"/>
    <row r="6843" customFormat="1" x14ac:dyDescent="0.3"/>
    <row r="6844" customFormat="1" x14ac:dyDescent="0.3"/>
    <row r="6845" customFormat="1" x14ac:dyDescent="0.3"/>
    <row r="6846" customFormat="1" x14ac:dyDescent="0.3"/>
    <row r="6847" customFormat="1" x14ac:dyDescent="0.3"/>
    <row r="6848" customFormat="1" x14ac:dyDescent="0.3"/>
    <row r="6849" customFormat="1" x14ac:dyDescent="0.3"/>
    <row r="6850" customFormat="1" x14ac:dyDescent="0.3"/>
    <row r="6851" customFormat="1" x14ac:dyDescent="0.3"/>
    <row r="6852" customFormat="1" x14ac:dyDescent="0.3"/>
    <row r="6853" customFormat="1" x14ac:dyDescent="0.3"/>
    <row r="6854" customFormat="1" x14ac:dyDescent="0.3"/>
    <row r="6855" customFormat="1" x14ac:dyDescent="0.3"/>
    <row r="6856" customFormat="1" x14ac:dyDescent="0.3"/>
    <row r="6857" customFormat="1" x14ac:dyDescent="0.3"/>
    <row r="6858" customFormat="1" x14ac:dyDescent="0.3"/>
    <row r="6859" customFormat="1" x14ac:dyDescent="0.3"/>
    <row r="6860" customFormat="1" x14ac:dyDescent="0.3"/>
    <row r="6861" customFormat="1" x14ac:dyDescent="0.3"/>
    <row r="6862" customFormat="1" x14ac:dyDescent="0.3"/>
    <row r="6863" customFormat="1" x14ac:dyDescent="0.3"/>
    <row r="6864" customFormat="1" x14ac:dyDescent="0.3"/>
    <row r="6865" customFormat="1" x14ac:dyDescent="0.3"/>
    <row r="6866" customFormat="1" x14ac:dyDescent="0.3"/>
    <row r="6867" customFormat="1" x14ac:dyDescent="0.3"/>
    <row r="6868" customFormat="1" x14ac:dyDescent="0.3"/>
    <row r="6869" customFormat="1" x14ac:dyDescent="0.3"/>
    <row r="6870" customFormat="1" x14ac:dyDescent="0.3"/>
    <row r="6871" customFormat="1" x14ac:dyDescent="0.3"/>
    <row r="6872" customFormat="1" x14ac:dyDescent="0.3"/>
    <row r="6873" customFormat="1" x14ac:dyDescent="0.3"/>
    <row r="6874" customFormat="1" x14ac:dyDescent="0.3"/>
    <row r="6875" customFormat="1" x14ac:dyDescent="0.3"/>
    <row r="6876" customFormat="1" x14ac:dyDescent="0.3"/>
    <row r="6877" customFormat="1" x14ac:dyDescent="0.3"/>
    <row r="6878" customFormat="1" x14ac:dyDescent="0.3"/>
    <row r="6879" customFormat="1" x14ac:dyDescent="0.3"/>
    <row r="6880" customFormat="1" x14ac:dyDescent="0.3"/>
    <row r="6881" customFormat="1" x14ac:dyDescent="0.3"/>
    <row r="6882" customFormat="1" x14ac:dyDescent="0.3"/>
    <row r="6883" customFormat="1" x14ac:dyDescent="0.3"/>
    <row r="6884" customFormat="1" x14ac:dyDescent="0.3"/>
    <row r="6885" customFormat="1" x14ac:dyDescent="0.3"/>
    <row r="6886" customFormat="1" x14ac:dyDescent="0.3"/>
    <row r="6887" customFormat="1" x14ac:dyDescent="0.3"/>
    <row r="6888" customFormat="1" x14ac:dyDescent="0.3"/>
    <row r="6889" customFormat="1" x14ac:dyDescent="0.3"/>
    <row r="6890" customFormat="1" x14ac:dyDescent="0.3"/>
    <row r="6891" customFormat="1" x14ac:dyDescent="0.3"/>
    <row r="6892" customFormat="1" x14ac:dyDescent="0.3"/>
    <row r="6893" customFormat="1" x14ac:dyDescent="0.3"/>
    <row r="6894" customFormat="1" x14ac:dyDescent="0.3"/>
    <row r="6895" customFormat="1" x14ac:dyDescent="0.3"/>
    <row r="6896" customFormat="1" x14ac:dyDescent="0.3"/>
    <row r="6897" customFormat="1" x14ac:dyDescent="0.3"/>
    <row r="6898" customFormat="1" x14ac:dyDescent="0.3"/>
    <row r="6899" customFormat="1" x14ac:dyDescent="0.3"/>
    <row r="6900" customFormat="1" x14ac:dyDescent="0.3"/>
    <row r="6901" customFormat="1" x14ac:dyDescent="0.3"/>
    <row r="6902" customFormat="1" x14ac:dyDescent="0.3"/>
    <row r="6903" customFormat="1" x14ac:dyDescent="0.3"/>
    <row r="6904" customFormat="1" x14ac:dyDescent="0.3"/>
    <row r="6905" customFormat="1" x14ac:dyDescent="0.3"/>
    <row r="6906" customFormat="1" x14ac:dyDescent="0.3"/>
    <row r="6907" customFormat="1" x14ac:dyDescent="0.3"/>
    <row r="6908" customFormat="1" x14ac:dyDescent="0.3"/>
    <row r="6909" customFormat="1" x14ac:dyDescent="0.3"/>
    <row r="6910" customFormat="1" x14ac:dyDescent="0.3"/>
    <row r="6911" customFormat="1" x14ac:dyDescent="0.3"/>
    <row r="6912" customFormat="1" x14ac:dyDescent="0.3"/>
    <row r="6913" customFormat="1" x14ac:dyDescent="0.3"/>
    <row r="6914" customFormat="1" x14ac:dyDescent="0.3"/>
    <row r="6915" customFormat="1" x14ac:dyDescent="0.3"/>
    <row r="6916" customFormat="1" x14ac:dyDescent="0.3"/>
    <row r="6917" customFormat="1" x14ac:dyDescent="0.3"/>
    <row r="6918" customFormat="1" x14ac:dyDescent="0.3"/>
    <row r="6919" customFormat="1" x14ac:dyDescent="0.3"/>
    <row r="6920" customFormat="1" x14ac:dyDescent="0.3"/>
    <row r="6921" customFormat="1" x14ac:dyDescent="0.3"/>
    <row r="6922" customFormat="1" x14ac:dyDescent="0.3"/>
    <row r="6923" customFormat="1" x14ac:dyDescent="0.3"/>
    <row r="6924" customFormat="1" x14ac:dyDescent="0.3"/>
    <row r="6925" customFormat="1" x14ac:dyDescent="0.3"/>
    <row r="6926" customFormat="1" x14ac:dyDescent="0.3"/>
    <row r="6927" customFormat="1" x14ac:dyDescent="0.3"/>
    <row r="6928" customFormat="1" x14ac:dyDescent="0.3"/>
    <row r="6929" customFormat="1" x14ac:dyDescent="0.3"/>
    <row r="6930" customFormat="1" x14ac:dyDescent="0.3"/>
    <row r="6931" customFormat="1" x14ac:dyDescent="0.3"/>
    <row r="6932" customFormat="1" x14ac:dyDescent="0.3"/>
    <row r="6933" customFormat="1" x14ac:dyDescent="0.3"/>
    <row r="6934" customFormat="1" x14ac:dyDescent="0.3"/>
    <row r="6935" customFormat="1" x14ac:dyDescent="0.3"/>
    <row r="6936" customFormat="1" x14ac:dyDescent="0.3"/>
    <row r="6937" customFormat="1" x14ac:dyDescent="0.3"/>
    <row r="6938" customFormat="1" x14ac:dyDescent="0.3"/>
    <row r="6939" customFormat="1" x14ac:dyDescent="0.3"/>
    <row r="6940" customFormat="1" x14ac:dyDescent="0.3"/>
    <row r="6941" customFormat="1" x14ac:dyDescent="0.3"/>
    <row r="6942" customFormat="1" x14ac:dyDescent="0.3"/>
    <row r="6943" customFormat="1" x14ac:dyDescent="0.3"/>
    <row r="6944" customFormat="1" x14ac:dyDescent="0.3"/>
    <row r="6945" customFormat="1" x14ac:dyDescent="0.3"/>
    <row r="6946" customFormat="1" x14ac:dyDescent="0.3"/>
    <row r="6947" customFormat="1" x14ac:dyDescent="0.3"/>
    <row r="6948" customFormat="1" x14ac:dyDescent="0.3"/>
    <row r="6949" customFormat="1" x14ac:dyDescent="0.3"/>
    <row r="6950" customFormat="1" x14ac:dyDescent="0.3"/>
    <row r="6951" customFormat="1" x14ac:dyDescent="0.3"/>
    <row r="6952" customFormat="1" x14ac:dyDescent="0.3"/>
    <row r="6953" customFormat="1" x14ac:dyDescent="0.3"/>
    <row r="6954" customFormat="1" x14ac:dyDescent="0.3"/>
    <row r="6955" customFormat="1" x14ac:dyDescent="0.3"/>
    <row r="6956" customFormat="1" x14ac:dyDescent="0.3"/>
    <row r="6957" customFormat="1" x14ac:dyDescent="0.3"/>
    <row r="6958" customFormat="1" x14ac:dyDescent="0.3"/>
    <row r="6959" customFormat="1" x14ac:dyDescent="0.3"/>
    <row r="6960" customFormat="1" x14ac:dyDescent="0.3"/>
    <row r="6961" customFormat="1" x14ac:dyDescent="0.3"/>
    <row r="6962" customFormat="1" x14ac:dyDescent="0.3"/>
    <row r="6963" customFormat="1" x14ac:dyDescent="0.3"/>
    <row r="6964" customFormat="1" x14ac:dyDescent="0.3"/>
    <row r="6965" customFormat="1" x14ac:dyDescent="0.3"/>
    <row r="6966" customFormat="1" x14ac:dyDescent="0.3"/>
    <row r="6967" customFormat="1" x14ac:dyDescent="0.3"/>
    <row r="6968" customFormat="1" x14ac:dyDescent="0.3"/>
    <row r="6969" customFormat="1" x14ac:dyDescent="0.3"/>
    <row r="6970" customFormat="1" x14ac:dyDescent="0.3"/>
    <row r="6971" customFormat="1" x14ac:dyDescent="0.3"/>
    <row r="6972" customFormat="1" x14ac:dyDescent="0.3"/>
    <row r="6973" customFormat="1" x14ac:dyDescent="0.3"/>
    <row r="6974" customFormat="1" x14ac:dyDescent="0.3"/>
    <row r="6975" customFormat="1" x14ac:dyDescent="0.3"/>
    <row r="6976" customFormat="1" x14ac:dyDescent="0.3"/>
    <row r="6977" customFormat="1" x14ac:dyDescent="0.3"/>
    <row r="6978" customFormat="1" x14ac:dyDescent="0.3"/>
    <row r="6979" customFormat="1" x14ac:dyDescent="0.3"/>
    <row r="6980" customFormat="1" x14ac:dyDescent="0.3"/>
    <row r="6981" customFormat="1" x14ac:dyDescent="0.3"/>
    <row r="6982" customFormat="1" x14ac:dyDescent="0.3"/>
    <row r="6983" customFormat="1" x14ac:dyDescent="0.3"/>
    <row r="6984" customFormat="1" x14ac:dyDescent="0.3"/>
    <row r="6985" customFormat="1" x14ac:dyDescent="0.3"/>
    <row r="6986" customFormat="1" x14ac:dyDescent="0.3"/>
    <row r="6987" customFormat="1" x14ac:dyDescent="0.3"/>
    <row r="6988" customFormat="1" x14ac:dyDescent="0.3"/>
    <row r="6989" customFormat="1" x14ac:dyDescent="0.3"/>
    <row r="6990" customFormat="1" x14ac:dyDescent="0.3"/>
    <row r="6991" customFormat="1" x14ac:dyDescent="0.3"/>
    <row r="6992" customFormat="1" x14ac:dyDescent="0.3"/>
    <row r="6993" customFormat="1" x14ac:dyDescent="0.3"/>
    <row r="6994" customFormat="1" x14ac:dyDescent="0.3"/>
    <row r="6995" customFormat="1" x14ac:dyDescent="0.3"/>
    <row r="6996" customFormat="1" x14ac:dyDescent="0.3"/>
    <row r="6997" customFormat="1" x14ac:dyDescent="0.3"/>
    <row r="6998" customFormat="1" x14ac:dyDescent="0.3"/>
    <row r="6999" customFormat="1" x14ac:dyDescent="0.3"/>
    <row r="7000" customFormat="1" x14ac:dyDescent="0.3"/>
    <row r="7001" customFormat="1" x14ac:dyDescent="0.3"/>
    <row r="7002" customFormat="1" x14ac:dyDescent="0.3"/>
    <row r="7003" customFormat="1" x14ac:dyDescent="0.3"/>
    <row r="7004" customFormat="1" x14ac:dyDescent="0.3"/>
    <row r="7005" customFormat="1" x14ac:dyDescent="0.3"/>
    <row r="7006" customFormat="1" x14ac:dyDescent="0.3"/>
    <row r="7007" customFormat="1" x14ac:dyDescent="0.3"/>
    <row r="7008" customFormat="1" x14ac:dyDescent="0.3"/>
    <row r="7009" customFormat="1" x14ac:dyDescent="0.3"/>
    <row r="7010" customFormat="1" x14ac:dyDescent="0.3"/>
    <row r="7011" customFormat="1" x14ac:dyDescent="0.3"/>
    <row r="7012" customFormat="1" x14ac:dyDescent="0.3"/>
    <row r="7013" customFormat="1" x14ac:dyDescent="0.3"/>
    <row r="7014" customFormat="1" x14ac:dyDescent="0.3"/>
    <row r="7015" customFormat="1" x14ac:dyDescent="0.3"/>
    <row r="7016" customFormat="1" x14ac:dyDescent="0.3"/>
    <row r="7017" customFormat="1" x14ac:dyDescent="0.3"/>
    <row r="7018" customFormat="1" x14ac:dyDescent="0.3"/>
    <row r="7019" customFormat="1" x14ac:dyDescent="0.3"/>
    <row r="7020" customFormat="1" x14ac:dyDescent="0.3"/>
    <row r="7021" customFormat="1" x14ac:dyDescent="0.3"/>
    <row r="7022" customFormat="1" x14ac:dyDescent="0.3"/>
    <row r="7023" customFormat="1" x14ac:dyDescent="0.3"/>
    <row r="7024" customFormat="1" x14ac:dyDescent="0.3"/>
    <row r="7025" customFormat="1" x14ac:dyDescent="0.3"/>
    <row r="7026" customFormat="1" x14ac:dyDescent="0.3"/>
    <row r="7027" customFormat="1" x14ac:dyDescent="0.3"/>
    <row r="7028" customFormat="1" x14ac:dyDescent="0.3"/>
    <row r="7029" customFormat="1" x14ac:dyDescent="0.3"/>
    <row r="7030" customFormat="1" x14ac:dyDescent="0.3"/>
    <row r="7031" customFormat="1" x14ac:dyDescent="0.3"/>
    <row r="7032" customFormat="1" x14ac:dyDescent="0.3"/>
    <row r="7033" customFormat="1" x14ac:dyDescent="0.3"/>
    <row r="7034" customFormat="1" x14ac:dyDescent="0.3"/>
    <row r="7035" customFormat="1" x14ac:dyDescent="0.3"/>
    <row r="7036" customFormat="1" x14ac:dyDescent="0.3"/>
    <row r="7037" customFormat="1" x14ac:dyDescent="0.3"/>
    <row r="7038" customFormat="1" x14ac:dyDescent="0.3"/>
    <row r="7039" customFormat="1" x14ac:dyDescent="0.3"/>
    <row r="7040" customFormat="1" x14ac:dyDescent="0.3"/>
    <row r="7041" customFormat="1" x14ac:dyDescent="0.3"/>
    <row r="7042" customFormat="1" x14ac:dyDescent="0.3"/>
    <row r="7043" customFormat="1" x14ac:dyDescent="0.3"/>
    <row r="7044" customFormat="1" x14ac:dyDescent="0.3"/>
    <row r="7045" customFormat="1" x14ac:dyDescent="0.3"/>
    <row r="7046" customFormat="1" x14ac:dyDescent="0.3"/>
    <row r="7047" customFormat="1" x14ac:dyDescent="0.3"/>
    <row r="7048" customFormat="1" x14ac:dyDescent="0.3"/>
    <row r="7049" customFormat="1" x14ac:dyDescent="0.3"/>
    <row r="7050" customFormat="1" x14ac:dyDescent="0.3"/>
    <row r="7051" customFormat="1" x14ac:dyDescent="0.3"/>
    <row r="7052" customFormat="1" x14ac:dyDescent="0.3"/>
    <row r="7053" customFormat="1" x14ac:dyDescent="0.3"/>
    <row r="7054" customFormat="1" x14ac:dyDescent="0.3"/>
    <row r="7055" customFormat="1" x14ac:dyDescent="0.3"/>
    <row r="7056" customFormat="1" x14ac:dyDescent="0.3"/>
    <row r="7057" customFormat="1" x14ac:dyDescent="0.3"/>
    <row r="7058" customFormat="1" x14ac:dyDescent="0.3"/>
    <row r="7059" customFormat="1" x14ac:dyDescent="0.3"/>
    <row r="7060" customFormat="1" x14ac:dyDescent="0.3"/>
    <row r="7061" customFormat="1" x14ac:dyDescent="0.3"/>
    <row r="7062" customFormat="1" x14ac:dyDescent="0.3"/>
    <row r="7063" customFormat="1" x14ac:dyDescent="0.3"/>
    <row r="7064" customFormat="1" x14ac:dyDescent="0.3"/>
    <row r="7065" customFormat="1" x14ac:dyDescent="0.3"/>
    <row r="7066" customFormat="1" x14ac:dyDescent="0.3"/>
    <row r="7067" customFormat="1" x14ac:dyDescent="0.3"/>
    <row r="7068" customFormat="1" x14ac:dyDescent="0.3"/>
    <row r="7069" customFormat="1" x14ac:dyDescent="0.3"/>
    <row r="7070" customFormat="1" x14ac:dyDescent="0.3"/>
    <row r="7071" customFormat="1" x14ac:dyDescent="0.3"/>
    <row r="7072" customFormat="1" x14ac:dyDescent="0.3"/>
    <row r="7073" customFormat="1" x14ac:dyDescent="0.3"/>
    <row r="7074" customFormat="1" x14ac:dyDescent="0.3"/>
    <row r="7075" customFormat="1" x14ac:dyDescent="0.3"/>
    <row r="7076" customFormat="1" x14ac:dyDescent="0.3"/>
    <row r="7077" customFormat="1" x14ac:dyDescent="0.3"/>
    <row r="7078" customFormat="1" x14ac:dyDescent="0.3"/>
    <row r="7079" customFormat="1" x14ac:dyDescent="0.3"/>
    <row r="7080" customFormat="1" x14ac:dyDescent="0.3"/>
    <row r="7081" customFormat="1" x14ac:dyDescent="0.3"/>
    <row r="7082" customFormat="1" x14ac:dyDescent="0.3"/>
    <row r="7083" customFormat="1" x14ac:dyDescent="0.3"/>
    <row r="7084" customFormat="1" x14ac:dyDescent="0.3"/>
    <row r="7085" customFormat="1" x14ac:dyDescent="0.3"/>
    <row r="7086" customFormat="1" x14ac:dyDescent="0.3"/>
    <row r="7087" customFormat="1" x14ac:dyDescent="0.3"/>
    <row r="7088" customFormat="1" x14ac:dyDescent="0.3"/>
    <row r="7089" customFormat="1" x14ac:dyDescent="0.3"/>
    <row r="7090" customFormat="1" x14ac:dyDescent="0.3"/>
    <row r="7091" customFormat="1" x14ac:dyDescent="0.3"/>
    <row r="7092" customFormat="1" x14ac:dyDescent="0.3"/>
    <row r="7093" customFormat="1" x14ac:dyDescent="0.3"/>
    <row r="7094" customFormat="1" x14ac:dyDescent="0.3"/>
    <row r="7095" customFormat="1" x14ac:dyDescent="0.3"/>
    <row r="7096" customFormat="1" x14ac:dyDescent="0.3"/>
    <row r="7097" customFormat="1" x14ac:dyDescent="0.3"/>
    <row r="7098" customFormat="1" x14ac:dyDescent="0.3"/>
    <row r="7099" customFormat="1" x14ac:dyDescent="0.3"/>
    <row r="7100" customFormat="1" x14ac:dyDescent="0.3"/>
    <row r="7101" customFormat="1" x14ac:dyDescent="0.3"/>
    <row r="7102" customFormat="1" x14ac:dyDescent="0.3"/>
    <row r="7103" customFormat="1" x14ac:dyDescent="0.3"/>
    <row r="7104" customFormat="1" x14ac:dyDescent="0.3"/>
    <row r="7105" customFormat="1" x14ac:dyDescent="0.3"/>
    <row r="7106" customFormat="1" x14ac:dyDescent="0.3"/>
    <row r="7107" customFormat="1" x14ac:dyDescent="0.3"/>
    <row r="7108" customFormat="1" x14ac:dyDescent="0.3"/>
    <row r="7109" customFormat="1" x14ac:dyDescent="0.3"/>
    <row r="7110" customFormat="1" x14ac:dyDescent="0.3"/>
    <row r="7111" customFormat="1" x14ac:dyDescent="0.3"/>
    <row r="7112" customFormat="1" x14ac:dyDescent="0.3"/>
    <row r="7113" customFormat="1" x14ac:dyDescent="0.3"/>
    <row r="7114" customFormat="1" x14ac:dyDescent="0.3"/>
    <row r="7115" customFormat="1" x14ac:dyDescent="0.3"/>
    <row r="7116" customFormat="1" x14ac:dyDescent="0.3"/>
    <row r="7117" customFormat="1" x14ac:dyDescent="0.3"/>
    <row r="7118" customFormat="1" x14ac:dyDescent="0.3"/>
    <row r="7119" customFormat="1" x14ac:dyDescent="0.3"/>
    <row r="7120" customFormat="1" x14ac:dyDescent="0.3"/>
    <row r="7121" customFormat="1" x14ac:dyDescent="0.3"/>
    <row r="7122" customFormat="1" x14ac:dyDescent="0.3"/>
    <row r="7123" customFormat="1" x14ac:dyDescent="0.3"/>
    <row r="7124" customFormat="1" x14ac:dyDescent="0.3"/>
    <row r="7125" customFormat="1" x14ac:dyDescent="0.3"/>
    <row r="7126" customFormat="1" x14ac:dyDescent="0.3"/>
    <row r="7127" customFormat="1" x14ac:dyDescent="0.3"/>
    <row r="7128" customFormat="1" x14ac:dyDescent="0.3"/>
    <row r="7129" customFormat="1" x14ac:dyDescent="0.3"/>
    <row r="7130" customFormat="1" x14ac:dyDescent="0.3"/>
    <row r="7131" customFormat="1" x14ac:dyDescent="0.3"/>
    <row r="7132" customFormat="1" x14ac:dyDescent="0.3"/>
    <row r="7133" customFormat="1" x14ac:dyDescent="0.3"/>
    <row r="7134" customFormat="1" x14ac:dyDescent="0.3"/>
    <row r="7135" customFormat="1" x14ac:dyDescent="0.3"/>
    <row r="7136" customFormat="1" x14ac:dyDescent="0.3"/>
    <row r="7137" customFormat="1" x14ac:dyDescent="0.3"/>
    <row r="7138" customFormat="1" x14ac:dyDescent="0.3"/>
    <row r="7139" customFormat="1" x14ac:dyDescent="0.3"/>
    <row r="7140" customFormat="1" x14ac:dyDescent="0.3"/>
    <row r="7141" customFormat="1" x14ac:dyDescent="0.3"/>
    <row r="7142" customFormat="1" x14ac:dyDescent="0.3"/>
    <row r="7143" customFormat="1" x14ac:dyDescent="0.3"/>
    <row r="7144" customFormat="1" x14ac:dyDescent="0.3"/>
    <row r="7145" customFormat="1" x14ac:dyDescent="0.3"/>
    <row r="7146" customFormat="1" x14ac:dyDescent="0.3"/>
    <row r="7147" customFormat="1" x14ac:dyDescent="0.3"/>
    <row r="7148" customFormat="1" x14ac:dyDescent="0.3"/>
    <row r="7149" customFormat="1" x14ac:dyDescent="0.3"/>
    <row r="7150" customFormat="1" x14ac:dyDescent="0.3"/>
    <row r="7151" customFormat="1" x14ac:dyDescent="0.3"/>
    <row r="7152" customFormat="1" x14ac:dyDescent="0.3"/>
    <row r="7153" customFormat="1" x14ac:dyDescent="0.3"/>
    <row r="7154" customFormat="1" x14ac:dyDescent="0.3"/>
    <row r="7155" customFormat="1" x14ac:dyDescent="0.3"/>
    <row r="7156" customFormat="1" x14ac:dyDescent="0.3"/>
    <row r="7157" customFormat="1" x14ac:dyDescent="0.3"/>
    <row r="7158" customFormat="1" x14ac:dyDescent="0.3"/>
    <row r="7159" customFormat="1" x14ac:dyDescent="0.3"/>
    <row r="7160" customFormat="1" x14ac:dyDescent="0.3"/>
    <row r="7161" customFormat="1" x14ac:dyDescent="0.3"/>
    <row r="7162" customFormat="1" x14ac:dyDescent="0.3"/>
    <row r="7163" customFormat="1" x14ac:dyDescent="0.3"/>
    <row r="7164" customFormat="1" x14ac:dyDescent="0.3"/>
    <row r="7165" customFormat="1" x14ac:dyDescent="0.3"/>
    <row r="7166" customFormat="1" x14ac:dyDescent="0.3"/>
    <row r="7167" customFormat="1" x14ac:dyDescent="0.3"/>
    <row r="7168" customFormat="1" x14ac:dyDescent="0.3"/>
    <row r="7169" customFormat="1" x14ac:dyDescent="0.3"/>
    <row r="7170" customFormat="1" x14ac:dyDescent="0.3"/>
    <row r="7171" customFormat="1" x14ac:dyDescent="0.3"/>
    <row r="7172" customFormat="1" x14ac:dyDescent="0.3"/>
    <row r="7173" customFormat="1" x14ac:dyDescent="0.3"/>
    <row r="7174" customFormat="1" x14ac:dyDescent="0.3"/>
    <row r="7175" customFormat="1" x14ac:dyDescent="0.3"/>
    <row r="7176" customFormat="1" x14ac:dyDescent="0.3"/>
    <row r="7177" customFormat="1" x14ac:dyDescent="0.3"/>
    <row r="7178" customFormat="1" x14ac:dyDescent="0.3"/>
    <row r="7179" customFormat="1" x14ac:dyDescent="0.3"/>
    <row r="7180" customFormat="1" x14ac:dyDescent="0.3"/>
    <row r="7181" customFormat="1" x14ac:dyDescent="0.3"/>
    <row r="7182" customFormat="1" x14ac:dyDescent="0.3"/>
    <row r="7183" customFormat="1" x14ac:dyDescent="0.3"/>
    <row r="7184" customFormat="1" x14ac:dyDescent="0.3"/>
    <row r="7185" customFormat="1" x14ac:dyDescent="0.3"/>
    <row r="7186" customFormat="1" x14ac:dyDescent="0.3"/>
    <row r="7187" customFormat="1" x14ac:dyDescent="0.3"/>
    <row r="7188" customFormat="1" x14ac:dyDescent="0.3"/>
    <row r="7189" customFormat="1" x14ac:dyDescent="0.3"/>
    <row r="7190" customFormat="1" x14ac:dyDescent="0.3"/>
    <row r="7191" customFormat="1" x14ac:dyDescent="0.3"/>
    <row r="7192" customFormat="1" x14ac:dyDescent="0.3"/>
    <row r="7193" customFormat="1" x14ac:dyDescent="0.3"/>
    <row r="7194" customFormat="1" x14ac:dyDescent="0.3"/>
    <row r="7195" customFormat="1" x14ac:dyDescent="0.3"/>
    <row r="7196" customFormat="1" x14ac:dyDescent="0.3"/>
    <row r="7197" customFormat="1" x14ac:dyDescent="0.3"/>
    <row r="7198" customFormat="1" x14ac:dyDescent="0.3"/>
    <row r="7199" customFormat="1" x14ac:dyDescent="0.3"/>
    <row r="7200" customFormat="1" x14ac:dyDescent="0.3"/>
    <row r="7201" customFormat="1" x14ac:dyDescent="0.3"/>
    <row r="7202" customFormat="1" x14ac:dyDescent="0.3"/>
    <row r="7203" customFormat="1" x14ac:dyDescent="0.3"/>
    <row r="7204" customFormat="1" x14ac:dyDescent="0.3"/>
    <row r="7205" customFormat="1" x14ac:dyDescent="0.3"/>
    <row r="7206" customFormat="1" x14ac:dyDescent="0.3"/>
    <row r="7207" customFormat="1" x14ac:dyDescent="0.3"/>
    <row r="7208" customFormat="1" x14ac:dyDescent="0.3"/>
    <row r="7209" customFormat="1" x14ac:dyDescent="0.3"/>
    <row r="7210" customFormat="1" x14ac:dyDescent="0.3"/>
    <row r="7211" customFormat="1" x14ac:dyDescent="0.3"/>
    <row r="7212" customFormat="1" x14ac:dyDescent="0.3"/>
    <row r="7213" customFormat="1" x14ac:dyDescent="0.3"/>
    <row r="7214" customFormat="1" x14ac:dyDescent="0.3"/>
    <row r="7215" customFormat="1" x14ac:dyDescent="0.3"/>
    <row r="7216" customFormat="1" x14ac:dyDescent="0.3"/>
    <row r="7217" customFormat="1" x14ac:dyDescent="0.3"/>
    <row r="7218" customFormat="1" x14ac:dyDescent="0.3"/>
    <row r="7219" customFormat="1" x14ac:dyDescent="0.3"/>
    <row r="7220" customFormat="1" x14ac:dyDescent="0.3"/>
    <row r="7221" customFormat="1" x14ac:dyDescent="0.3"/>
    <row r="7222" customFormat="1" x14ac:dyDescent="0.3"/>
    <row r="7223" customFormat="1" x14ac:dyDescent="0.3"/>
    <row r="7224" customFormat="1" x14ac:dyDescent="0.3"/>
    <row r="7225" customFormat="1" x14ac:dyDescent="0.3"/>
    <row r="7226" customFormat="1" x14ac:dyDescent="0.3"/>
    <row r="7227" customFormat="1" x14ac:dyDescent="0.3"/>
    <row r="7228" customFormat="1" x14ac:dyDescent="0.3"/>
    <row r="7229" customFormat="1" x14ac:dyDescent="0.3"/>
    <row r="7230" customFormat="1" x14ac:dyDescent="0.3"/>
    <row r="7231" customFormat="1" x14ac:dyDescent="0.3"/>
    <row r="7232" customFormat="1" x14ac:dyDescent="0.3"/>
    <row r="7233" customFormat="1" x14ac:dyDescent="0.3"/>
    <row r="7234" customFormat="1" x14ac:dyDescent="0.3"/>
    <row r="7235" customFormat="1" x14ac:dyDescent="0.3"/>
    <row r="7236" customFormat="1" x14ac:dyDescent="0.3"/>
    <row r="7237" customFormat="1" x14ac:dyDescent="0.3"/>
    <row r="7238" customFormat="1" x14ac:dyDescent="0.3"/>
    <row r="7239" customFormat="1" x14ac:dyDescent="0.3"/>
    <row r="7240" customFormat="1" x14ac:dyDescent="0.3"/>
    <row r="7241" customFormat="1" x14ac:dyDescent="0.3"/>
    <row r="7242" customFormat="1" x14ac:dyDescent="0.3"/>
    <row r="7243" customFormat="1" x14ac:dyDescent="0.3"/>
    <row r="7244" customFormat="1" x14ac:dyDescent="0.3"/>
    <row r="7245" customFormat="1" x14ac:dyDescent="0.3"/>
    <row r="7246" customFormat="1" x14ac:dyDescent="0.3"/>
    <row r="7247" customFormat="1" x14ac:dyDescent="0.3"/>
    <row r="7248" customFormat="1" x14ac:dyDescent="0.3"/>
    <row r="7249" customFormat="1" x14ac:dyDescent="0.3"/>
    <row r="7250" customFormat="1" x14ac:dyDescent="0.3"/>
    <row r="7251" customFormat="1" x14ac:dyDescent="0.3"/>
    <row r="7252" customFormat="1" x14ac:dyDescent="0.3"/>
    <row r="7253" customFormat="1" x14ac:dyDescent="0.3"/>
    <row r="7254" customFormat="1" x14ac:dyDescent="0.3"/>
    <row r="7255" customFormat="1" x14ac:dyDescent="0.3"/>
    <row r="7256" customFormat="1" x14ac:dyDescent="0.3"/>
    <row r="7257" customFormat="1" x14ac:dyDescent="0.3"/>
    <row r="7258" customFormat="1" x14ac:dyDescent="0.3"/>
    <row r="7259" customFormat="1" x14ac:dyDescent="0.3"/>
    <row r="7260" customFormat="1" x14ac:dyDescent="0.3"/>
    <row r="7261" customFormat="1" x14ac:dyDescent="0.3"/>
    <row r="7262" customFormat="1" x14ac:dyDescent="0.3"/>
    <row r="7263" customFormat="1" x14ac:dyDescent="0.3"/>
    <row r="7264" customFormat="1" x14ac:dyDescent="0.3"/>
    <row r="7265" customFormat="1" x14ac:dyDescent="0.3"/>
    <row r="7266" customFormat="1" x14ac:dyDescent="0.3"/>
    <row r="7267" customFormat="1" x14ac:dyDescent="0.3"/>
    <row r="7268" customFormat="1" x14ac:dyDescent="0.3"/>
    <row r="7269" customFormat="1" x14ac:dyDescent="0.3"/>
    <row r="7270" customFormat="1" x14ac:dyDescent="0.3"/>
    <row r="7271" customFormat="1" x14ac:dyDescent="0.3"/>
    <row r="7272" customFormat="1" x14ac:dyDescent="0.3"/>
    <row r="7273" customFormat="1" x14ac:dyDescent="0.3"/>
    <row r="7274" customFormat="1" x14ac:dyDescent="0.3"/>
    <row r="7275" customFormat="1" x14ac:dyDescent="0.3"/>
    <row r="7276" customFormat="1" x14ac:dyDescent="0.3"/>
    <row r="7277" customFormat="1" x14ac:dyDescent="0.3"/>
    <row r="7278" customFormat="1" x14ac:dyDescent="0.3"/>
    <row r="7279" customFormat="1" x14ac:dyDescent="0.3"/>
    <row r="7280" customFormat="1" x14ac:dyDescent="0.3"/>
    <row r="7281" customFormat="1" x14ac:dyDescent="0.3"/>
    <row r="7282" customFormat="1" x14ac:dyDescent="0.3"/>
    <row r="7283" customFormat="1" x14ac:dyDescent="0.3"/>
    <row r="7284" customFormat="1" x14ac:dyDescent="0.3"/>
    <row r="7285" customFormat="1" x14ac:dyDescent="0.3"/>
    <row r="7286" customFormat="1" x14ac:dyDescent="0.3"/>
    <row r="7287" customFormat="1" x14ac:dyDescent="0.3"/>
    <row r="7288" customFormat="1" x14ac:dyDescent="0.3"/>
    <row r="7289" customFormat="1" x14ac:dyDescent="0.3"/>
    <row r="7290" customFormat="1" x14ac:dyDescent="0.3"/>
    <row r="7291" customFormat="1" x14ac:dyDescent="0.3"/>
    <row r="7292" customFormat="1" x14ac:dyDescent="0.3"/>
    <row r="7293" customFormat="1" x14ac:dyDescent="0.3"/>
    <row r="7294" customFormat="1" x14ac:dyDescent="0.3"/>
    <row r="7295" customFormat="1" x14ac:dyDescent="0.3"/>
    <row r="7296" customFormat="1" x14ac:dyDescent="0.3"/>
    <row r="7297" customFormat="1" x14ac:dyDescent="0.3"/>
    <row r="7298" customFormat="1" x14ac:dyDescent="0.3"/>
    <row r="7299" customFormat="1" x14ac:dyDescent="0.3"/>
    <row r="7300" customFormat="1" x14ac:dyDescent="0.3"/>
    <row r="7301" customFormat="1" x14ac:dyDescent="0.3"/>
    <row r="7302" customFormat="1" x14ac:dyDescent="0.3"/>
    <row r="7303" customFormat="1" x14ac:dyDescent="0.3"/>
    <row r="7304" customFormat="1" x14ac:dyDescent="0.3"/>
    <row r="7305" customFormat="1" x14ac:dyDescent="0.3"/>
    <row r="7306" customFormat="1" x14ac:dyDescent="0.3"/>
    <row r="7307" customFormat="1" x14ac:dyDescent="0.3"/>
    <row r="7308" customFormat="1" x14ac:dyDescent="0.3"/>
    <row r="7309" customFormat="1" x14ac:dyDescent="0.3"/>
    <row r="7310" customFormat="1" x14ac:dyDescent="0.3"/>
    <row r="7311" customFormat="1" x14ac:dyDescent="0.3"/>
    <row r="7312" customFormat="1" x14ac:dyDescent="0.3"/>
    <row r="7313" customFormat="1" x14ac:dyDescent="0.3"/>
    <row r="7314" customFormat="1" x14ac:dyDescent="0.3"/>
    <row r="7315" customFormat="1" x14ac:dyDescent="0.3"/>
    <row r="7316" customFormat="1" x14ac:dyDescent="0.3"/>
    <row r="7317" customFormat="1" x14ac:dyDescent="0.3"/>
    <row r="7318" customFormat="1" x14ac:dyDescent="0.3"/>
    <row r="7319" customFormat="1" x14ac:dyDescent="0.3"/>
    <row r="7320" customFormat="1" x14ac:dyDescent="0.3"/>
    <row r="7321" customFormat="1" x14ac:dyDescent="0.3"/>
    <row r="7322" customFormat="1" x14ac:dyDescent="0.3"/>
    <row r="7323" customFormat="1" x14ac:dyDescent="0.3"/>
    <row r="7324" customFormat="1" x14ac:dyDescent="0.3"/>
    <row r="7325" customFormat="1" x14ac:dyDescent="0.3"/>
    <row r="7326" customFormat="1" x14ac:dyDescent="0.3"/>
    <row r="7327" customFormat="1" x14ac:dyDescent="0.3"/>
    <row r="7328" customFormat="1" x14ac:dyDescent="0.3"/>
    <row r="7329" customFormat="1" x14ac:dyDescent="0.3"/>
    <row r="7330" customFormat="1" x14ac:dyDescent="0.3"/>
    <row r="7331" customFormat="1" x14ac:dyDescent="0.3"/>
    <row r="7332" customFormat="1" x14ac:dyDescent="0.3"/>
    <row r="7333" customFormat="1" x14ac:dyDescent="0.3"/>
    <row r="7334" customFormat="1" x14ac:dyDescent="0.3"/>
    <row r="7335" customFormat="1" x14ac:dyDescent="0.3"/>
    <row r="7336" customFormat="1" x14ac:dyDescent="0.3"/>
    <row r="7337" customFormat="1" x14ac:dyDescent="0.3"/>
    <row r="7338" customFormat="1" x14ac:dyDescent="0.3"/>
    <row r="7339" customFormat="1" x14ac:dyDescent="0.3"/>
    <row r="7340" customFormat="1" x14ac:dyDescent="0.3"/>
    <row r="7341" customFormat="1" x14ac:dyDescent="0.3"/>
    <row r="7342" customFormat="1" x14ac:dyDescent="0.3"/>
    <row r="7343" customFormat="1" x14ac:dyDescent="0.3"/>
    <row r="7344" customFormat="1" x14ac:dyDescent="0.3"/>
    <row r="7345" customFormat="1" x14ac:dyDescent="0.3"/>
    <row r="7346" customFormat="1" x14ac:dyDescent="0.3"/>
    <row r="7347" customFormat="1" x14ac:dyDescent="0.3"/>
    <row r="7348" customFormat="1" x14ac:dyDescent="0.3"/>
    <row r="7349" customFormat="1" x14ac:dyDescent="0.3"/>
    <row r="7350" customFormat="1" x14ac:dyDescent="0.3"/>
    <row r="7351" customFormat="1" x14ac:dyDescent="0.3"/>
    <row r="7352" customFormat="1" x14ac:dyDescent="0.3"/>
    <row r="7353" customFormat="1" x14ac:dyDescent="0.3"/>
    <row r="7354" customFormat="1" x14ac:dyDescent="0.3"/>
    <row r="7355" customFormat="1" x14ac:dyDescent="0.3"/>
    <row r="7356" customFormat="1" x14ac:dyDescent="0.3"/>
    <row r="7357" customFormat="1" x14ac:dyDescent="0.3"/>
    <row r="7358" customFormat="1" x14ac:dyDescent="0.3"/>
    <row r="7359" customFormat="1" x14ac:dyDescent="0.3"/>
    <row r="7360" customFormat="1" x14ac:dyDescent="0.3"/>
    <row r="7361" customFormat="1" x14ac:dyDescent="0.3"/>
    <row r="7362" customFormat="1" x14ac:dyDescent="0.3"/>
    <row r="7363" customFormat="1" x14ac:dyDescent="0.3"/>
    <row r="7364" customFormat="1" x14ac:dyDescent="0.3"/>
    <row r="7365" customFormat="1" x14ac:dyDescent="0.3"/>
    <row r="7366" customFormat="1" x14ac:dyDescent="0.3"/>
    <row r="7367" customFormat="1" x14ac:dyDescent="0.3"/>
    <row r="7368" customFormat="1" x14ac:dyDescent="0.3"/>
    <row r="7369" customFormat="1" x14ac:dyDescent="0.3"/>
    <row r="7370" customFormat="1" x14ac:dyDescent="0.3"/>
    <row r="7371" customFormat="1" x14ac:dyDescent="0.3"/>
    <row r="7372" customFormat="1" x14ac:dyDescent="0.3"/>
    <row r="7373" customFormat="1" x14ac:dyDescent="0.3"/>
    <row r="7374" customFormat="1" x14ac:dyDescent="0.3"/>
    <row r="7375" customFormat="1" x14ac:dyDescent="0.3"/>
    <row r="7376" customFormat="1" x14ac:dyDescent="0.3"/>
    <row r="7377" customFormat="1" x14ac:dyDescent="0.3"/>
    <row r="7378" customFormat="1" x14ac:dyDescent="0.3"/>
    <row r="7379" customFormat="1" x14ac:dyDescent="0.3"/>
    <row r="7380" customFormat="1" x14ac:dyDescent="0.3"/>
    <row r="7381" customFormat="1" x14ac:dyDescent="0.3"/>
    <row r="7382" customFormat="1" x14ac:dyDescent="0.3"/>
    <row r="7383" customFormat="1" x14ac:dyDescent="0.3"/>
    <row r="7384" customFormat="1" x14ac:dyDescent="0.3"/>
    <row r="7385" customFormat="1" x14ac:dyDescent="0.3"/>
    <row r="7386" customFormat="1" x14ac:dyDescent="0.3"/>
    <row r="7387" customFormat="1" x14ac:dyDescent="0.3"/>
    <row r="7388" customFormat="1" x14ac:dyDescent="0.3"/>
    <row r="7389" customFormat="1" x14ac:dyDescent="0.3"/>
    <row r="7390" customFormat="1" x14ac:dyDescent="0.3"/>
    <row r="7391" customFormat="1" x14ac:dyDescent="0.3"/>
    <row r="7392" customFormat="1" x14ac:dyDescent="0.3"/>
    <row r="7393" customFormat="1" x14ac:dyDescent="0.3"/>
    <row r="7394" customFormat="1" x14ac:dyDescent="0.3"/>
    <row r="7395" customFormat="1" x14ac:dyDescent="0.3"/>
    <row r="7396" customFormat="1" x14ac:dyDescent="0.3"/>
    <row r="7397" customFormat="1" x14ac:dyDescent="0.3"/>
    <row r="7398" customFormat="1" x14ac:dyDescent="0.3"/>
    <row r="7399" customFormat="1" x14ac:dyDescent="0.3"/>
    <row r="7400" customFormat="1" x14ac:dyDescent="0.3"/>
    <row r="7401" customFormat="1" x14ac:dyDescent="0.3"/>
    <row r="7402" customFormat="1" x14ac:dyDescent="0.3"/>
    <row r="7403" customFormat="1" x14ac:dyDescent="0.3"/>
    <row r="7404" customFormat="1" x14ac:dyDescent="0.3"/>
    <row r="7405" customFormat="1" x14ac:dyDescent="0.3"/>
    <row r="7406" customFormat="1" x14ac:dyDescent="0.3"/>
    <row r="7407" customFormat="1" x14ac:dyDescent="0.3"/>
    <row r="7408" customFormat="1" x14ac:dyDescent="0.3"/>
    <row r="7409" customFormat="1" x14ac:dyDescent="0.3"/>
    <row r="7410" customFormat="1" x14ac:dyDescent="0.3"/>
    <row r="7411" customFormat="1" x14ac:dyDescent="0.3"/>
    <row r="7412" customFormat="1" x14ac:dyDescent="0.3"/>
    <row r="7413" customFormat="1" x14ac:dyDescent="0.3"/>
    <row r="7414" customFormat="1" x14ac:dyDescent="0.3"/>
    <row r="7415" customFormat="1" x14ac:dyDescent="0.3"/>
    <row r="7416" customFormat="1" x14ac:dyDescent="0.3"/>
    <row r="7417" customFormat="1" x14ac:dyDescent="0.3"/>
    <row r="7418" customFormat="1" x14ac:dyDescent="0.3"/>
    <row r="7419" customFormat="1" x14ac:dyDescent="0.3"/>
    <row r="7420" customFormat="1" x14ac:dyDescent="0.3"/>
    <row r="7421" customFormat="1" x14ac:dyDescent="0.3"/>
    <row r="7422" customFormat="1" x14ac:dyDescent="0.3"/>
    <row r="7423" customFormat="1" x14ac:dyDescent="0.3"/>
    <row r="7424" customFormat="1" x14ac:dyDescent="0.3"/>
    <row r="7425" customFormat="1" x14ac:dyDescent="0.3"/>
    <row r="7426" customFormat="1" x14ac:dyDescent="0.3"/>
    <row r="7427" customFormat="1" x14ac:dyDescent="0.3"/>
    <row r="7428" customFormat="1" x14ac:dyDescent="0.3"/>
    <row r="7429" customFormat="1" x14ac:dyDescent="0.3"/>
    <row r="7430" customFormat="1" x14ac:dyDescent="0.3"/>
    <row r="7431" customFormat="1" x14ac:dyDescent="0.3"/>
    <row r="7432" customFormat="1" x14ac:dyDescent="0.3"/>
    <row r="7433" customFormat="1" x14ac:dyDescent="0.3"/>
    <row r="7434" customFormat="1" x14ac:dyDescent="0.3"/>
    <row r="7435" customFormat="1" x14ac:dyDescent="0.3"/>
    <row r="7436" customFormat="1" x14ac:dyDescent="0.3"/>
    <row r="7437" customFormat="1" x14ac:dyDescent="0.3"/>
    <row r="7438" customFormat="1" x14ac:dyDescent="0.3"/>
    <row r="7439" customFormat="1" x14ac:dyDescent="0.3"/>
    <row r="7440" customFormat="1" x14ac:dyDescent="0.3"/>
    <row r="7441" customFormat="1" x14ac:dyDescent="0.3"/>
    <row r="7442" customFormat="1" x14ac:dyDescent="0.3"/>
    <row r="7443" customFormat="1" x14ac:dyDescent="0.3"/>
    <row r="7444" customFormat="1" x14ac:dyDescent="0.3"/>
    <row r="7445" customFormat="1" x14ac:dyDescent="0.3"/>
    <row r="7446" customFormat="1" x14ac:dyDescent="0.3"/>
    <row r="7447" customFormat="1" x14ac:dyDescent="0.3"/>
    <row r="7448" customFormat="1" x14ac:dyDescent="0.3"/>
    <row r="7449" customFormat="1" x14ac:dyDescent="0.3"/>
    <row r="7450" customFormat="1" x14ac:dyDescent="0.3"/>
    <row r="7451" customFormat="1" x14ac:dyDescent="0.3"/>
    <row r="7452" customFormat="1" x14ac:dyDescent="0.3"/>
    <row r="7453" customFormat="1" x14ac:dyDescent="0.3"/>
    <row r="7454" customFormat="1" x14ac:dyDescent="0.3"/>
    <row r="7455" customFormat="1" x14ac:dyDescent="0.3"/>
    <row r="7456" customFormat="1" x14ac:dyDescent="0.3"/>
    <row r="7457" customFormat="1" x14ac:dyDescent="0.3"/>
    <row r="7458" customFormat="1" x14ac:dyDescent="0.3"/>
    <row r="7459" customFormat="1" x14ac:dyDescent="0.3"/>
    <row r="7460" customFormat="1" x14ac:dyDescent="0.3"/>
    <row r="7461" customFormat="1" x14ac:dyDescent="0.3"/>
    <row r="7462" customFormat="1" x14ac:dyDescent="0.3"/>
    <row r="7463" customFormat="1" x14ac:dyDescent="0.3"/>
    <row r="7464" customFormat="1" x14ac:dyDescent="0.3"/>
    <row r="7465" customFormat="1" x14ac:dyDescent="0.3"/>
    <row r="7466" customFormat="1" x14ac:dyDescent="0.3"/>
    <row r="7467" customFormat="1" x14ac:dyDescent="0.3"/>
    <row r="7468" customFormat="1" x14ac:dyDescent="0.3"/>
    <row r="7469" customFormat="1" x14ac:dyDescent="0.3"/>
    <row r="7470" customFormat="1" x14ac:dyDescent="0.3"/>
    <row r="7471" customFormat="1" x14ac:dyDescent="0.3"/>
    <row r="7472" customFormat="1" x14ac:dyDescent="0.3"/>
    <row r="7473" customFormat="1" x14ac:dyDescent="0.3"/>
    <row r="7474" customFormat="1" x14ac:dyDescent="0.3"/>
    <row r="7475" customFormat="1" x14ac:dyDescent="0.3"/>
    <row r="7476" customFormat="1" x14ac:dyDescent="0.3"/>
    <row r="7477" customFormat="1" x14ac:dyDescent="0.3"/>
    <row r="7478" customFormat="1" x14ac:dyDescent="0.3"/>
    <row r="7479" customFormat="1" x14ac:dyDescent="0.3"/>
    <row r="7480" customFormat="1" x14ac:dyDescent="0.3"/>
    <row r="7481" customFormat="1" x14ac:dyDescent="0.3"/>
    <row r="7482" customFormat="1" x14ac:dyDescent="0.3"/>
    <row r="7483" customFormat="1" x14ac:dyDescent="0.3"/>
    <row r="7484" customFormat="1" x14ac:dyDescent="0.3"/>
    <row r="7485" customFormat="1" x14ac:dyDescent="0.3"/>
    <row r="7486" customFormat="1" x14ac:dyDescent="0.3"/>
    <row r="7487" customFormat="1" x14ac:dyDescent="0.3"/>
    <row r="7488" customFormat="1" x14ac:dyDescent="0.3"/>
    <row r="7489" customFormat="1" x14ac:dyDescent="0.3"/>
    <row r="7490" customFormat="1" x14ac:dyDescent="0.3"/>
    <row r="7491" customFormat="1" x14ac:dyDescent="0.3"/>
    <row r="7492" customFormat="1" x14ac:dyDescent="0.3"/>
    <row r="7493" customFormat="1" x14ac:dyDescent="0.3"/>
    <row r="7494" customFormat="1" x14ac:dyDescent="0.3"/>
    <row r="7495" customFormat="1" x14ac:dyDescent="0.3"/>
    <row r="7496" customFormat="1" x14ac:dyDescent="0.3"/>
    <row r="7497" customFormat="1" x14ac:dyDescent="0.3"/>
    <row r="7498" customFormat="1" x14ac:dyDescent="0.3"/>
    <row r="7499" customFormat="1" x14ac:dyDescent="0.3"/>
    <row r="7500" customFormat="1" x14ac:dyDescent="0.3"/>
    <row r="7501" customFormat="1" x14ac:dyDescent="0.3"/>
    <row r="7502" customFormat="1" x14ac:dyDescent="0.3"/>
    <row r="7503" customFormat="1" x14ac:dyDescent="0.3"/>
    <row r="7504" customFormat="1" x14ac:dyDescent="0.3"/>
    <row r="7505" customFormat="1" x14ac:dyDescent="0.3"/>
    <row r="7506" customFormat="1" x14ac:dyDescent="0.3"/>
    <row r="7507" customFormat="1" x14ac:dyDescent="0.3"/>
    <row r="7508" customFormat="1" x14ac:dyDescent="0.3"/>
    <row r="7509" customFormat="1" x14ac:dyDescent="0.3"/>
    <row r="7510" customFormat="1" x14ac:dyDescent="0.3"/>
    <row r="7511" customFormat="1" x14ac:dyDescent="0.3"/>
    <row r="7512" customFormat="1" x14ac:dyDescent="0.3"/>
    <row r="7513" customFormat="1" x14ac:dyDescent="0.3"/>
    <row r="7514" customFormat="1" x14ac:dyDescent="0.3"/>
    <row r="7515" customFormat="1" x14ac:dyDescent="0.3"/>
    <row r="7516" customFormat="1" x14ac:dyDescent="0.3"/>
    <row r="7517" customFormat="1" x14ac:dyDescent="0.3"/>
    <row r="7518" customFormat="1" x14ac:dyDescent="0.3"/>
    <row r="7519" customFormat="1" x14ac:dyDescent="0.3"/>
    <row r="7520" customFormat="1" x14ac:dyDescent="0.3"/>
    <row r="7521" customFormat="1" x14ac:dyDescent="0.3"/>
    <row r="7522" customFormat="1" x14ac:dyDescent="0.3"/>
    <row r="7523" customFormat="1" x14ac:dyDescent="0.3"/>
    <row r="7524" customFormat="1" x14ac:dyDescent="0.3"/>
    <row r="7525" customFormat="1" x14ac:dyDescent="0.3"/>
    <row r="7526" customFormat="1" x14ac:dyDescent="0.3"/>
    <row r="7527" customFormat="1" x14ac:dyDescent="0.3"/>
    <row r="7528" customFormat="1" x14ac:dyDescent="0.3"/>
    <row r="7529" customFormat="1" x14ac:dyDescent="0.3"/>
    <row r="7530" customFormat="1" x14ac:dyDescent="0.3"/>
    <row r="7531" customFormat="1" x14ac:dyDescent="0.3"/>
    <row r="7532" customFormat="1" x14ac:dyDescent="0.3"/>
    <row r="7533" customFormat="1" x14ac:dyDescent="0.3"/>
    <row r="7534" customFormat="1" x14ac:dyDescent="0.3"/>
    <row r="7535" customFormat="1" x14ac:dyDescent="0.3"/>
    <row r="7536" customFormat="1" x14ac:dyDescent="0.3"/>
    <row r="7537" customFormat="1" x14ac:dyDescent="0.3"/>
    <row r="7538" customFormat="1" x14ac:dyDescent="0.3"/>
    <row r="7539" customFormat="1" x14ac:dyDescent="0.3"/>
    <row r="7540" customFormat="1" x14ac:dyDescent="0.3"/>
    <row r="7541" customFormat="1" x14ac:dyDescent="0.3"/>
    <row r="7542" customFormat="1" x14ac:dyDescent="0.3"/>
    <row r="7543" customFormat="1" x14ac:dyDescent="0.3"/>
    <row r="7544" customFormat="1" x14ac:dyDescent="0.3"/>
    <row r="7545" customFormat="1" x14ac:dyDescent="0.3"/>
    <row r="7546" customFormat="1" x14ac:dyDescent="0.3"/>
    <row r="7547" customFormat="1" x14ac:dyDescent="0.3"/>
    <row r="7548" customFormat="1" x14ac:dyDescent="0.3"/>
    <row r="7549" customFormat="1" x14ac:dyDescent="0.3"/>
    <row r="7550" customFormat="1" x14ac:dyDescent="0.3"/>
    <row r="7551" customFormat="1" x14ac:dyDescent="0.3"/>
    <row r="7552" customFormat="1" x14ac:dyDescent="0.3"/>
    <row r="7553" customFormat="1" x14ac:dyDescent="0.3"/>
    <row r="7554" customFormat="1" x14ac:dyDescent="0.3"/>
    <row r="7555" customFormat="1" x14ac:dyDescent="0.3"/>
    <row r="7556" customFormat="1" x14ac:dyDescent="0.3"/>
    <row r="7557" customFormat="1" x14ac:dyDescent="0.3"/>
    <row r="7558" customFormat="1" x14ac:dyDescent="0.3"/>
    <row r="7559" customFormat="1" x14ac:dyDescent="0.3"/>
    <row r="7560" customFormat="1" x14ac:dyDescent="0.3"/>
    <row r="7561" customFormat="1" x14ac:dyDescent="0.3"/>
    <row r="7562" customFormat="1" x14ac:dyDescent="0.3"/>
    <row r="7563" customFormat="1" x14ac:dyDescent="0.3"/>
    <row r="7564" customFormat="1" x14ac:dyDescent="0.3"/>
    <row r="7565" customFormat="1" x14ac:dyDescent="0.3"/>
    <row r="7566" customFormat="1" x14ac:dyDescent="0.3"/>
    <row r="7567" customFormat="1" x14ac:dyDescent="0.3"/>
    <row r="7568" customFormat="1" x14ac:dyDescent="0.3"/>
    <row r="7569" customFormat="1" x14ac:dyDescent="0.3"/>
    <row r="7570" customFormat="1" x14ac:dyDescent="0.3"/>
    <row r="7571" customFormat="1" x14ac:dyDescent="0.3"/>
    <row r="7572" customFormat="1" x14ac:dyDescent="0.3"/>
    <row r="7573" customFormat="1" x14ac:dyDescent="0.3"/>
    <row r="7574" customFormat="1" x14ac:dyDescent="0.3"/>
    <row r="7575" customFormat="1" x14ac:dyDescent="0.3"/>
    <row r="7576" customFormat="1" x14ac:dyDescent="0.3"/>
    <row r="7577" customFormat="1" x14ac:dyDescent="0.3"/>
    <row r="7578" customFormat="1" x14ac:dyDescent="0.3"/>
    <row r="7579" customFormat="1" x14ac:dyDescent="0.3"/>
    <row r="7580" customFormat="1" x14ac:dyDescent="0.3"/>
    <row r="7581" customFormat="1" x14ac:dyDescent="0.3"/>
    <row r="7582" customFormat="1" x14ac:dyDescent="0.3"/>
    <row r="7583" customFormat="1" x14ac:dyDescent="0.3"/>
    <row r="7584" customFormat="1" x14ac:dyDescent="0.3"/>
    <row r="7585" customFormat="1" x14ac:dyDescent="0.3"/>
    <row r="7586" customFormat="1" x14ac:dyDescent="0.3"/>
    <row r="7587" customFormat="1" x14ac:dyDescent="0.3"/>
    <row r="7588" customFormat="1" x14ac:dyDescent="0.3"/>
    <row r="7589" customFormat="1" x14ac:dyDescent="0.3"/>
    <row r="7590" customFormat="1" x14ac:dyDescent="0.3"/>
    <row r="7591" customFormat="1" x14ac:dyDescent="0.3"/>
    <row r="7592" customFormat="1" x14ac:dyDescent="0.3"/>
    <row r="7593" customFormat="1" x14ac:dyDescent="0.3"/>
    <row r="7594" customFormat="1" x14ac:dyDescent="0.3"/>
    <row r="7595" customFormat="1" x14ac:dyDescent="0.3"/>
    <row r="7596" customFormat="1" x14ac:dyDescent="0.3"/>
    <row r="7597" customFormat="1" x14ac:dyDescent="0.3"/>
    <row r="7598" customFormat="1" x14ac:dyDescent="0.3"/>
    <row r="7599" customFormat="1" x14ac:dyDescent="0.3"/>
    <row r="7600" customFormat="1" x14ac:dyDescent="0.3"/>
    <row r="7601" customFormat="1" x14ac:dyDescent="0.3"/>
    <row r="7602" customFormat="1" x14ac:dyDescent="0.3"/>
    <row r="7603" customFormat="1" x14ac:dyDescent="0.3"/>
    <row r="7604" customFormat="1" x14ac:dyDescent="0.3"/>
    <row r="7605" customFormat="1" x14ac:dyDescent="0.3"/>
    <row r="7606" customFormat="1" x14ac:dyDescent="0.3"/>
    <row r="7607" customFormat="1" x14ac:dyDescent="0.3"/>
    <row r="7608" customFormat="1" x14ac:dyDescent="0.3"/>
    <row r="7609" customFormat="1" x14ac:dyDescent="0.3"/>
    <row r="7610" customFormat="1" x14ac:dyDescent="0.3"/>
    <row r="7611" customFormat="1" x14ac:dyDescent="0.3"/>
    <row r="7612" customFormat="1" x14ac:dyDescent="0.3"/>
    <row r="7613" customFormat="1" x14ac:dyDescent="0.3"/>
    <row r="7614" customFormat="1" x14ac:dyDescent="0.3"/>
    <row r="7615" customFormat="1" x14ac:dyDescent="0.3"/>
    <row r="7616" customFormat="1" x14ac:dyDescent="0.3"/>
    <row r="7617" customFormat="1" x14ac:dyDescent="0.3"/>
    <row r="7618" customFormat="1" x14ac:dyDescent="0.3"/>
    <row r="7619" customFormat="1" x14ac:dyDescent="0.3"/>
    <row r="7620" customFormat="1" x14ac:dyDescent="0.3"/>
    <row r="7621" customFormat="1" x14ac:dyDescent="0.3"/>
    <row r="7622" customFormat="1" x14ac:dyDescent="0.3"/>
    <row r="7623" customFormat="1" x14ac:dyDescent="0.3"/>
    <row r="7624" customFormat="1" x14ac:dyDescent="0.3"/>
    <row r="7625" customFormat="1" x14ac:dyDescent="0.3"/>
    <row r="7626" customFormat="1" x14ac:dyDescent="0.3"/>
    <row r="7627" customFormat="1" x14ac:dyDescent="0.3"/>
    <row r="7628" customFormat="1" x14ac:dyDescent="0.3"/>
    <row r="7629" customFormat="1" x14ac:dyDescent="0.3"/>
    <row r="7630" customFormat="1" x14ac:dyDescent="0.3"/>
    <row r="7631" customFormat="1" x14ac:dyDescent="0.3"/>
    <row r="7632" customFormat="1" x14ac:dyDescent="0.3"/>
    <row r="7633" customFormat="1" x14ac:dyDescent="0.3"/>
    <row r="7634" customFormat="1" x14ac:dyDescent="0.3"/>
    <row r="7635" customFormat="1" x14ac:dyDescent="0.3"/>
    <row r="7636" customFormat="1" x14ac:dyDescent="0.3"/>
    <row r="7637" customFormat="1" x14ac:dyDescent="0.3"/>
    <row r="7638" customFormat="1" x14ac:dyDescent="0.3"/>
    <row r="7639" customFormat="1" x14ac:dyDescent="0.3"/>
    <row r="7640" customFormat="1" x14ac:dyDescent="0.3"/>
    <row r="7641" customFormat="1" x14ac:dyDescent="0.3"/>
    <row r="7642" customFormat="1" x14ac:dyDescent="0.3"/>
    <row r="7643" customFormat="1" x14ac:dyDescent="0.3"/>
    <row r="7644" customFormat="1" x14ac:dyDescent="0.3"/>
    <row r="7645" customFormat="1" x14ac:dyDescent="0.3"/>
    <row r="7646" customFormat="1" x14ac:dyDescent="0.3"/>
    <row r="7647" customFormat="1" x14ac:dyDescent="0.3"/>
    <row r="7648" customFormat="1" x14ac:dyDescent="0.3"/>
    <row r="7649" customFormat="1" x14ac:dyDescent="0.3"/>
    <row r="7650" customFormat="1" x14ac:dyDescent="0.3"/>
    <row r="7651" customFormat="1" x14ac:dyDescent="0.3"/>
    <row r="7652" customFormat="1" x14ac:dyDescent="0.3"/>
    <row r="7653" customFormat="1" x14ac:dyDescent="0.3"/>
    <row r="7654" customFormat="1" x14ac:dyDescent="0.3"/>
    <row r="7655" customFormat="1" x14ac:dyDescent="0.3"/>
    <row r="7656" customFormat="1" x14ac:dyDescent="0.3"/>
    <row r="7657" customFormat="1" x14ac:dyDescent="0.3"/>
    <row r="7658" customFormat="1" x14ac:dyDescent="0.3"/>
    <row r="7659" customFormat="1" x14ac:dyDescent="0.3"/>
    <row r="7660" customFormat="1" x14ac:dyDescent="0.3"/>
    <row r="7661" customFormat="1" x14ac:dyDescent="0.3"/>
    <row r="7662" customFormat="1" x14ac:dyDescent="0.3"/>
    <row r="7663" customFormat="1" x14ac:dyDescent="0.3"/>
    <row r="7664" customFormat="1" x14ac:dyDescent="0.3"/>
    <row r="7665" customFormat="1" x14ac:dyDescent="0.3"/>
    <row r="7666" customFormat="1" x14ac:dyDescent="0.3"/>
    <row r="7667" customFormat="1" x14ac:dyDescent="0.3"/>
    <row r="7668" customFormat="1" x14ac:dyDescent="0.3"/>
    <row r="7669" customFormat="1" x14ac:dyDescent="0.3"/>
    <row r="7670" customFormat="1" x14ac:dyDescent="0.3"/>
    <row r="7671" customFormat="1" x14ac:dyDescent="0.3"/>
    <row r="7672" customFormat="1" x14ac:dyDescent="0.3"/>
    <row r="7673" customFormat="1" x14ac:dyDescent="0.3"/>
    <row r="7674" customFormat="1" x14ac:dyDescent="0.3"/>
    <row r="7675" customFormat="1" x14ac:dyDescent="0.3"/>
    <row r="7676" customFormat="1" x14ac:dyDescent="0.3"/>
    <row r="7677" customFormat="1" x14ac:dyDescent="0.3"/>
    <row r="7678" customFormat="1" x14ac:dyDescent="0.3"/>
    <row r="7679" customFormat="1" x14ac:dyDescent="0.3"/>
    <row r="7680" customFormat="1" x14ac:dyDescent="0.3"/>
    <row r="7681" customFormat="1" x14ac:dyDescent="0.3"/>
    <row r="7682" customFormat="1" x14ac:dyDescent="0.3"/>
    <row r="7683" customFormat="1" x14ac:dyDescent="0.3"/>
    <row r="7684" customFormat="1" x14ac:dyDescent="0.3"/>
    <row r="7685" customFormat="1" x14ac:dyDescent="0.3"/>
    <row r="7686" customFormat="1" x14ac:dyDescent="0.3"/>
    <row r="7687" customFormat="1" x14ac:dyDescent="0.3"/>
    <row r="7688" customFormat="1" x14ac:dyDescent="0.3"/>
    <row r="7689" customFormat="1" x14ac:dyDescent="0.3"/>
    <row r="7690" customFormat="1" x14ac:dyDescent="0.3"/>
    <row r="7691" customFormat="1" x14ac:dyDescent="0.3"/>
    <row r="7692" customFormat="1" x14ac:dyDescent="0.3"/>
    <row r="7693" customFormat="1" x14ac:dyDescent="0.3"/>
    <row r="7694" customFormat="1" x14ac:dyDescent="0.3"/>
    <row r="7695" customFormat="1" x14ac:dyDescent="0.3"/>
    <row r="7696" customFormat="1" x14ac:dyDescent="0.3"/>
    <row r="7697" customFormat="1" x14ac:dyDescent="0.3"/>
    <row r="7698" customFormat="1" x14ac:dyDescent="0.3"/>
    <row r="7699" customFormat="1" x14ac:dyDescent="0.3"/>
    <row r="7700" customFormat="1" x14ac:dyDescent="0.3"/>
    <row r="7701" customFormat="1" x14ac:dyDescent="0.3"/>
    <row r="7702" customFormat="1" x14ac:dyDescent="0.3"/>
    <row r="7703" customFormat="1" x14ac:dyDescent="0.3"/>
    <row r="7704" customFormat="1" x14ac:dyDescent="0.3"/>
    <row r="7705" customFormat="1" x14ac:dyDescent="0.3"/>
    <row r="7706" customFormat="1" x14ac:dyDescent="0.3"/>
    <row r="7707" customFormat="1" x14ac:dyDescent="0.3"/>
    <row r="7708" customFormat="1" x14ac:dyDescent="0.3"/>
    <row r="7709" customFormat="1" x14ac:dyDescent="0.3"/>
    <row r="7710" customFormat="1" x14ac:dyDescent="0.3"/>
    <row r="7711" customFormat="1" x14ac:dyDescent="0.3"/>
    <row r="7712" customFormat="1" x14ac:dyDescent="0.3"/>
    <row r="7713" customFormat="1" x14ac:dyDescent="0.3"/>
    <row r="7714" customFormat="1" x14ac:dyDescent="0.3"/>
    <row r="7715" customFormat="1" x14ac:dyDescent="0.3"/>
    <row r="7716" customFormat="1" x14ac:dyDescent="0.3"/>
    <row r="7717" customFormat="1" x14ac:dyDescent="0.3"/>
    <row r="7718" customFormat="1" x14ac:dyDescent="0.3"/>
    <row r="7719" customFormat="1" x14ac:dyDescent="0.3"/>
    <row r="7720" customFormat="1" x14ac:dyDescent="0.3"/>
    <row r="7721" customFormat="1" x14ac:dyDescent="0.3"/>
    <row r="7722" customFormat="1" x14ac:dyDescent="0.3"/>
    <row r="7723" customFormat="1" x14ac:dyDescent="0.3"/>
    <row r="7724" customFormat="1" x14ac:dyDescent="0.3"/>
    <row r="7725" customFormat="1" x14ac:dyDescent="0.3"/>
    <row r="7726" customFormat="1" x14ac:dyDescent="0.3"/>
    <row r="7727" customFormat="1" x14ac:dyDescent="0.3"/>
    <row r="7728" customFormat="1" x14ac:dyDescent="0.3"/>
    <row r="7729" customFormat="1" x14ac:dyDescent="0.3"/>
    <row r="7730" customFormat="1" x14ac:dyDescent="0.3"/>
    <row r="7731" customFormat="1" x14ac:dyDescent="0.3"/>
    <row r="7732" customFormat="1" x14ac:dyDescent="0.3"/>
    <row r="7733" customFormat="1" x14ac:dyDescent="0.3"/>
    <row r="7734" customFormat="1" x14ac:dyDescent="0.3"/>
    <row r="7735" customFormat="1" x14ac:dyDescent="0.3"/>
    <row r="7736" customFormat="1" x14ac:dyDescent="0.3"/>
    <row r="7737" customFormat="1" x14ac:dyDescent="0.3"/>
    <row r="7738" customFormat="1" x14ac:dyDescent="0.3"/>
    <row r="7739" customFormat="1" x14ac:dyDescent="0.3"/>
    <row r="7740" customFormat="1" x14ac:dyDescent="0.3"/>
    <row r="7741" customFormat="1" x14ac:dyDescent="0.3"/>
    <row r="7742" customFormat="1" x14ac:dyDescent="0.3"/>
    <row r="7743" customFormat="1" x14ac:dyDescent="0.3"/>
    <row r="7744" customFormat="1" x14ac:dyDescent="0.3"/>
    <row r="7745" customFormat="1" x14ac:dyDescent="0.3"/>
    <row r="7746" customFormat="1" x14ac:dyDescent="0.3"/>
    <row r="7747" customFormat="1" x14ac:dyDescent="0.3"/>
    <row r="7748" customFormat="1" x14ac:dyDescent="0.3"/>
    <row r="7749" customFormat="1" x14ac:dyDescent="0.3"/>
    <row r="7750" customFormat="1" x14ac:dyDescent="0.3"/>
    <row r="7751" customFormat="1" x14ac:dyDescent="0.3"/>
    <row r="7752" customFormat="1" x14ac:dyDescent="0.3"/>
    <row r="7753" customFormat="1" x14ac:dyDescent="0.3"/>
    <row r="7754" customFormat="1" x14ac:dyDescent="0.3"/>
    <row r="7755" customFormat="1" x14ac:dyDescent="0.3"/>
    <row r="7756" customFormat="1" x14ac:dyDescent="0.3"/>
    <row r="7757" customFormat="1" x14ac:dyDescent="0.3"/>
    <row r="7758" customFormat="1" x14ac:dyDescent="0.3"/>
    <row r="7759" customFormat="1" x14ac:dyDescent="0.3"/>
    <row r="7760" customFormat="1" x14ac:dyDescent="0.3"/>
    <row r="7761" customFormat="1" x14ac:dyDescent="0.3"/>
    <row r="7762" customFormat="1" x14ac:dyDescent="0.3"/>
    <row r="7763" customFormat="1" x14ac:dyDescent="0.3"/>
    <row r="7764" customFormat="1" x14ac:dyDescent="0.3"/>
    <row r="7765" customFormat="1" x14ac:dyDescent="0.3"/>
    <row r="7766" customFormat="1" x14ac:dyDescent="0.3"/>
    <row r="7767" customFormat="1" x14ac:dyDescent="0.3"/>
    <row r="7768" customFormat="1" x14ac:dyDescent="0.3"/>
    <row r="7769" customFormat="1" x14ac:dyDescent="0.3"/>
    <row r="7770" customFormat="1" x14ac:dyDescent="0.3"/>
    <row r="7771" customFormat="1" x14ac:dyDescent="0.3"/>
    <row r="7772" customFormat="1" x14ac:dyDescent="0.3"/>
    <row r="7773" customFormat="1" x14ac:dyDescent="0.3"/>
    <row r="7774" customFormat="1" x14ac:dyDescent="0.3"/>
    <row r="7775" customFormat="1" x14ac:dyDescent="0.3"/>
    <row r="7776" customFormat="1" x14ac:dyDescent="0.3"/>
    <row r="7777" customFormat="1" x14ac:dyDescent="0.3"/>
    <row r="7778" customFormat="1" x14ac:dyDescent="0.3"/>
    <row r="7779" customFormat="1" x14ac:dyDescent="0.3"/>
    <row r="7780" customFormat="1" x14ac:dyDescent="0.3"/>
    <row r="7781" customFormat="1" x14ac:dyDescent="0.3"/>
    <row r="7782" customFormat="1" x14ac:dyDescent="0.3"/>
    <row r="7783" customFormat="1" x14ac:dyDescent="0.3"/>
    <row r="7784" customFormat="1" x14ac:dyDescent="0.3"/>
    <row r="7785" customFormat="1" x14ac:dyDescent="0.3"/>
    <row r="7786" customFormat="1" x14ac:dyDescent="0.3"/>
    <row r="7787" customFormat="1" x14ac:dyDescent="0.3"/>
    <row r="7788" customFormat="1" x14ac:dyDescent="0.3"/>
    <row r="7789" customFormat="1" x14ac:dyDescent="0.3"/>
    <row r="7790" customFormat="1" x14ac:dyDescent="0.3"/>
    <row r="7791" customFormat="1" x14ac:dyDescent="0.3"/>
    <row r="7792" customFormat="1" x14ac:dyDescent="0.3"/>
    <row r="7793" customFormat="1" x14ac:dyDescent="0.3"/>
    <row r="7794" customFormat="1" x14ac:dyDescent="0.3"/>
    <row r="7795" customFormat="1" x14ac:dyDescent="0.3"/>
    <row r="7796" customFormat="1" x14ac:dyDescent="0.3"/>
    <row r="7797" customFormat="1" x14ac:dyDescent="0.3"/>
    <row r="7798" customFormat="1" x14ac:dyDescent="0.3"/>
    <row r="7799" customFormat="1" x14ac:dyDescent="0.3"/>
    <row r="7800" customFormat="1" x14ac:dyDescent="0.3"/>
    <row r="7801" customFormat="1" x14ac:dyDescent="0.3"/>
    <row r="7802" customFormat="1" x14ac:dyDescent="0.3"/>
    <row r="7803" customFormat="1" x14ac:dyDescent="0.3"/>
    <row r="7804" customFormat="1" x14ac:dyDescent="0.3"/>
    <row r="7805" customFormat="1" x14ac:dyDescent="0.3"/>
    <row r="7806" customFormat="1" x14ac:dyDescent="0.3"/>
    <row r="7807" customFormat="1" x14ac:dyDescent="0.3"/>
    <row r="7808" customFormat="1" x14ac:dyDescent="0.3"/>
    <row r="7809" customFormat="1" x14ac:dyDescent="0.3"/>
    <row r="7810" customFormat="1" x14ac:dyDescent="0.3"/>
    <row r="7811" customFormat="1" x14ac:dyDescent="0.3"/>
    <row r="7812" customFormat="1" x14ac:dyDescent="0.3"/>
    <row r="7813" customFormat="1" x14ac:dyDescent="0.3"/>
    <row r="7814" customFormat="1" x14ac:dyDescent="0.3"/>
    <row r="7815" customFormat="1" x14ac:dyDescent="0.3"/>
    <row r="7816" customFormat="1" x14ac:dyDescent="0.3"/>
    <row r="7817" customFormat="1" x14ac:dyDescent="0.3"/>
    <row r="7818" customFormat="1" x14ac:dyDescent="0.3"/>
    <row r="7819" customFormat="1" x14ac:dyDescent="0.3"/>
    <row r="7820" customFormat="1" x14ac:dyDescent="0.3"/>
    <row r="7821" customFormat="1" x14ac:dyDescent="0.3"/>
    <row r="7822" customFormat="1" x14ac:dyDescent="0.3"/>
    <row r="7823" customFormat="1" x14ac:dyDescent="0.3"/>
    <row r="7824" customFormat="1" x14ac:dyDescent="0.3"/>
    <row r="7825" customFormat="1" x14ac:dyDescent="0.3"/>
    <row r="7826" customFormat="1" x14ac:dyDescent="0.3"/>
    <row r="7827" customFormat="1" x14ac:dyDescent="0.3"/>
    <row r="7828" customFormat="1" x14ac:dyDescent="0.3"/>
    <row r="7829" customFormat="1" x14ac:dyDescent="0.3"/>
    <row r="7830" customFormat="1" x14ac:dyDescent="0.3"/>
    <row r="7831" customFormat="1" x14ac:dyDescent="0.3"/>
    <row r="7832" customFormat="1" x14ac:dyDescent="0.3"/>
    <row r="7833" customFormat="1" x14ac:dyDescent="0.3"/>
    <row r="7834" customFormat="1" x14ac:dyDescent="0.3"/>
    <row r="7835" customFormat="1" x14ac:dyDescent="0.3"/>
    <row r="7836" customFormat="1" x14ac:dyDescent="0.3"/>
    <row r="7837" customFormat="1" x14ac:dyDescent="0.3"/>
    <row r="7838" customFormat="1" x14ac:dyDescent="0.3"/>
    <row r="7839" customFormat="1" x14ac:dyDescent="0.3"/>
    <row r="7840" customFormat="1" x14ac:dyDescent="0.3"/>
    <row r="7841" customFormat="1" x14ac:dyDescent="0.3"/>
    <row r="7842" customFormat="1" x14ac:dyDescent="0.3"/>
    <row r="7843" customFormat="1" x14ac:dyDescent="0.3"/>
    <row r="7844" customFormat="1" x14ac:dyDescent="0.3"/>
    <row r="7845" customFormat="1" x14ac:dyDescent="0.3"/>
    <row r="7846" customFormat="1" x14ac:dyDescent="0.3"/>
    <row r="7847" customFormat="1" x14ac:dyDescent="0.3"/>
    <row r="7848" customFormat="1" x14ac:dyDescent="0.3"/>
    <row r="7849" customFormat="1" x14ac:dyDescent="0.3"/>
    <row r="7850" customFormat="1" x14ac:dyDescent="0.3"/>
    <row r="7851" customFormat="1" x14ac:dyDescent="0.3"/>
    <row r="7852" customFormat="1" x14ac:dyDescent="0.3"/>
    <row r="7853" customFormat="1" x14ac:dyDescent="0.3"/>
    <row r="7854" customFormat="1" x14ac:dyDescent="0.3"/>
    <row r="7855" customFormat="1" x14ac:dyDescent="0.3"/>
    <row r="7856" customFormat="1" x14ac:dyDescent="0.3"/>
    <row r="7857" customFormat="1" x14ac:dyDescent="0.3"/>
    <row r="7858" customFormat="1" x14ac:dyDescent="0.3"/>
    <row r="7859" customFormat="1" x14ac:dyDescent="0.3"/>
    <row r="7860" customFormat="1" x14ac:dyDescent="0.3"/>
    <row r="7861" customFormat="1" x14ac:dyDescent="0.3"/>
    <row r="7862" customFormat="1" x14ac:dyDescent="0.3"/>
    <row r="7863" customFormat="1" x14ac:dyDescent="0.3"/>
    <row r="7864" customFormat="1" x14ac:dyDescent="0.3"/>
    <row r="7865" customFormat="1" x14ac:dyDescent="0.3"/>
    <row r="7866" customFormat="1" x14ac:dyDescent="0.3"/>
    <row r="7867" customFormat="1" x14ac:dyDescent="0.3"/>
    <row r="7868" customFormat="1" x14ac:dyDescent="0.3"/>
    <row r="7869" customFormat="1" x14ac:dyDescent="0.3"/>
    <row r="7870" customFormat="1" x14ac:dyDescent="0.3"/>
    <row r="7871" customFormat="1" x14ac:dyDescent="0.3"/>
    <row r="7872" customFormat="1" x14ac:dyDescent="0.3"/>
    <row r="7873" customFormat="1" x14ac:dyDescent="0.3"/>
    <row r="7874" customFormat="1" x14ac:dyDescent="0.3"/>
    <row r="7875" customFormat="1" x14ac:dyDescent="0.3"/>
    <row r="7876" customFormat="1" x14ac:dyDescent="0.3"/>
    <row r="7877" customFormat="1" x14ac:dyDescent="0.3"/>
    <row r="7878" customFormat="1" x14ac:dyDescent="0.3"/>
    <row r="7879" customFormat="1" x14ac:dyDescent="0.3"/>
    <row r="7880" customFormat="1" x14ac:dyDescent="0.3"/>
    <row r="7881" customFormat="1" x14ac:dyDescent="0.3"/>
    <row r="7882" customFormat="1" x14ac:dyDescent="0.3"/>
    <row r="7883" customFormat="1" x14ac:dyDescent="0.3"/>
    <row r="7884" customFormat="1" x14ac:dyDescent="0.3"/>
    <row r="7885" customFormat="1" x14ac:dyDescent="0.3"/>
    <row r="7886" customFormat="1" x14ac:dyDescent="0.3"/>
    <row r="7887" customFormat="1" x14ac:dyDescent="0.3"/>
    <row r="7888" customFormat="1" x14ac:dyDescent="0.3"/>
    <row r="7889" customFormat="1" x14ac:dyDescent="0.3"/>
    <row r="7890" customFormat="1" x14ac:dyDescent="0.3"/>
    <row r="7891" customFormat="1" x14ac:dyDescent="0.3"/>
    <row r="7892" customFormat="1" x14ac:dyDescent="0.3"/>
    <row r="7893" customFormat="1" x14ac:dyDescent="0.3"/>
    <row r="7894" customFormat="1" x14ac:dyDescent="0.3"/>
    <row r="7895" customFormat="1" x14ac:dyDescent="0.3"/>
    <row r="7896" customFormat="1" x14ac:dyDescent="0.3"/>
    <row r="7897" customFormat="1" x14ac:dyDescent="0.3"/>
    <row r="7898" customFormat="1" x14ac:dyDescent="0.3"/>
    <row r="7899" customFormat="1" x14ac:dyDescent="0.3"/>
    <row r="7900" customFormat="1" x14ac:dyDescent="0.3"/>
    <row r="7901" customFormat="1" x14ac:dyDescent="0.3"/>
    <row r="7902" customFormat="1" x14ac:dyDescent="0.3"/>
    <row r="7903" customFormat="1" x14ac:dyDescent="0.3"/>
    <row r="7904" customFormat="1" x14ac:dyDescent="0.3"/>
    <row r="7905" customFormat="1" x14ac:dyDescent="0.3"/>
    <row r="7906" customFormat="1" x14ac:dyDescent="0.3"/>
    <row r="7907" customFormat="1" x14ac:dyDescent="0.3"/>
    <row r="7908" customFormat="1" x14ac:dyDescent="0.3"/>
    <row r="7909" customFormat="1" x14ac:dyDescent="0.3"/>
    <row r="7910" customFormat="1" x14ac:dyDescent="0.3"/>
    <row r="7911" customFormat="1" x14ac:dyDescent="0.3"/>
    <row r="7912" customFormat="1" x14ac:dyDescent="0.3"/>
    <row r="7913" customFormat="1" x14ac:dyDescent="0.3"/>
    <row r="7914" customFormat="1" x14ac:dyDescent="0.3"/>
    <row r="7915" customFormat="1" x14ac:dyDescent="0.3"/>
    <row r="7916" customFormat="1" x14ac:dyDescent="0.3"/>
    <row r="7917" customFormat="1" x14ac:dyDescent="0.3"/>
    <row r="7918" customFormat="1" x14ac:dyDescent="0.3"/>
    <row r="7919" customFormat="1" x14ac:dyDescent="0.3"/>
    <row r="7920" customFormat="1" x14ac:dyDescent="0.3"/>
    <row r="7921" customFormat="1" x14ac:dyDescent="0.3"/>
    <row r="7922" customFormat="1" x14ac:dyDescent="0.3"/>
    <row r="7923" customFormat="1" x14ac:dyDescent="0.3"/>
    <row r="7924" customFormat="1" x14ac:dyDescent="0.3"/>
    <row r="7925" customFormat="1" x14ac:dyDescent="0.3"/>
    <row r="7926" customFormat="1" x14ac:dyDescent="0.3"/>
    <row r="7927" customFormat="1" x14ac:dyDescent="0.3"/>
    <row r="7928" customFormat="1" x14ac:dyDescent="0.3"/>
    <row r="7929" customFormat="1" x14ac:dyDescent="0.3"/>
    <row r="7930" customFormat="1" x14ac:dyDescent="0.3"/>
    <row r="7931" customFormat="1" x14ac:dyDescent="0.3"/>
    <row r="7932" customFormat="1" x14ac:dyDescent="0.3"/>
    <row r="7933" customFormat="1" x14ac:dyDescent="0.3"/>
    <row r="7934" customFormat="1" x14ac:dyDescent="0.3"/>
    <row r="7935" customFormat="1" x14ac:dyDescent="0.3"/>
    <row r="7936" customFormat="1" x14ac:dyDescent="0.3"/>
    <row r="7937" customFormat="1" x14ac:dyDescent="0.3"/>
    <row r="7938" customFormat="1" x14ac:dyDescent="0.3"/>
    <row r="7939" customFormat="1" x14ac:dyDescent="0.3"/>
    <row r="7940" customFormat="1" x14ac:dyDescent="0.3"/>
    <row r="7941" customFormat="1" x14ac:dyDescent="0.3"/>
    <row r="7942" customFormat="1" x14ac:dyDescent="0.3"/>
    <row r="7943" customFormat="1" x14ac:dyDescent="0.3"/>
    <row r="7944" customFormat="1" x14ac:dyDescent="0.3"/>
    <row r="7945" customFormat="1" x14ac:dyDescent="0.3"/>
    <row r="7946" customFormat="1" x14ac:dyDescent="0.3"/>
    <row r="7947" customFormat="1" x14ac:dyDescent="0.3"/>
    <row r="7948" customFormat="1" x14ac:dyDescent="0.3"/>
    <row r="7949" customFormat="1" x14ac:dyDescent="0.3"/>
    <row r="7950" customFormat="1" x14ac:dyDescent="0.3"/>
    <row r="7951" customFormat="1" x14ac:dyDescent="0.3"/>
    <row r="7952" customFormat="1" x14ac:dyDescent="0.3"/>
    <row r="7953" customFormat="1" x14ac:dyDescent="0.3"/>
    <row r="7954" customFormat="1" x14ac:dyDescent="0.3"/>
    <row r="7955" customFormat="1" x14ac:dyDescent="0.3"/>
    <row r="7956" customFormat="1" x14ac:dyDescent="0.3"/>
    <row r="7957" customFormat="1" x14ac:dyDescent="0.3"/>
    <row r="7958" customFormat="1" x14ac:dyDescent="0.3"/>
    <row r="7959" customFormat="1" x14ac:dyDescent="0.3"/>
    <row r="7960" customFormat="1" x14ac:dyDescent="0.3"/>
    <row r="7961" customFormat="1" x14ac:dyDescent="0.3"/>
    <row r="7962" customFormat="1" x14ac:dyDescent="0.3"/>
    <row r="7963" customFormat="1" x14ac:dyDescent="0.3"/>
    <row r="7964" customFormat="1" x14ac:dyDescent="0.3"/>
    <row r="7965" customFormat="1" x14ac:dyDescent="0.3"/>
    <row r="7966" customFormat="1" x14ac:dyDescent="0.3"/>
    <row r="7967" customFormat="1" x14ac:dyDescent="0.3"/>
    <row r="7968" customFormat="1" x14ac:dyDescent="0.3"/>
    <row r="7969" customFormat="1" x14ac:dyDescent="0.3"/>
    <row r="7970" customFormat="1" x14ac:dyDescent="0.3"/>
    <row r="7971" customFormat="1" x14ac:dyDescent="0.3"/>
    <row r="7972" customFormat="1" x14ac:dyDescent="0.3"/>
    <row r="7973" customFormat="1" x14ac:dyDescent="0.3"/>
    <row r="7974" customFormat="1" x14ac:dyDescent="0.3"/>
    <row r="7975" customFormat="1" x14ac:dyDescent="0.3"/>
    <row r="7976" customFormat="1" x14ac:dyDescent="0.3"/>
    <row r="7977" customFormat="1" x14ac:dyDescent="0.3"/>
    <row r="7978" customFormat="1" x14ac:dyDescent="0.3"/>
    <row r="7979" customFormat="1" x14ac:dyDescent="0.3"/>
    <row r="7980" customFormat="1" x14ac:dyDescent="0.3"/>
    <row r="7981" customFormat="1" x14ac:dyDescent="0.3"/>
    <row r="7982" customFormat="1" x14ac:dyDescent="0.3"/>
    <row r="7983" customFormat="1" x14ac:dyDescent="0.3"/>
    <row r="7984" customFormat="1" x14ac:dyDescent="0.3"/>
    <row r="7985" customFormat="1" x14ac:dyDescent="0.3"/>
    <row r="7986" customFormat="1" x14ac:dyDescent="0.3"/>
    <row r="7987" customFormat="1" x14ac:dyDescent="0.3"/>
    <row r="7988" customFormat="1" x14ac:dyDescent="0.3"/>
    <row r="7989" customFormat="1" x14ac:dyDescent="0.3"/>
    <row r="7990" customFormat="1" x14ac:dyDescent="0.3"/>
    <row r="7991" customFormat="1" x14ac:dyDescent="0.3"/>
    <row r="7992" customFormat="1" x14ac:dyDescent="0.3"/>
    <row r="7993" customFormat="1" x14ac:dyDescent="0.3"/>
    <row r="7994" customFormat="1" x14ac:dyDescent="0.3"/>
    <row r="7995" customFormat="1" x14ac:dyDescent="0.3"/>
    <row r="7996" customFormat="1" x14ac:dyDescent="0.3"/>
    <row r="7997" customFormat="1" x14ac:dyDescent="0.3"/>
    <row r="7998" customFormat="1" x14ac:dyDescent="0.3"/>
    <row r="7999" customFormat="1" x14ac:dyDescent="0.3"/>
    <row r="8000" customFormat="1" x14ac:dyDescent="0.3"/>
    <row r="8001" customFormat="1" x14ac:dyDescent="0.3"/>
    <row r="8002" customFormat="1" x14ac:dyDescent="0.3"/>
    <row r="8003" customFormat="1" x14ac:dyDescent="0.3"/>
    <row r="8004" customFormat="1" x14ac:dyDescent="0.3"/>
    <row r="8005" customFormat="1" x14ac:dyDescent="0.3"/>
    <row r="8006" customFormat="1" x14ac:dyDescent="0.3"/>
    <row r="8007" customFormat="1" x14ac:dyDescent="0.3"/>
    <row r="8008" customFormat="1" x14ac:dyDescent="0.3"/>
    <row r="8009" customFormat="1" x14ac:dyDescent="0.3"/>
    <row r="8010" customFormat="1" x14ac:dyDescent="0.3"/>
    <row r="8011" customFormat="1" x14ac:dyDescent="0.3"/>
    <row r="8012" customFormat="1" x14ac:dyDescent="0.3"/>
    <row r="8013" customFormat="1" x14ac:dyDescent="0.3"/>
    <row r="8014" customFormat="1" x14ac:dyDescent="0.3"/>
    <row r="8015" customFormat="1" x14ac:dyDescent="0.3"/>
    <row r="8016" customFormat="1" x14ac:dyDescent="0.3"/>
    <row r="8017" customFormat="1" x14ac:dyDescent="0.3"/>
    <row r="8018" customFormat="1" x14ac:dyDescent="0.3"/>
    <row r="8019" customFormat="1" x14ac:dyDescent="0.3"/>
    <row r="8020" customFormat="1" x14ac:dyDescent="0.3"/>
    <row r="8021" customFormat="1" x14ac:dyDescent="0.3"/>
    <row r="8022" customFormat="1" x14ac:dyDescent="0.3"/>
    <row r="8023" customFormat="1" x14ac:dyDescent="0.3"/>
    <row r="8024" customFormat="1" x14ac:dyDescent="0.3"/>
    <row r="8025" customFormat="1" x14ac:dyDescent="0.3"/>
    <row r="8026" customFormat="1" x14ac:dyDescent="0.3"/>
    <row r="8027" customFormat="1" x14ac:dyDescent="0.3"/>
    <row r="8028" customFormat="1" x14ac:dyDescent="0.3"/>
    <row r="8029" customFormat="1" x14ac:dyDescent="0.3"/>
    <row r="8030" customFormat="1" x14ac:dyDescent="0.3"/>
    <row r="8031" customFormat="1" x14ac:dyDescent="0.3"/>
    <row r="8032" customFormat="1" x14ac:dyDescent="0.3"/>
    <row r="8033" customFormat="1" x14ac:dyDescent="0.3"/>
    <row r="8034" customFormat="1" x14ac:dyDescent="0.3"/>
    <row r="8035" customFormat="1" x14ac:dyDescent="0.3"/>
    <row r="8036" customFormat="1" x14ac:dyDescent="0.3"/>
    <row r="8037" customFormat="1" x14ac:dyDescent="0.3"/>
    <row r="8038" customFormat="1" x14ac:dyDescent="0.3"/>
    <row r="8039" customFormat="1" x14ac:dyDescent="0.3"/>
    <row r="8040" customFormat="1" x14ac:dyDescent="0.3"/>
    <row r="8041" customFormat="1" x14ac:dyDescent="0.3"/>
    <row r="8042" customFormat="1" x14ac:dyDescent="0.3"/>
    <row r="8043" customFormat="1" x14ac:dyDescent="0.3"/>
    <row r="8044" customFormat="1" x14ac:dyDescent="0.3"/>
    <row r="8045" customFormat="1" x14ac:dyDescent="0.3"/>
    <row r="8046" customFormat="1" x14ac:dyDescent="0.3"/>
    <row r="8047" customFormat="1" x14ac:dyDescent="0.3"/>
    <row r="8048" customFormat="1" x14ac:dyDescent="0.3"/>
    <row r="8049" customFormat="1" x14ac:dyDescent="0.3"/>
    <row r="8050" customFormat="1" x14ac:dyDescent="0.3"/>
    <row r="8051" customFormat="1" x14ac:dyDescent="0.3"/>
    <row r="8052" customFormat="1" x14ac:dyDescent="0.3"/>
    <row r="8053" customFormat="1" x14ac:dyDescent="0.3"/>
    <row r="8054" customFormat="1" x14ac:dyDescent="0.3"/>
    <row r="8055" customFormat="1" x14ac:dyDescent="0.3"/>
    <row r="8056" customFormat="1" x14ac:dyDescent="0.3"/>
    <row r="8057" customFormat="1" x14ac:dyDescent="0.3"/>
    <row r="8058" customFormat="1" x14ac:dyDescent="0.3"/>
    <row r="8059" customFormat="1" x14ac:dyDescent="0.3"/>
    <row r="8060" customFormat="1" x14ac:dyDescent="0.3"/>
    <row r="8061" customFormat="1" x14ac:dyDescent="0.3"/>
    <row r="8062" customFormat="1" x14ac:dyDescent="0.3"/>
    <row r="8063" customFormat="1" x14ac:dyDescent="0.3"/>
    <row r="8064" customFormat="1" x14ac:dyDescent="0.3"/>
    <row r="8065" customFormat="1" x14ac:dyDescent="0.3"/>
    <row r="8066" customFormat="1" x14ac:dyDescent="0.3"/>
    <row r="8067" customFormat="1" x14ac:dyDescent="0.3"/>
    <row r="8068" customFormat="1" x14ac:dyDescent="0.3"/>
    <row r="8069" customFormat="1" x14ac:dyDescent="0.3"/>
    <row r="8070" customFormat="1" x14ac:dyDescent="0.3"/>
    <row r="8071" customFormat="1" x14ac:dyDescent="0.3"/>
    <row r="8072" customFormat="1" x14ac:dyDescent="0.3"/>
    <row r="8073" customFormat="1" x14ac:dyDescent="0.3"/>
    <row r="8074" customFormat="1" x14ac:dyDescent="0.3"/>
    <row r="8075" customFormat="1" x14ac:dyDescent="0.3"/>
    <row r="8076" customFormat="1" x14ac:dyDescent="0.3"/>
    <row r="8077" customFormat="1" x14ac:dyDescent="0.3"/>
    <row r="8078" customFormat="1" x14ac:dyDescent="0.3"/>
    <row r="8079" customFormat="1" x14ac:dyDescent="0.3"/>
    <row r="8080" customFormat="1" x14ac:dyDescent="0.3"/>
    <row r="8081" customFormat="1" x14ac:dyDescent="0.3"/>
    <row r="8082" customFormat="1" x14ac:dyDescent="0.3"/>
    <row r="8083" customFormat="1" x14ac:dyDescent="0.3"/>
    <row r="8084" customFormat="1" x14ac:dyDescent="0.3"/>
    <row r="8085" customFormat="1" x14ac:dyDescent="0.3"/>
    <row r="8086" customFormat="1" x14ac:dyDescent="0.3"/>
    <row r="8087" customFormat="1" x14ac:dyDescent="0.3"/>
    <row r="8088" customFormat="1" x14ac:dyDescent="0.3"/>
    <row r="8089" customFormat="1" x14ac:dyDescent="0.3"/>
    <row r="8090" customFormat="1" x14ac:dyDescent="0.3"/>
    <row r="8091" customFormat="1" x14ac:dyDescent="0.3"/>
    <row r="8092" customFormat="1" x14ac:dyDescent="0.3"/>
    <row r="8093" customFormat="1" x14ac:dyDescent="0.3"/>
    <row r="8094" customFormat="1" x14ac:dyDescent="0.3"/>
    <row r="8095" customFormat="1" x14ac:dyDescent="0.3"/>
    <row r="8096" customFormat="1" x14ac:dyDescent="0.3"/>
    <row r="8097" customFormat="1" x14ac:dyDescent="0.3"/>
    <row r="8098" customFormat="1" x14ac:dyDescent="0.3"/>
    <row r="8099" customFormat="1" x14ac:dyDescent="0.3"/>
    <row r="8100" customFormat="1" x14ac:dyDescent="0.3"/>
    <row r="8101" customFormat="1" x14ac:dyDescent="0.3"/>
    <row r="8102" customFormat="1" x14ac:dyDescent="0.3"/>
    <row r="8103" customFormat="1" x14ac:dyDescent="0.3"/>
    <row r="8104" customFormat="1" x14ac:dyDescent="0.3"/>
    <row r="8105" customFormat="1" x14ac:dyDescent="0.3"/>
    <row r="8106" customFormat="1" x14ac:dyDescent="0.3"/>
    <row r="8107" customFormat="1" x14ac:dyDescent="0.3"/>
    <row r="8108" customFormat="1" x14ac:dyDescent="0.3"/>
    <row r="8109" customFormat="1" x14ac:dyDescent="0.3"/>
    <row r="8110" customFormat="1" x14ac:dyDescent="0.3"/>
    <row r="8111" customFormat="1" x14ac:dyDescent="0.3"/>
    <row r="8112" customFormat="1" x14ac:dyDescent="0.3"/>
    <row r="8113" customFormat="1" x14ac:dyDescent="0.3"/>
    <row r="8114" customFormat="1" x14ac:dyDescent="0.3"/>
    <row r="8115" customFormat="1" x14ac:dyDescent="0.3"/>
    <row r="8116" customFormat="1" x14ac:dyDescent="0.3"/>
    <row r="8117" customFormat="1" x14ac:dyDescent="0.3"/>
    <row r="8118" customFormat="1" x14ac:dyDescent="0.3"/>
    <row r="8119" customFormat="1" x14ac:dyDescent="0.3"/>
    <row r="8120" customFormat="1" x14ac:dyDescent="0.3"/>
    <row r="8121" customFormat="1" x14ac:dyDescent="0.3"/>
    <row r="8122" customFormat="1" x14ac:dyDescent="0.3"/>
    <row r="8123" customFormat="1" x14ac:dyDescent="0.3"/>
    <row r="8124" customFormat="1" x14ac:dyDescent="0.3"/>
    <row r="8125" customFormat="1" x14ac:dyDescent="0.3"/>
    <row r="8126" customFormat="1" x14ac:dyDescent="0.3"/>
    <row r="8127" customFormat="1" x14ac:dyDescent="0.3"/>
    <row r="8128" customFormat="1" x14ac:dyDescent="0.3"/>
    <row r="8129" customFormat="1" x14ac:dyDescent="0.3"/>
    <row r="8130" customFormat="1" x14ac:dyDescent="0.3"/>
    <row r="8131" customFormat="1" x14ac:dyDescent="0.3"/>
    <row r="8132" customFormat="1" x14ac:dyDescent="0.3"/>
    <row r="8133" customFormat="1" x14ac:dyDescent="0.3"/>
    <row r="8134" customFormat="1" x14ac:dyDescent="0.3"/>
    <row r="8135" customFormat="1" x14ac:dyDescent="0.3"/>
    <row r="8136" customFormat="1" x14ac:dyDescent="0.3"/>
    <row r="8137" customFormat="1" x14ac:dyDescent="0.3"/>
    <row r="8138" customFormat="1" x14ac:dyDescent="0.3"/>
    <row r="8139" customFormat="1" x14ac:dyDescent="0.3"/>
    <row r="8140" customFormat="1" x14ac:dyDescent="0.3"/>
    <row r="8141" customFormat="1" x14ac:dyDescent="0.3"/>
    <row r="8142" customFormat="1" x14ac:dyDescent="0.3"/>
    <row r="8143" customFormat="1" x14ac:dyDescent="0.3"/>
    <row r="8144" customFormat="1" x14ac:dyDescent="0.3"/>
    <row r="8145" customFormat="1" x14ac:dyDescent="0.3"/>
    <row r="8146" customFormat="1" x14ac:dyDescent="0.3"/>
    <row r="8147" customFormat="1" x14ac:dyDescent="0.3"/>
    <row r="8148" customFormat="1" x14ac:dyDescent="0.3"/>
    <row r="8149" customFormat="1" x14ac:dyDescent="0.3"/>
    <row r="8150" customFormat="1" x14ac:dyDescent="0.3"/>
    <row r="8151" customFormat="1" x14ac:dyDescent="0.3"/>
    <row r="8152" customFormat="1" x14ac:dyDescent="0.3"/>
    <row r="8153" customFormat="1" x14ac:dyDescent="0.3"/>
    <row r="8154" customFormat="1" x14ac:dyDescent="0.3"/>
    <row r="8155" customFormat="1" x14ac:dyDescent="0.3"/>
    <row r="8156" customFormat="1" x14ac:dyDescent="0.3"/>
    <row r="8157" customFormat="1" x14ac:dyDescent="0.3"/>
    <row r="8158" customFormat="1" x14ac:dyDescent="0.3"/>
    <row r="8159" customFormat="1" x14ac:dyDescent="0.3"/>
    <row r="8160" customFormat="1" x14ac:dyDescent="0.3"/>
    <row r="8161" customFormat="1" x14ac:dyDescent="0.3"/>
    <row r="8162" customFormat="1" x14ac:dyDescent="0.3"/>
    <row r="8163" customFormat="1" x14ac:dyDescent="0.3"/>
    <row r="8164" customFormat="1" x14ac:dyDescent="0.3"/>
    <row r="8165" customFormat="1" x14ac:dyDescent="0.3"/>
    <row r="8166" customFormat="1" x14ac:dyDescent="0.3"/>
    <row r="8167" customFormat="1" x14ac:dyDescent="0.3"/>
    <row r="8168" customFormat="1" x14ac:dyDescent="0.3"/>
    <row r="8169" customFormat="1" x14ac:dyDescent="0.3"/>
    <row r="8170" customFormat="1" x14ac:dyDescent="0.3"/>
    <row r="8171" customFormat="1" x14ac:dyDescent="0.3"/>
    <row r="8172" customFormat="1" x14ac:dyDescent="0.3"/>
    <row r="8173" customFormat="1" x14ac:dyDescent="0.3"/>
    <row r="8174" customFormat="1" x14ac:dyDescent="0.3"/>
    <row r="8175" customFormat="1" x14ac:dyDescent="0.3"/>
    <row r="8176" customFormat="1" x14ac:dyDescent="0.3"/>
    <row r="8177" customFormat="1" x14ac:dyDescent="0.3"/>
    <row r="8178" customFormat="1" x14ac:dyDescent="0.3"/>
    <row r="8179" customFormat="1" x14ac:dyDescent="0.3"/>
    <row r="8180" customFormat="1" x14ac:dyDescent="0.3"/>
    <row r="8181" customFormat="1" x14ac:dyDescent="0.3"/>
    <row r="8182" customFormat="1" x14ac:dyDescent="0.3"/>
    <row r="8183" customFormat="1" x14ac:dyDescent="0.3"/>
    <row r="8184" customFormat="1" x14ac:dyDescent="0.3"/>
    <row r="8185" customFormat="1" x14ac:dyDescent="0.3"/>
    <row r="8186" customFormat="1" x14ac:dyDescent="0.3"/>
    <row r="8187" customFormat="1" x14ac:dyDescent="0.3"/>
    <row r="8188" customFormat="1" x14ac:dyDescent="0.3"/>
    <row r="8189" customFormat="1" x14ac:dyDescent="0.3"/>
    <row r="8190" customFormat="1" x14ac:dyDescent="0.3"/>
    <row r="8191" customFormat="1" x14ac:dyDescent="0.3"/>
    <row r="8192" customFormat="1" x14ac:dyDescent="0.3"/>
    <row r="8193" customFormat="1" x14ac:dyDescent="0.3"/>
    <row r="8194" customFormat="1" x14ac:dyDescent="0.3"/>
    <row r="8195" customFormat="1" x14ac:dyDescent="0.3"/>
    <row r="8196" customFormat="1" x14ac:dyDescent="0.3"/>
    <row r="8197" customFormat="1" x14ac:dyDescent="0.3"/>
    <row r="8198" customFormat="1" x14ac:dyDescent="0.3"/>
    <row r="8199" customFormat="1" x14ac:dyDescent="0.3"/>
    <row r="8200" customFormat="1" x14ac:dyDescent="0.3"/>
    <row r="8201" customFormat="1" x14ac:dyDescent="0.3"/>
    <row r="8202" customFormat="1" x14ac:dyDescent="0.3"/>
    <row r="8203" customFormat="1" x14ac:dyDescent="0.3"/>
    <row r="8204" customFormat="1" x14ac:dyDescent="0.3"/>
    <row r="8205" customFormat="1" x14ac:dyDescent="0.3"/>
    <row r="8206" customFormat="1" x14ac:dyDescent="0.3"/>
    <row r="8207" customFormat="1" x14ac:dyDescent="0.3"/>
    <row r="8208" customFormat="1" x14ac:dyDescent="0.3"/>
    <row r="8209" customFormat="1" x14ac:dyDescent="0.3"/>
    <row r="8210" customFormat="1" x14ac:dyDescent="0.3"/>
    <row r="8211" customFormat="1" x14ac:dyDescent="0.3"/>
    <row r="8212" customFormat="1" x14ac:dyDescent="0.3"/>
    <row r="8213" customFormat="1" x14ac:dyDescent="0.3"/>
    <row r="8214" customFormat="1" x14ac:dyDescent="0.3"/>
    <row r="8215" customFormat="1" x14ac:dyDescent="0.3"/>
    <row r="8216" customFormat="1" x14ac:dyDescent="0.3"/>
    <row r="8217" customFormat="1" x14ac:dyDescent="0.3"/>
    <row r="8218" customFormat="1" x14ac:dyDescent="0.3"/>
    <row r="8219" customFormat="1" x14ac:dyDescent="0.3"/>
    <row r="8220" customFormat="1" x14ac:dyDescent="0.3"/>
    <row r="8221" customFormat="1" x14ac:dyDescent="0.3"/>
    <row r="8222" customFormat="1" x14ac:dyDescent="0.3"/>
    <row r="8223" customFormat="1" x14ac:dyDescent="0.3"/>
    <row r="8224" customFormat="1" x14ac:dyDescent="0.3"/>
    <row r="8225" customFormat="1" x14ac:dyDescent="0.3"/>
    <row r="8226" customFormat="1" x14ac:dyDescent="0.3"/>
    <row r="8227" customFormat="1" x14ac:dyDescent="0.3"/>
    <row r="8228" customFormat="1" x14ac:dyDescent="0.3"/>
    <row r="8229" customFormat="1" x14ac:dyDescent="0.3"/>
    <row r="8230" customFormat="1" x14ac:dyDescent="0.3"/>
    <row r="8231" customFormat="1" x14ac:dyDescent="0.3"/>
    <row r="8232" customFormat="1" x14ac:dyDescent="0.3"/>
    <row r="8233" customFormat="1" x14ac:dyDescent="0.3"/>
    <row r="8234" customFormat="1" x14ac:dyDescent="0.3"/>
    <row r="8235" customFormat="1" x14ac:dyDescent="0.3"/>
    <row r="8236" customFormat="1" x14ac:dyDescent="0.3"/>
    <row r="8237" customFormat="1" x14ac:dyDescent="0.3"/>
    <row r="8238" customFormat="1" x14ac:dyDescent="0.3"/>
    <row r="8239" customFormat="1" x14ac:dyDescent="0.3"/>
    <row r="8240" customFormat="1" x14ac:dyDescent="0.3"/>
    <row r="8241" customFormat="1" x14ac:dyDescent="0.3"/>
    <row r="8242" customFormat="1" x14ac:dyDescent="0.3"/>
    <row r="8243" customFormat="1" x14ac:dyDescent="0.3"/>
    <row r="8244" customFormat="1" x14ac:dyDescent="0.3"/>
    <row r="8245" customFormat="1" x14ac:dyDescent="0.3"/>
    <row r="8246" customFormat="1" x14ac:dyDescent="0.3"/>
    <row r="8247" customFormat="1" x14ac:dyDescent="0.3"/>
    <row r="8248" customFormat="1" x14ac:dyDescent="0.3"/>
    <row r="8249" customFormat="1" x14ac:dyDescent="0.3"/>
    <row r="8250" customFormat="1" x14ac:dyDescent="0.3"/>
    <row r="8251" customFormat="1" x14ac:dyDescent="0.3"/>
    <row r="8252" customFormat="1" x14ac:dyDescent="0.3"/>
    <row r="8253" customFormat="1" x14ac:dyDescent="0.3"/>
    <row r="8254" customFormat="1" x14ac:dyDescent="0.3"/>
    <row r="8255" customFormat="1" x14ac:dyDescent="0.3"/>
    <row r="8256" customFormat="1" x14ac:dyDescent="0.3"/>
    <row r="8257" customFormat="1" x14ac:dyDescent="0.3"/>
    <row r="8258" customFormat="1" x14ac:dyDescent="0.3"/>
    <row r="8259" customFormat="1" x14ac:dyDescent="0.3"/>
    <row r="8260" customFormat="1" x14ac:dyDescent="0.3"/>
    <row r="8261" customFormat="1" x14ac:dyDescent="0.3"/>
    <row r="8262" customFormat="1" x14ac:dyDescent="0.3"/>
    <row r="8263" customFormat="1" x14ac:dyDescent="0.3"/>
    <row r="8264" customFormat="1" x14ac:dyDescent="0.3"/>
    <row r="8265" customFormat="1" x14ac:dyDescent="0.3"/>
    <row r="8266" customFormat="1" x14ac:dyDescent="0.3"/>
    <row r="8267" customFormat="1" x14ac:dyDescent="0.3"/>
    <row r="8268" customFormat="1" x14ac:dyDescent="0.3"/>
    <row r="8269" customFormat="1" x14ac:dyDescent="0.3"/>
    <row r="8270" customFormat="1" x14ac:dyDescent="0.3"/>
    <row r="8271" customFormat="1" x14ac:dyDescent="0.3"/>
    <row r="8272" customFormat="1" x14ac:dyDescent="0.3"/>
    <row r="8273" customFormat="1" x14ac:dyDescent="0.3"/>
    <row r="8274" customFormat="1" x14ac:dyDescent="0.3"/>
    <row r="8275" customFormat="1" x14ac:dyDescent="0.3"/>
    <row r="8276" customFormat="1" x14ac:dyDescent="0.3"/>
    <row r="8277" customFormat="1" x14ac:dyDescent="0.3"/>
    <row r="8278" customFormat="1" x14ac:dyDescent="0.3"/>
    <row r="8279" customFormat="1" x14ac:dyDescent="0.3"/>
    <row r="8280" customFormat="1" x14ac:dyDescent="0.3"/>
    <row r="8281" customFormat="1" x14ac:dyDescent="0.3"/>
    <row r="8282" customFormat="1" x14ac:dyDescent="0.3"/>
    <row r="8283" customFormat="1" x14ac:dyDescent="0.3"/>
    <row r="8284" customFormat="1" x14ac:dyDescent="0.3"/>
    <row r="8285" customFormat="1" x14ac:dyDescent="0.3"/>
    <row r="8286" customFormat="1" x14ac:dyDescent="0.3"/>
    <row r="8287" customFormat="1" x14ac:dyDescent="0.3"/>
    <row r="8288" customFormat="1" x14ac:dyDescent="0.3"/>
    <row r="8289" customFormat="1" x14ac:dyDescent="0.3"/>
    <row r="8290" customFormat="1" x14ac:dyDescent="0.3"/>
    <row r="8291" customFormat="1" x14ac:dyDescent="0.3"/>
    <row r="8292" customFormat="1" x14ac:dyDescent="0.3"/>
    <row r="8293" customFormat="1" x14ac:dyDescent="0.3"/>
    <row r="8294" customFormat="1" x14ac:dyDescent="0.3"/>
    <row r="8295" customFormat="1" x14ac:dyDescent="0.3"/>
    <row r="8296" customFormat="1" x14ac:dyDescent="0.3"/>
    <row r="8297" customFormat="1" x14ac:dyDescent="0.3"/>
    <row r="8298" customFormat="1" x14ac:dyDescent="0.3"/>
    <row r="8299" customFormat="1" x14ac:dyDescent="0.3"/>
    <row r="8300" customFormat="1" x14ac:dyDescent="0.3"/>
    <row r="8301" customFormat="1" x14ac:dyDescent="0.3"/>
    <row r="8302" customFormat="1" x14ac:dyDescent="0.3"/>
    <row r="8303" customFormat="1" x14ac:dyDescent="0.3"/>
    <row r="8304" customFormat="1" x14ac:dyDescent="0.3"/>
    <row r="8305" customFormat="1" x14ac:dyDescent="0.3"/>
    <row r="8306" customFormat="1" x14ac:dyDescent="0.3"/>
    <row r="8307" customFormat="1" x14ac:dyDescent="0.3"/>
    <row r="8308" customFormat="1" x14ac:dyDescent="0.3"/>
    <row r="8309" customFormat="1" x14ac:dyDescent="0.3"/>
    <row r="8310" customFormat="1" x14ac:dyDescent="0.3"/>
    <row r="8311" customFormat="1" x14ac:dyDescent="0.3"/>
    <row r="8312" customFormat="1" x14ac:dyDescent="0.3"/>
    <row r="8313" customFormat="1" x14ac:dyDescent="0.3"/>
    <row r="8314" customFormat="1" x14ac:dyDescent="0.3"/>
    <row r="8315" customFormat="1" x14ac:dyDescent="0.3"/>
    <row r="8316" customFormat="1" x14ac:dyDescent="0.3"/>
    <row r="8317" customFormat="1" x14ac:dyDescent="0.3"/>
    <row r="8318" customFormat="1" x14ac:dyDescent="0.3"/>
    <row r="8319" customFormat="1" x14ac:dyDescent="0.3"/>
    <row r="8320" customFormat="1" x14ac:dyDescent="0.3"/>
    <row r="8321" customFormat="1" x14ac:dyDescent="0.3"/>
    <row r="8322" customFormat="1" x14ac:dyDescent="0.3"/>
    <row r="8323" customFormat="1" x14ac:dyDescent="0.3"/>
    <row r="8324" customFormat="1" x14ac:dyDescent="0.3"/>
    <row r="8325" customFormat="1" x14ac:dyDescent="0.3"/>
    <row r="8326" customFormat="1" x14ac:dyDescent="0.3"/>
    <row r="8327" customFormat="1" x14ac:dyDescent="0.3"/>
    <row r="8328" customFormat="1" x14ac:dyDescent="0.3"/>
    <row r="8329" customFormat="1" x14ac:dyDescent="0.3"/>
    <row r="8330" customFormat="1" x14ac:dyDescent="0.3"/>
    <row r="8331" customFormat="1" x14ac:dyDescent="0.3"/>
    <row r="8332" customFormat="1" x14ac:dyDescent="0.3"/>
    <row r="8333" customFormat="1" x14ac:dyDescent="0.3"/>
    <row r="8334" customFormat="1" x14ac:dyDescent="0.3"/>
    <row r="8335" customFormat="1" x14ac:dyDescent="0.3"/>
    <row r="8336" customFormat="1" x14ac:dyDescent="0.3"/>
    <row r="8337" customFormat="1" x14ac:dyDescent="0.3"/>
    <row r="8338" customFormat="1" x14ac:dyDescent="0.3"/>
    <row r="8339" customFormat="1" x14ac:dyDescent="0.3"/>
    <row r="8340" customFormat="1" x14ac:dyDescent="0.3"/>
    <row r="8341" customFormat="1" x14ac:dyDescent="0.3"/>
    <row r="8342" customFormat="1" x14ac:dyDescent="0.3"/>
    <row r="8343" customFormat="1" x14ac:dyDescent="0.3"/>
    <row r="8344" customFormat="1" x14ac:dyDescent="0.3"/>
    <row r="8345" customFormat="1" x14ac:dyDescent="0.3"/>
    <row r="8346" customFormat="1" x14ac:dyDescent="0.3"/>
    <row r="8347" customFormat="1" x14ac:dyDescent="0.3"/>
    <row r="8348" customFormat="1" x14ac:dyDescent="0.3"/>
    <row r="8349" customFormat="1" x14ac:dyDescent="0.3"/>
    <row r="8350" customFormat="1" x14ac:dyDescent="0.3"/>
    <row r="8351" customFormat="1" x14ac:dyDescent="0.3"/>
    <row r="8352" customFormat="1" x14ac:dyDescent="0.3"/>
    <row r="8353" customFormat="1" x14ac:dyDescent="0.3"/>
    <row r="8354" customFormat="1" x14ac:dyDescent="0.3"/>
    <row r="8355" customFormat="1" x14ac:dyDescent="0.3"/>
    <row r="8356" customFormat="1" x14ac:dyDescent="0.3"/>
    <row r="8357" customFormat="1" x14ac:dyDescent="0.3"/>
    <row r="8358" customFormat="1" x14ac:dyDescent="0.3"/>
    <row r="8359" customFormat="1" x14ac:dyDescent="0.3"/>
    <row r="8360" customFormat="1" x14ac:dyDescent="0.3"/>
    <row r="8361" customFormat="1" x14ac:dyDescent="0.3"/>
    <row r="8362" customFormat="1" x14ac:dyDescent="0.3"/>
    <row r="8363" customFormat="1" x14ac:dyDescent="0.3"/>
    <row r="8364" customFormat="1" x14ac:dyDescent="0.3"/>
    <row r="8365" customFormat="1" x14ac:dyDescent="0.3"/>
    <row r="8366" customFormat="1" x14ac:dyDescent="0.3"/>
    <row r="8367" customFormat="1" x14ac:dyDescent="0.3"/>
    <row r="8368" customFormat="1" x14ac:dyDescent="0.3"/>
    <row r="8369" customFormat="1" x14ac:dyDescent="0.3"/>
    <row r="8370" customFormat="1" x14ac:dyDescent="0.3"/>
    <row r="8371" customFormat="1" x14ac:dyDescent="0.3"/>
    <row r="8372" customFormat="1" x14ac:dyDescent="0.3"/>
    <row r="8373" customFormat="1" x14ac:dyDescent="0.3"/>
    <row r="8374" customFormat="1" x14ac:dyDescent="0.3"/>
    <row r="8375" customFormat="1" x14ac:dyDescent="0.3"/>
    <row r="8376" customFormat="1" x14ac:dyDescent="0.3"/>
    <row r="8377" customFormat="1" x14ac:dyDescent="0.3"/>
    <row r="8378" customFormat="1" x14ac:dyDescent="0.3"/>
    <row r="8379" customFormat="1" x14ac:dyDescent="0.3"/>
    <row r="8380" customFormat="1" x14ac:dyDescent="0.3"/>
    <row r="8381" customFormat="1" x14ac:dyDescent="0.3"/>
    <row r="8382" customFormat="1" x14ac:dyDescent="0.3"/>
    <row r="8383" customFormat="1" x14ac:dyDescent="0.3"/>
    <row r="8384" customFormat="1" x14ac:dyDescent="0.3"/>
    <row r="8385" customFormat="1" x14ac:dyDescent="0.3"/>
    <row r="8386" customFormat="1" x14ac:dyDescent="0.3"/>
    <row r="8387" customFormat="1" x14ac:dyDescent="0.3"/>
    <row r="8388" customFormat="1" x14ac:dyDescent="0.3"/>
    <row r="8389" customFormat="1" x14ac:dyDescent="0.3"/>
    <row r="8390" customFormat="1" x14ac:dyDescent="0.3"/>
    <row r="8391" customFormat="1" x14ac:dyDescent="0.3"/>
    <row r="8392" customFormat="1" x14ac:dyDescent="0.3"/>
    <row r="8393" customFormat="1" x14ac:dyDescent="0.3"/>
    <row r="8394" customFormat="1" x14ac:dyDescent="0.3"/>
    <row r="8395" customFormat="1" x14ac:dyDescent="0.3"/>
    <row r="8396" customFormat="1" x14ac:dyDescent="0.3"/>
    <row r="8397" customFormat="1" x14ac:dyDescent="0.3"/>
    <row r="8398" customFormat="1" x14ac:dyDescent="0.3"/>
    <row r="8399" customFormat="1" x14ac:dyDescent="0.3"/>
    <row r="8400" customFormat="1" x14ac:dyDescent="0.3"/>
    <row r="8401" customFormat="1" x14ac:dyDescent="0.3"/>
    <row r="8402" customFormat="1" x14ac:dyDescent="0.3"/>
    <row r="8403" customFormat="1" x14ac:dyDescent="0.3"/>
    <row r="8404" customFormat="1" x14ac:dyDescent="0.3"/>
    <row r="8405" customFormat="1" x14ac:dyDescent="0.3"/>
    <row r="8406" customFormat="1" x14ac:dyDescent="0.3"/>
    <row r="8407" customFormat="1" x14ac:dyDescent="0.3"/>
    <row r="8408" customFormat="1" x14ac:dyDescent="0.3"/>
    <row r="8409" customFormat="1" x14ac:dyDescent="0.3"/>
    <row r="8410" customFormat="1" x14ac:dyDescent="0.3"/>
    <row r="8411" customFormat="1" x14ac:dyDescent="0.3"/>
    <row r="8412" customFormat="1" x14ac:dyDescent="0.3"/>
    <row r="8413" customFormat="1" x14ac:dyDescent="0.3"/>
    <row r="8414" customFormat="1" x14ac:dyDescent="0.3"/>
    <row r="8415" customFormat="1" x14ac:dyDescent="0.3"/>
    <row r="8416" customFormat="1" x14ac:dyDescent="0.3"/>
    <row r="8417" customFormat="1" x14ac:dyDescent="0.3"/>
    <row r="8418" customFormat="1" x14ac:dyDescent="0.3"/>
    <row r="8419" customFormat="1" x14ac:dyDescent="0.3"/>
    <row r="8420" customFormat="1" x14ac:dyDescent="0.3"/>
    <row r="8421" customFormat="1" x14ac:dyDescent="0.3"/>
    <row r="8422" customFormat="1" x14ac:dyDescent="0.3"/>
    <row r="8423" customFormat="1" x14ac:dyDescent="0.3"/>
    <row r="8424" customFormat="1" x14ac:dyDescent="0.3"/>
    <row r="8425" customFormat="1" x14ac:dyDescent="0.3"/>
    <row r="8426" customFormat="1" x14ac:dyDescent="0.3"/>
    <row r="8427" customFormat="1" x14ac:dyDescent="0.3"/>
    <row r="8428" customFormat="1" x14ac:dyDescent="0.3"/>
    <row r="8429" customFormat="1" x14ac:dyDescent="0.3"/>
    <row r="8430" customFormat="1" x14ac:dyDescent="0.3"/>
    <row r="8431" customFormat="1" x14ac:dyDescent="0.3"/>
    <row r="8432" customFormat="1" x14ac:dyDescent="0.3"/>
    <row r="8433" customFormat="1" x14ac:dyDescent="0.3"/>
    <row r="8434" customFormat="1" x14ac:dyDescent="0.3"/>
    <row r="8435" customFormat="1" x14ac:dyDescent="0.3"/>
    <row r="8436" customFormat="1" x14ac:dyDescent="0.3"/>
    <row r="8437" customFormat="1" x14ac:dyDescent="0.3"/>
    <row r="8438" customFormat="1" x14ac:dyDescent="0.3"/>
    <row r="8439" customFormat="1" x14ac:dyDescent="0.3"/>
    <row r="8440" customFormat="1" x14ac:dyDescent="0.3"/>
    <row r="8441" customFormat="1" x14ac:dyDescent="0.3"/>
    <row r="8442" customFormat="1" x14ac:dyDescent="0.3"/>
    <row r="8443" customFormat="1" x14ac:dyDescent="0.3"/>
    <row r="8444" customFormat="1" x14ac:dyDescent="0.3"/>
    <row r="8445" customFormat="1" x14ac:dyDescent="0.3"/>
    <row r="8446" customFormat="1" x14ac:dyDescent="0.3"/>
    <row r="8447" customFormat="1" x14ac:dyDescent="0.3"/>
    <row r="8448" customFormat="1" x14ac:dyDescent="0.3"/>
    <row r="8449" customFormat="1" x14ac:dyDescent="0.3"/>
    <row r="8450" customFormat="1" x14ac:dyDescent="0.3"/>
    <row r="8451" customFormat="1" x14ac:dyDescent="0.3"/>
    <row r="8452" customFormat="1" x14ac:dyDescent="0.3"/>
    <row r="8453" customFormat="1" x14ac:dyDescent="0.3"/>
    <row r="8454" customFormat="1" x14ac:dyDescent="0.3"/>
    <row r="8455" customFormat="1" x14ac:dyDescent="0.3"/>
    <row r="8456" customFormat="1" x14ac:dyDescent="0.3"/>
    <row r="8457" customFormat="1" x14ac:dyDescent="0.3"/>
    <row r="8458" customFormat="1" x14ac:dyDescent="0.3"/>
    <row r="8459" customFormat="1" x14ac:dyDescent="0.3"/>
    <row r="8460" customFormat="1" x14ac:dyDescent="0.3"/>
    <row r="8461" customFormat="1" x14ac:dyDescent="0.3"/>
    <row r="8462" customFormat="1" x14ac:dyDescent="0.3"/>
    <row r="8463" customFormat="1" x14ac:dyDescent="0.3"/>
    <row r="8464" customFormat="1" x14ac:dyDescent="0.3"/>
    <row r="8465" customFormat="1" x14ac:dyDescent="0.3"/>
    <row r="8466" customFormat="1" x14ac:dyDescent="0.3"/>
    <row r="8467" customFormat="1" x14ac:dyDescent="0.3"/>
    <row r="8468" customFormat="1" x14ac:dyDescent="0.3"/>
    <row r="8469" customFormat="1" x14ac:dyDescent="0.3"/>
    <row r="8470" customFormat="1" x14ac:dyDescent="0.3"/>
    <row r="8471" customFormat="1" x14ac:dyDescent="0.3"/>
    <row r="8472" customFormat="1" x14ac:dyDescent="0.3"/>
    <row r="8473" customFormat="1" x14ac:dyDescent="0.3"/>
    <row r="8474" customFormat="1" x14ac:dyDescent="0.3"/>
    <row r="8475" customFormat="1" x14ac:dyDescent="0.3"/>
    <row r="8476" customFormat="1" x14ac:dyDescent="0.3"/>
    <row r="8477" customFormat="1" x14ac:dyDescent="0.3"/>
    <row r="8478" customFormat="1" x14ac:dyDescent="0.3"/>
    <row r="8479" customFormat="1" x14ac:dyDescent="0.3"/>
    <row r="8480" customFormat="1" x14ac:dyDescent="0.3"/>
    <row r="8481" customFormat="1" x14ac:dyDescent="0.3"/>
    <row r="8482" customFormat="1" x14ac:dyDescent="0.3"/>
    <row r="8483" customFormat="1" x14ac:dyDescent="0.3"/>
    <row r="8484" customFormat="1" x14ac:dyDescent="0.3"/>
    <row r="8485" customFormat="1" x14ac:dyDescent="0.3"/>
    <row r="8486" customFormat="1" x14ac:dyDescent="0.3"/>
    <row r="8487" customFormat="1" x14ac:dyDescent="0.3"/>
    <row r="8488" customFormat="1" x14ac:dyDescent="0.3"/>
    <row r="8489" customFormat="1" x14ac:dyDescent="0.3"/>
    <row r="8490" customFormat="1" x14ac:dyDescent="0.3"/>
    <row r="8491" customFormat="1" x14ac:dyDescent="0.3"/>
    <row r="8492" customFormat="1" x14ac:dyDescent="0.3"/>
    <row r="8493" customFormat="1" x14ac:dyDescent="0.3"/>
    <row r="8494" customFormat="1" x14ac:dyDescent="0.3"/>
    <row r="8495" customFormat="1" x14ac:dyDescent="0.3"/>
    <row r="8496" customFormat="1" x14ac:dyDescent="0.3"/>
    <row r="8497" customFormat="1" x14ac:dyDescent="0.3"/>
    <row r="8498" customFormat="1" x14ac:dyDescent="0.3"/>
    <row r="8499" customFormat="1" x14ac:dyDescent="0.3"/>
    <row r="8500" customFormat="1" x14ac:dyDescent="0.3"/>
    <row r="8501" customFormat="1" x14ac:dyDescent="0.3"/>
    <row r="8502" customFormat="1" x14ac:dyDescent="0.3"/>
    <row r="8503" customFormat="1" x14ac:dyDescent="0.3"/>
    <row r="8504" customFormat="1" x14ac:dyDescent="0.3"/>
    <row r="8505" customFormat="1" x14ac:dyDescent="0.3"/>
    <row r="8506" customFormat="1" x14ac:dyDescent="0.3"/>
    <row r="8507" customFormat="1" x14ac:dyDescent="0.3"/>
    <row r="8508" customFormat="1" x14ac:dyDescent="0.3"/>
    <row r="8509" customFormat="1" x14ac:dyDescent="0.3"/>
    <row r="8510" customFormat="1" x14ac:dyDescent="0.3"/>
    <row r="8511" customFormat="1" x14ac:dyDescent="0.3"/>
    <row r="8512" customFormat="1" x14ac:dyDescent="0.3"/>
    <row r="8513" customFormat="1" x14ac:dyDescent="0.3"/>
    <row r="8514" customFormat="1" x14ac:dyDescent="0.3"/>
    <row r="8515" customFormat="1" x14ac:dyDescent="0.3"/>
    <row r="8516" customFormat="1" x14ac:dyDescent="0.3"/>
    <row r="8517" customFormat="1" x14ac:dyDescent="0.3"/>
    <row r="8518" customFormat="1" x14ac:dyDescent="0.3"/>
    <row r="8519" customFormat="1" x14ac:dyDescent="0.3"/>
    <row r="8520" customFormat="1" x14ac:dyDescent="0.3"/>
    <row r="8521" customFormat="1" x14ac:dyDescent="0.3"/>
    <row r="8522" customFormat="1" x14ac:dyDescent="0.3"/>
    <row r="8523" customFormat="1" x14ac:dyDescent="0.3"/>
    <row r="8524" customFormat="1" x14ac:dyDescent="0.3"/>
    <row r="8525" customFormat="1" x14ac:dyDescent="0.3"/>
    <row r="8526" customFormat="1" x14ac:dyDescent="0.3"/>
    <row r="8527" customFormat="1" x14ac:dyDescent="0.3"/>
    <row r="8528" customFormat="1" x14ac:dyDescent="0.3"/>
    <row r="8529" customFormat="1" x14ac:dyDescent="0.3"/>
    <row r="8530" customFormat="1" x14ac:dyDescent="0.3"/>
    <row r="8531" customFormat="1" x14ac:dyDescent="0.3"/>
    <row r="8532" customFormat="1" x14ac:dyDescent="0.3"/>
    <row r="8533" customFormat="1" x14ac:dyDescent="0.3"/>
    <row r="8534" customFormat="1" x14ac:dyDescent="0.3"/>
    <row r="8535" customFormat="1" x14ac:dyDescent="0.3"/>
    <row r="8536" customFormat="1" x14ac:dyDescent="0.3"/>
    <row r="8537" customFormat="1" x14ac:dyDescent="0.3"/>
    <row r="8538" customFormat="1" x14ac:dyDescent="0.3"/>
    <row r="8539" customFormat="1" x14ac:dyDescent="0.3"/>
    <row r="8540" customFormat="1" x14ac:dyDescent="0.3"/>
    <row r="8541" customFormat="1" x14ac:dyDescent="0.3"/>
    <row r="8542" customFormat="1" x14ac:dyDescent="0.3"/>
    <row r="8543" customFormat="1" x14ac:dyDescent="0.3"/>
    <row r="8544" customFormat="1" x14ac:dyDescent="0.3"/>
    <row r="8545" customFormat="1" x14ac:dyDescent="0.3"/>
    <row r="8546" customFormat="1" x14ac:dyDescent="0.3"/>
    <row r="8547" customFormat="1" x14ac:dyDescent="0.3"/>
    <row r="8548" customFormat="1" x14ac:dyDescent="0.3"/>
    <row r="8549" customFormat="1" x14ac:dyDescent="0.3"/>
    <row r="8550" customFormat="1" x14ac:dyDescent="0.3"/>
    <row r="8551" customFormat="1" x14ac:dyDescent="0.3"/>
    <row r="8552" customFormat="1" x14ac:dyDescent="0.3"/>
    <row r="8553" customFormat="1" x14ac:dyDescent="0.3"/>
    <row r="8554" customFormat="1" x14ac:dyDescent="0.3"/>
    <row r="8555" customFormat="1" x14ac:dyDescent="0.3"/>
    <row r="8556" customFormat="1" x14ac:dyDescent="0.3"/>
    <row r="8557" customFormat="1" x14ac:dyDescent="0.3"/>
    <row r="8558" customFormat="1" x14ac:dyDescent="0.3"/>
    <row r="8559" customFormat="1" x14ac:dyDescent="0.3"/>
    <row r="8560" customFormat="1" x14ac:dyDescent="0.3"/>
    <row r="8561" customFormat="1" x14ac:dyDescent="0.3"/>
    <row r="8562" customFormat="1" x14ac:dyDescent="0.3"/>
    <row r="8563" customFormat="1" x14ac:dyDescent="0.3"/>
    <row r="8564" customFormat="1" x14ac:dyDescent="0.3"/>
    <row r="8565" customFormat="1" x14ac:dyDescent="0.3"/>
    <row r="8566" customFormat="1" x14ac:dyDescent="0.3"/>
    <row r="8567" customFormat="1" x14ac:dyDescent="0.3"/>
    <row r="8568" customFormat="1" x14ac:dyDescent="0.3"/>
    <row r="8569" customFormat="1" x14ac:dyDescent="0.3"/>
    <row r="8570" customFormat="1" x14ac:dyDescent="0.3"/>
    <row r="8571" customFormat="1" x14ac:dyDescent="0.3"/>
    <row r="8572" customFormat="1" x14ac:dyDescent="0.3"/>
    <row r="8573" customFormat="1" x14ac:dyDescent="0.3"/>
    <row r="8574" customFormat="1" x14ac:dyDescent="0.3"/>
    <row r="8575" customFormat="1" x14ac:dyDescent="0.3"/>
    <row r="8576" customFormat="1" x14ac:dyDescent="0.3"/>
    <row r="8577" customFormat="1" x14ac:dyDescent="0.3"/>
    <row r="8578" customFormat="1" x14ac:dyDescent="0.3"/>
    <row r="8579" customFormat="1" x14ac:dyDescent="0.3"/>
    <row r="8580" customFormat="1" x14ac:dyDescent="0.3"/>
    <row r="8581" customFormat="1" x14ac:dyDescent="0.3"/>
    <row r="8582" customFormat="1" x14ac:dyDescent="0.3"/>
    <row r="8583" customFormat="1" x14ac:dyDescent="0.3"/>
    <row r="8584" customFormat="1" x14ac:dyDescent="0.3"/>
    <row r="8585" customFormat="1" x14ac:dyDescent="0.3"/>
    <row r="8586" customFormat="1" x14ac:dyDescent="0.3"/>
    <row r="8587" customFormat="1" x14ac:dyDescent="0.3"/>
    <row r="8588" customFormat="1" x14ac:dyDescent="0.3"/>
    <row r="8589" customFormat="1" x14ac:dyDescent="0.3"/>
    <row r="8590" customFormat="1" x14ac:dyDescent="0.3"/>
    <row r="8591" customFormat="1" x14ac:dyDescent="0.3"/>
    <row r="8592" customFormat="1" x14ac:dyDescent="0.3"/>
    <row r="8593" customFormat="1" x14ac:dyDescent="0.3"/>
    <row r="8594" customFormat="1" x14ac:dyDescent="0.3"/>
    <row r="8595" customFormat="1" x14ac:dyDescent="0.3"/>
    <row r="8596" customFormat="1" x14ac:dyDescent="0.3"/>
    <row r="8597" customFormat="1" x14ac:dyDescent="0.3"/>
    <row r="8598" customFormat="1" x14ac:dyDescent="0.3"/>
    <row r="8599" customFormat="1" x14ac:dyDescent="0.3"/>
    <row r="8600" customFormat="1" x14ac:dyDescent="0.3"/>
    <row r="8601" customFormat="1" x14ac:dyDescent="0.3"/>
    <row r="8602" customFormat="1" x14ac:dyDescent="0.3"/>
    <row r="8603" customFormat="1" x14ac:dyDescent="0.3"/>
    <row r="8604" customFormat="1" x14ac:dyDescent="0.3"/>
    <row r="8605" customFormat="1" x14ac:dyDescent="0.3"/>
    <row r="8606" customFormat="1" x14ac:dyDescent="0.3"/>
    <row r="8607" customFormat="1" x14ac:dyDescent="0.3"/>
    <row r="8608" customFormat="1" x14ac:dyDescent="0.3"/>
    <row r="8609" customFormat="1" x14ac:dyDescent="0.3"/>
    <row r="8610" customFormat="1" x14ac:dyDescent="0.3"/>
    <row r="8611" customFormat="1" x14ac:dyDescent="0.3"/>
    <row r="8612" customFormat="1" x14ac:dyDescent="0.3"/>
    <row r="8613" customFormat="1" x14ac:dyDescent="0.3"/>
    <row r="8614" customFormat="1" x14ac:dyDescent="0.3"/>
    <row r="8615" customFormat="1" x14ac:dyDescent="0.3"/>
    <row r="8616" customFormat="1" x14ac:dyDescent="0.3"/>
    <row r="8617" customFormat="1" x14ac:dyDescent="0.3"/>
    <row r="8618" customFormat="1" x14ac:dyDescent="0.3"/>
    <row r="8619" customFormat="1" x14ac:dyDescent="0.3"/>
    <row r="8620" customFormat="1" x14ac:dyDescent="0.3"/>
    <row r="8621" customFormat="1" x14ac:dyDescent="0.3"/>
    <row r="8622" customFormat="1" x14ac:dyDescent="0.3"/>
    <row r="8623" customFormat="1" x14ac:dyDescent="0.3"/>
    <row r="8624" customFormat="1" x14ac:dyDescent="0.3"/>
    <row r="8625" customFormat="1" x14ac:dyDescent="0.3"/>
    <row r="8626" customFormat="1" x14ac:dyDescent="0.3"/>
    <row r="8627" customFormat="1" x14ac:dyDescent="0.3"/>
    <row r="8628" customFormat="1" x14ac:dyDescent="0.3"/>
    <row r="8629" customFormat="1" x14ac:dyDescent="0.3"/>
    <row r="8630" customFormat="1" x14ac:dyDescent="0.3"/>
    <row r="8631" customFormat="1" x14ac:dyDescent="0.3"/>
    <row r="8632" customFormat="1" x14ac:dyDescent="0.3"/>
    <row r="8633" customFormat="1" x14ac:dyDescent="0.3"/>
    <row r="8634" customFormat="1" x14ac:dyDescent="0.3"/>
    <row r="8635" customFormat="1" x14ac:dyDescent="0.3"/>
    <row r="8636" customFormat="1" x14ac:dyDescent="0.3"/>
    <row r="8637" customFormat="1" x14ac:dyDescent="0.3"/>
    <row r="8638" customFormat="1" x14ac:dyDescent="0.3"/>
    <row r="8639" customFormat="1" x14ac:dyDescent="0.3"/>
    <row r="8640" customFormat="1" x14ac:dyDescent="0.3"/>
    <row r="8641" customFormat="1" x14ac:dyDescent="0.3"/>
    <row r="8642" customFormat="1" x14ac:dyDescent="0.3"/>
    <row r="8643" customFormat="1" x14ac:dyDescent="0.3"/>
    <row r="8644" customFormat="1" x14ac:dyDescent="0.3"/>
    <row r="8645" customFormat="1" x14ac:dyDescent="0.3"/>
    <row r="8646" customFormat="1" x14ac:dyDescent="0.3"/>
    <row r="8647" customFormat="1" x14ac:dyDescent="0.3"/>
    <row r="8648" customFormat="1" x14ac:dyDescent="0.3"/>
    <row r="8649" customFormat="1" x14ac:dyDescent="0.3"/>
    <row r="8650" customFormat="1" x14ac:dyDescent="0.3"/>
    <row r="8651" customFormat="1" x14ac:dyDescent="0.3"/>
    <row r="8652" customFormat="1" x14ac:dyDescent="0.3"/>
    <row r="8653" customFormat="1" x14ac:dyDescent="0.3"/>
    <row r="8654" customFormat="1" x14ac:dyDescent="0.3"/>
    <row r="8655" customFormat="1" x14ac:dyDescent="0.3"/>
    <row r="8656" customFormat="1" x14ac:dyDescent="0.3"/>
    <row r="8657" customFormat="1" x14ac:dyDescent="0.3"/>
    <row r="8658" customFormat="1" x14ac:dyDescent="0.3"/>
    <row r="8659" customFormat="1" x14ac:dyDescent="0.3"/>
    <row r="8660" customFormat="1" x14ac:dyDescent="0.3"/>
    <row r="8661" customFormat="1" x14ac:dyDescent="0.3"/>
    <row r="8662" customFormat="1" x14ac:dyDescent="0.3"/>
    <row r="8663" customFormat="1" x14ac:dyDescent="0.3"/>
    <row r="8664" customFormat="1" x14ac:dyDescent="0.3"/>
    <row r="8665" customFormat="1" x14ac:dyDescent="0.3"/>
    <row r="8666" customFormat="1" x14ac:dyDescent="0.3"/>
    <row r="8667" customFormat="1" x14ac:dyDescent="0.3"/>
    <row r="8668" customFormat="1" x14ac:dyDescent="0.3"/>
    <row r="8669" customFormat="1" x14ac:dyDescent="0.3"/>
    <row r="8670" customFormat="1" x14ac:dyDescent="0.3"/>
    <row r="8671" customFormat="1" x14ac:dyDescent="0.3"/>
    <row r="8672" customFormat="1" x14ac:dyDescent="0.3"/>
    <row r="8673" customFormat="1" x14ac:dyDescent="0.3"/>
    <row r="8674" customFormat="1" x14ac:dyDescent="0.3"/>
    <row r="8675" customFormat="1" x14ac:dyDescent="0.3"/>
    <row r="8676" customFormat="1" x14ac:dyDescent="0.3"/>
    <row r="8677" customFormat="1" x14ac:dyDescent="0.3"/>
    <row r="8678" customFormat="1" x14ac:dyDescent="0.3"/>
    <row r="8679" customFormat="1" x14ac:dyDescent="0.3"/>
    <row r="8680" customFormat="1" x14ac:dyDescent="0.3"/>
    <row r="8681" customFormat="1" x14ac:dyDescent="0.3"/>
    <row r="8682" customFormat="1" x14ac:dyDescent="0.3"/>
    <row r="8683" customFormat="1" x14ac:dyDescent="0.3"/>
    <row r="8684" customFormat="1" x14ac:dyDescent="0.3"/>
    <row r="8685" customFormat="1" x14ac:dyDescent="0.3"/>
    <row r="8686" customFormat="1" x14ac:dyDescent="0.3"/>
    <row r="8687" customFormat="1" x14ac:dyDescent="0.3"/>
    <row r="8688" customFormat="1" x14ac:dyDescent="0.3"/>
    <row r="8689" customFormat="1" x14ac:dyDescent="0.3"/>
    <row r="8690" customFormat="1" x14ac:dyDescent="0.3"/>
    <row r="8691" customFormat="1" x14ac:dyDescent="0.3"/>
    <row r="8692" customFormat="1" x14ac:dyDescent="0.3"/>
    <row r="8693" customFormat="1" x14ac:dyDescent="0.3"/>
    <row r="8694" customFormat="1" x14ac:dyDescent="0.3"/>
    <row r="8695" customFormat="1" x14ac:dyDescent="0.3"/>
    <row r="8696" customFormat="1" x14ac:dyDescent="0.3"/>
    <row r="8697" customFormat="1" x14ac:dyDescent="0.3"/>
    <row r="8698" customFormat="1" x14ac:dyDescent="0.3"/>
    <row r="8699" customFormat="1" x14ac:dyDescent="0.3"/>
    <row r="8700" customFormat="1" x14ac:dyDescent="0.3"/>
    <row r="8701" customFormat="1" x14ac:dyDescent="0.3"/>
    <row r="8702" customFormat="1" x14ac:dyDescent="0.3"/>
    <row r="8703" customFormat="1" x14ac:dyDescent="0.3"/>
    <row r="8704" customFormat="1" x14ac:dyDescent="0.3"/>
    <row r="8705" customFormat="1" x14ac:dyDescent="0.3"/>
    <row r="8706" customFormat="1" x14ac:dyDescent="0.3"/>
    <row r="8707" customFormat="1" x14ac:dyDescent="0.3"/>
    <row r="8708" customFormat="1" x14ac:dyDescent="0.3"/>
    <row r="8709" customFormat="1" x14ac:dyDescent="0.3"/>
    <row r="8710" customFormat="1" x14ac:dyDescent="0.3"/>
    <row r="8711" customFormat="1" x14ac:dyDescent="0.3"/>
    <row r="8712" customFormat="1" x14ac:dyDescent="0.3"/>
    <row r="8713" customFormat="1" x14ac:dyDescent="0.3"/>
    <row r="8714" customFormat="1" x14ac:dyDescent="0.3"/>
    <row r="8715" customFormat="1" x14ac:dyDescent="0.3"/>
    <row r="8716" customFormat="1" x14ac:dyDescent="0.3"/>
    <row r="8717" customFormat="1" x14ac:dyDescent="0.3"/>
    <row r="8718" customFormat="1" x14ac:dyDescent="0.3"/>
    <row r="8719" customFormat="1" x14ac:dyDescent="0.3"/>
    <row r="8720" customFormat="1" x14ac:dyDescent="0.3"/>
    <row r="8721" customFormat="1" x14ac:dyDescent="0.3"/>
    <row r="8722" customFormat="1" x14ac:dyDescent="0.3"/>
    <row r="8723" customFormat="1" x14ac:dyDescent="0.3"/>
    <row r="8724" customFormat="1" x14ac:dyDescent="0.3"/>
    <row r="8725" customFormat="1" x14ac:dyDescent="0.3"/>
    <row r="8726" customFormat="1" x14ac:dyDescent="0.3"/>
    <row r="8727" customFormat="1" x14ac:dyDescent="0.3"/>
    <row r="8728" customFormat="1" x14ac:dyDescent="0.3"/>
    <row r="8729" customFormat="1" x14ac:dyDescent="0.3"/>
    <row r="8730" customFormat="1" x14ac:dyDescent="0.3"/>
    <row r="8731" customFormat="1" x14ac:dyDescent="0.3"/>
    <row r="8732" customFormat="1" x14ac:dyDescent="0.3"/>
    <row r="8733" customFormat="1" x14ac:dyDescent="0.3"/>
    <row r="8734" customFormat="1" x14ac:dyDescent="0.3"/>
    <row r="8735" customFormat="1" x14ac:dyDescent="0.3"/>
    <row r="8736" customFormat="1" x14ac:dyDescent="0.3"/>
    <row r="8737" customFormat="1" x14ac:dyDescent="0.3"/>
    <row r="8738" customFormat="1" x14ac:dyDescent="0.3"/>
    <row r="8739" customFormat="1" x14ac:dyDescent="0.3"/>
    <row r="8740" customFormat="1" x14ac:dyDescent="0.3"/>
    <row r="8741" customFormat="1" x14ac:dyDescent="0.3"/>
    <row r="8742" customFormat="1" x14ac:dyDescent="0.3"/>
    <row r="8743" customFormat="1" x14ac:dyDescent="0.3"/>
    <row r="8744" customFormat="1" x14ac:dyDescent="0.3"/>
    <row r="8745" customFormat="1" x14ac:dyDescent="0.3"/>
    <row r="8746" customFormat="1" x14ac:dyDescent="0.3"/>
    <row r="8747" customFormat="1" x14ac:dyDescent="0.3"/>
    <row r="8748" customFormat="1" x14ac:dyDescent="0.3"/>
    <row r="8749" customFormat="1" x14ac:dyDescent="0.3"/>
    <row r="8750" customFormat="1" x14ac:dyDescent="0.3"/>
    <row r="8751" customFormat="1" x14ac:dyDescent="0.3"/>
    <row r="8752" customFormat="1" x14ac:dyDescent="0.3"/>
    <row r="8753" customFormat="1" x14ac:dyDescent="0.3"/>
    <row r="8754" customFormat="1" x14ac:dyDescent="0.3"/>
    <row r="8755" customFormat="1" x14ac:dyDescent="0.3"/>
    <row r="8756" customFormat="1" x14ac:dyDescent="0.3"/>
    <row r="8757" customFormat="1" x14ac:dyDescent="0.3"/>
    <row r="8758" customFormat="1" x14ac:dyDescent="0.3"/>
    <row r="8759" customFormat="1" x14ac:dyDescent="0.3"/>
    <row r="8760" customFormat="1" x14ac:dyDescent="0.3"/>
    <row r="8761" customFormat="1" x14ac:dyDescent="0.3"/>
    <row r="8762" customFormat="1" x14ac:dyDescent="0.3"/>
    <row r="8763" customFormat="1" x14ac:dyDescent="0.3"/>
    <row r="8764" customFormat="1" x14ac:dyDescent="0.3"/>
    <row r="8765" customFormat="1" x14ac:dyDescent="0.3"/>
    <row r="8766" customFormat="1" x14ac:dyDescent="0.3"/>
    <row r="8767" customFormat="1" x14ac:dyDescent="0.3"/>
    <row r="8768" customFormat="1" x14ac:dyDescent="0.3"/>
    <row r="8769" customFormat="1" x14ac:dyDescent="0.3"/>
    <row r="8770" customFormat="1" x14ac:dyDescent="0.3"/>
    <row r="8771" customFormat="1" x14ac:dyDescent="0.3"/>
    <row r="8772" customFormat="1" x14ac:dyDescent="0.3"/>
    <row r="8773" customFormat="1" x14ac:dyDescent="0.3"/>
    <row r="8774" customFormat="1" x14ac:dyDescent="0.3"/>
    <row r="8775" customFormat="1" x14ac:dyDescent="0.3"/>
    <row r="8776" customFormat="1" x14ac:dyDescent="0.3"/>
    <row r="8777" customFormat="1" x14ac:dyDescent="0.3"/>
    <row r="8778" customFormat="1" x14ac:dyDescent="0.3"/>
    <row r="8779" customFormat="1" x14ac:dyDescent="0.3"/>
    <row r="8780" customFormat="1" x14ac:dyDescent="0.3"/>
    <row r="8781" customFormat="1" x14ac:dyDescent="0.3"/>
    <row r="8782" customFormat="1" x14ac:dyDescent="0.3"/>
    <row r="8783" customFormat="1" x14ac:dyDescent="0.3"/>
    <row r="8784" customFormat="1" x14ac:dyDescent="0.3"/>
    <row r="8785" customFormat="1" x14ac:dyDescent="0.3"/>
    <row r="8786" customFormat="1" x14ac:dyDescent="0.3"/>
    <row r="8787" customFormat="1" x14ac:dyDescent="0.3"/>
    <row r="8788" customFormat="1" x14ac:dyDescent="0.3"/>
    <row r="8789" customFormat="1" x14ac:dyDescent="0.3"/>
    <row r="8790" customFormat="1" x14ac:dyDescent="0.3"/>
    <row r="8791" customFormat="1" x14ac:dyDescent="0.3"/>
    <row r="8792" customFormat="1" x14ac:dyDescent="0.3"/>
    <row r="8793" customFormat="1" x14ac:dyDescent="0.3"/>
    <row r="8794" customFormat="1" x14ac:dyDescent="0.3"/>
    <row r="8795" customFormat="1" x14ac:dyDescent="0.3"/>
    <row r="8796" customFormat="1" x14ac:dyDescent="0.3"/>
    <row r="8797" customFormat="1" x14ac:dyDescent="0.3"/>
    <row r="8798" customFormat="1" x14ac:dyDescent="0.3"/>
    <row r="8799" customFormat="1" x14ac:dyDescent="0.3"/>
    <row r="8800" customFormat="1" x14ac:dyDescent="0.3"/>
    <row r="8801" customFormat="1" x14ac:dyDescent="0.3"/>
    <row r="8802" customFormat="1" x14ac:dyDescent="0.3"/>
    <row r="8803" customFormat="1" x14ac:dyDescent="0.3"/>
    <row r="8804" customFormat="1" x14ac:dyDescent="0.3"/>
    <row r="8805" customFormat="1" x14ac:dyDescent="0.3"/>
    <row r="8806" customFormat="1" x14ac:dyDescent="0.3"/>
    <row r="8807" customFormat="1" x14ac:dyDescent="0.3"/>
    <row r="8808" customFormat="1" x14ac:dyDescent="0.3"/>
    <row r="8809" customFormat="1" x14ac:dyDescent="0.3"/>
    <row r="8810" customFormat="1" x14ac:dyDescent="0.3"/>
    <row r="8811" customFormat="1" x14ac:dyDescent="0.3"/>
    <row r="8812" customFormat="1" x14ac:dyDescent="0.3"/>
    <row r="8813" customFormat="1" x14ac:dyDescent="0.3"/>
    <row r="8814" customFormat="1" x14ac:dyDescent="0.3"/>
    <row r="8815" customFormat="1" x14ac:dyDescent="0.3"/>
    <row r="8816" customFormat="1" x14ac:dyDescent="0.3"/>
    <row r="8817" customFormat="1" x14ac:dyDescent="0.3"/>
    <row r="8818" customFormat="1" x14ac:dyDescent="0.3"/>
    <row r="8819" customFormat="1" x14ac:dyDescent="0.3"/>
    <row r="8820" customFormat="1" x14ac:dyDescent="0.3"/>
    <row r="8821" customFormat="1" x14ac:dyDescent="0.3"/>
    <row r="8822" customFormat="1" x14ac:dyDescent="0.3"/>
    <row r="8823" customFormat="1" x14ac:dyDescent="0.3"/>
    <row r="8824" customFormat="1" x14ac:dyDescent="0.3"/>
    <row r="8825" customFormat="1" x14ac:dyDescent="0.3"/>
    <row r="8826" customFormat="1" x14ac:dyDescent="0.3"/>
    <row r="8827" customFormat="1" x14ac:dyDescent="0.3"/>
    <row r="8828" customFormat="1" x14ac:dyDescent="0.3"/>
    <row r="8829" customFormat="1" x14ac:dyDescent="0.3"/>
    <row r="8830" customFormat="1" x14ac:dyDescent="0.3"/>
    <row r="8831" customFormat="1" x14ac:dyDescent="0.3"/>
    <row r="8832" customFormat="1" x14ac:dyDescent="0.3"/>
    <row r="8833" customFormat="1" x14ac:dyDescent="0.3"/>
    <row r="8834" customFormat="1" x14ac:dyDescent="0.3"/>
    <row r="8835" customFormat="1" x14ac:dyDescent="0.3"/>
    <row r="8836" customFormat="1" x14ac:dyDescent="0.3"/>
    <row r="8837" customFormat="1" x14ac:dyDescent="0.3"/>
    <row r="8838" customFormat="1" x14ac:dyDescent="0.3"/>
    <row r="8839" customFormat="1" x14ac:dyDescent="0.3"/>
    <row r="8840" customFormat="1" x14ac:dyDescent="0.3"/>
    <row r="8841" customFormat="1" x14ac:dyDescent="0.3"/>
    <row r="8842" customFormat="1" x14ac:dyDescent="0.3"/>
    <row r="8843" customFormat="1" x14ac:dyDescent="0.3"/>
    <row r="8844" customFormat="1" x14ac:dyDescent="0.3"/>
    <row r="8845" customFormat="1" x14ac:dyDescent="0.3"/>
    <row r="8846" customFormat="1" x14ac:dyDescent="0.3"/>
    <row r="8847" customFormat="1" x14ac:dyDescent="0.3"/>
    <row r="8848" customFormat="1" x14ac:dyDescent="0.3"/>
    <row r="8849" customFormat="1" x14ac:dyDescent="0.3"/>
    <row r="8850" customFormat="1" x14ac:dyDescent="0.3"/>
    <row r="8851" customFormat="1" x14ac:dyDescent="0.3"/>
    <row r="8852" customFormat="1" x14ac:dyDescent="0.3"/>
    <row r="8853" customFormat="1" x14ac:dyDescent="0.3"/>
    <row r="8854" customFormat="1" x14ac:dyDescent="0.3"/>
    <row r="8855" customFormat="1" x14ac:dyDescent="0.3"/>
    <row r="8856" customFormat="1" x14ac:dyDescent="0.3"/>
    <row r="8857" customFormat="1" x14ac:dyDescent="0.3"/>
    <row r="8858" customFormat="1" x14ac:dyDescent="0.3"/>
    <row r="8859" customFormat="1" x14ac:dyDescent="0.3"/>
    <row r="8860" customFormat="1" x14ac:dyDescent="0.3"/>
    <row r="8861" customFormat="1" x14ac:dyDescent="0.3"/>
    <row r="8862" customFormat="1" x14ac:dyDescent="0.3"/>
    <row r="8863" customFormat="1" x14ac:dyDescent="0.3"/>
    <row r="8864" customFormat="1" x14ac:dyDescent="0.3"/>
    <row r="8865" customFormat="1" x14ac:dyDescent="0.3"/>
    <row r="8866" customFormat="1" x14ac:dyDescent="0.3"/>
    <row r="8867" customFormat="1" x14ac:dyDescent="0.3"/>
    <row r="8868" customFormat="1" x14ac:dyDescent="0.3"/>
    <row r="8869" customFormat="1" x14ac:dyDescent="0.3"/>
    <row r="8870" customFormat="1" x14ac:dyDescent="0.3"/>
    <row r="8871" customFormat="1" x14ac:dyDescent="0.3"/>
    <row r="8872" customFormat="1" x14ac:dyDescent="0.3"/>
    <row r="8873" customFormat="1" x14ac:dyDescent="0.3"/>
    <row r="8874" customFormat="1" x14ac:dyDescent="0.3"/>
    <row r="8875" customFormat="1" x14ac:dyDescent="0.3"/>
    <row r="8876" customFormat="1" x14ac:dyDescent="0.3"/>
    <row r="8877" customFormat="1" x14ac:dyDescent="0.3"/>
    <row r="8878" customFormat="1" x14ac:dyDescent="0.3"/>
    <row r="8879" customFormat="1" x14ac:dyDescent="0.3"/>
    <row r="8880" customFormat="1" x14ac:dyDescent="0.3"/>
    <row r="8881" customFormat="1" x14ac:dyDescent="0.3"/>
    <row r="8882" customFormat="1" x14ac:dyDescent="0.3"/>
    <row r="8883" customFormat="1" x14ac:dyDescent="0.3"/>
    <row r="8884" customFormat="1" x14ac:dyDescent="0.3"/>
    <row r="8885" customFormat="1" x14ac:dyDescent="0.3"/>
    <row r="8886" customFormat="1" x14ac:dyDescent="0.3"/>
    <row r="8887" customFormat="1" x14ac:dyDescent="0.3"/>
    <row r="8888" customFormat="1" x14ac:dyDescent="0.3"/>
    <row r="8889" customFormat="1" x14ac:dyDescent="0.3"/>
    <row r="8890" customFormat="1" x14ac:dyDescent="0.3"/>
    <row r="8891" customFormat="1" x14ac:dyDescent="0.3"/>
    <row r="8892" customFormat="1" x14ac:dyDescent="0.3"/>
    <row r="8893" customFormat="1" x14ac:dyDescent="0.3"/>
    <row r="8894" customFormat="1" x14ac:dyDescent="0.3"/>
    <row r="8895" customFormat="1" x14ac:dyDescent="0.3"/>
    <row r="8896" customFormat="1" x14ac:dyDescent="0.3"/>
    <row r="8897" customFormat="1" x14ac:dyDescent="0.3"/>
    <row r="8898" customFormat="1" x14ac:dyDescent="0.3"/>
    <row r="8899" customFormat="1" x14ac:dyDescent="0.3"/>
    <row r="8900" customFormat="1" x14ac:dyDescent="0.3"/>
    <row r="8901" customFormat="1" x14ac:dyDescent="0.3"/>
    <row r="8902" customFormat="1" x14ac:dyDescent="0.3"/>
    <row r="8903" customFormat="1" x14ac:dyDescent="0.3"/>
    <row r="8904" customFormat="1" x14ac:dyDescent="0.3"/>
    <row r="8905" customFormat="1" x14ac:dyDescent="0.3"/>
    <row r="8906" customFormat="1" x14ac:dyDescent="0.3"/>
    <row r="8907" customFormat="1" x14ac:dyDescent="0.3"/>
    <row r="8908" customFormat="1" x14ac:dyDescent="0.3"/>
    <row r="8909" customFormat="1" x14ac:dyDescent="0.3"/>
    <row r="8910" customFormat="1" x14ac:dyDescent="0.3"/>
    <row r="8911" customFormat="1" x14ac:dyDescent="0.3"/>
    <row r="8912" customFormat="1" x14ac:dyDescent="0.3"/>
    <row r="8913" customFormat="1" x14ac:dyDescent="0.3"/>
    <row r="8914" customFormat="1" x14ac:dyDescent="0.3"/>
    <row r="8915" customFormat="1" x14ac:dyDescent="0.3"/>
    <row r="8916" customFormat="1" x14ac:dyDescent="0.3"/>
    <row r="8917" customFormat="1" x14ac:dyDescent="0.3"/>
    <row r="8918" customFormat="1" x14ac:dyDescent="0.3"/>
    <row r="8919" customFormat="1" x14ac:dyDescent="0.3"/>
    <row r="8920" customFormat="1" x14ac:dyDescent="0.3"/>
    <row r="8921" customFormat="1" x14ac:dyDescent="0.3"/>
    <row r="8922" customFormat="1" x14ac:dyDescent="0.3"/>
    <row r="8923" customFormat="1" x14ac:dyDescent="0.3"/>
    <row r="8924" customFormat="1" x14ac:dyDescent="0.3"/>
    <row r="8925" customFormat="1" x14ac:dyDescent="0.3"/>
    <row r="8926" customFormat="1" x14ac:dyDescent="0.3"/>
    <row r="8927" customFormat="1" x14ac:dyDescent="0.3"/>
    <row r="8928" customFormat="1" x14ac:dyDescent="0.3"/>
    <row r="8929" customFormat="1" x14ac:dyDescent="0.3"/>
    <row r="8930" customFormat="1" x14ac:dyDescent="0.3"/>
    <row r="8931" customFormat="1" x14ac:dyDescent="0.3"/>
    <row r="8932" customFormat="1" x14ac:dyDescent="0.3"/>
    <row r="8933" customFormat="1" x14ac:dyDescent="0.3"/>
    <row r="8934" customFormat="1" x14ac:dyDescent="0.3"/>
    <row r="8935" customFormat="1" x14ac:dyDescent="0.3"/>
    <row r="8936" customFormat="1" x14ac:dyDescent="0.3"/>
    <row r="8937" customFormat="1" x14ac:dyDescent="0.3"/>
    <row r="8938" customFormat="1" x14ac:dyDescent="0.3"/>
    <row r="8939" customFormat="1" x14ac:dyDescent="0.3"/>
    <row r="8940" customFormat="1" x14ac:dyDescent="0.3"/>
    <row r="8941" customFormat="1" x14ac:dyDescent="0.3"/>
    <row r="8942" customFormat="1" x14ac:dyDescent="0.3"/>
    <row r="8943" customFormat="1" x14ac:dyDescent="0.3"/>
    <row r="8944" customFormat="1" x14ac:dyDescent="0.3"/>
    <row r="8945" customFormat="1" x14ac:dyDescent="0.3"/>
    <row r="8946" customFormat="1" x14ac:dyDescent="0.3"/>
    <row r="8947" customFormat="1" x14ac:dyDescent="0.3"/>
    <row r="8948" customFormat="1" x14ac:dyDescent="0.3"/>
    <row r="8949" customFormat="1" x14ac:dyDescent="0.3"/>
    <row r="8950" customFormat="1" x14ac:dyDescent="0.3"/>
    <row r="8951" customFormat="1" x14ac:dyDescent="0.3"/>
    <row r="8952" customFormat="1" x14ac:dyDescent="0.3"/>
    <row r="8953" customFormat="1" x14ac:dyDescent="0.3"/>
    <row r="8954" customFormat="1" x14ac:dyDescent="0.3"/>
    <row r="8955" customFormat="1" x14ac:dyDescent="0.3"/>
    <row r="8956" customFormat="1" x14ac:dyDescent="0.3"/>
    <row r="8957" customFormat="1" x14ac:dyDescent="0.3"/>
    <row r="8958" customFormat="1" x14ac:dyDescent="0.3"/>
    <row r="8959" customFormat="1" x14ac:dyDescent="0.3"/>
    <row r="8960" customFormat="1" x14ac:dyDescent="0.3"/>
    <row r="8961" customFormat="1" x14ac:dyDescent="0.3"/>
    <row r="8962" customFormat="1" x14ac:dyDescent="0.3"/>
    <row r="8963" customFormat="1" x14ac:dyDescent="0.3"/>
    <row r="8964" customFormat="1" x14ac:dyDescent="0.3"/>
    <row r="8965" customFormat="1" x14ac:dyDescent="0.3"/>
    <row r="8966" customFormat="1" x14ac:dyDescent="0.3"/>
    <row r="8967" customFormat="1" x14ac:dyDescent="0.3"/>
    <row r="8968" customFormat="1" x14ac:dyDescent="0.3"/>
    <row r="8969" customFormat="1" x14ac:dyDescent="0.3"/>
    <row r="8970" customFormat="1" x14ac:dyDescent="0.3"/>
    <row r="8971" customFormat="1" x14ac:dyDescent="0.3"/>
    <row r="8972" customFormat="1" x14ac:dyDescent="0.3"/>
    <row r="8973" customFormat="1" x14ac:dyDescent="0.3"/>
    <row r="8974" customFormat="1" x14ac:dyDescent="0.3"/>
    <row r="8975" customFormat="1" x14ac:dyDescent="0.3"/>
    <row r="8976" customFormat="1" x14ac:dyDescent="0.3"/>
    <row r="8977" customFormat="1" x14ac:dyDescent="0.3"/>
    <row r="8978" customFormat="1" x14ac:dyDescent="0.3"/>
    <row r="8979" customFormat="1" x14ac:dyDescent="0.3"/>
    <row r="8980" customFormat="1" x14ac:dyDescent="0.3"/>
    <row r="8981" customFormat="1" x14ac:dyDescent="0.3"/>
    <row r="8982" customFormat="1" x14ac:dyDescent="0.3"/>
    <row r="8983" customFormat="1" x14ac:dyDescent="0.3"/>
    <row r="8984" customFormat="1" x14ac:dyDescent="0.3"/>
    <row r="8985" customFormat="1" x14ac:dyDescent="0.3"/>
    <row r="8986" customFormat="1" x14ac:dyDescent="0.3"/>
    <row r="8987" customFormat="1" x14ac:dyDescent="0.3"/>
    <row r="8988" customFormat="1" x14ac:dyDescent="0.3"/>
    <row r="8989" customFormat="1" x14ac:dyDescent="0.3"/>
    <row r="8990" customFormat="1" x14ac:dyDescent="0.3"/>
    <row r="8991" customFormat="1" x14ac:dyDescent="0.3"/>
    <row r="8992" customFormat="1" x14ac:dyDescent="0.3"/>
    <row r="8993" customFormat="1" x14ac:dyDescent="0.3"/>
    <row r="8994" customFormat="1" x14ac:dyDescent="0.3"/>
    <row r="8995" customFormat="1" x14ac:dyDescent="0.3"/>
    <row r="8996" customFormat="1" x14ac:dyDescent="0.3"/>
    <row r="8997" customFormat="1" x14ac:dyDescent="0.3"/>
    <row r="8998" customFormat="1" x14ac:dyDescent="0.3"/>
    <row r="8999" customFormat="1" x14ac:dyDescent="0.3"/>
    <row r="9000" customFormat="1" x14ac:dyDescent="0.3"/>
    <row r="9001" customFormat="1" x14ac:dyDescent="0.3"/>
    <row r="9002" customFormat="1" x14ac:dyDescent="0.3"/>
    <row r="9003" customFormat="1" x14ac:dyDescent="0.3"/>
    <row r="9004" customFormat="1" x14ac:dyDescent="0.3"/>
    <row r="9005" customFormat="1" x14ac:dyDescent="0.3"/>
    <row r="9006" customFormat="1" x14ac:dyDescent="0.3"/>
    <row r="9007" customFormat="1" x14ac:dyDescent="0.3"/>
    <row r="9008" customFormat="1" x14ac:dyDescent="0.3"/>
    <row r="9009" customFormat="1" x14ac:dyDescent="0.3"/>
    <row r="9010" customFormat="1" x14ac:dyDescent="0.3"/>
    <row r="9011" customFormat="1" x14ac:dyDescent="0.3"/>
    <row r="9012" customFormat="1" x14ac:dyDescent="0.3"/>
    <row r="9013" customFormat="1" x14ac:dyDescent="0.3"/>
    <row r="9014" customFormat="1" x14ac:dyDescent="0.3"/>
    <row r="9015" customFormat="1" x14ac:dyDescent="0.3"/>
    <row r="9016" customFormat="1" x14ac:dyDescent="0.3"/>
    <row r="9017" customFormat="1" x14ac:dyDescent="0.3"/>
    <row r="9018" customFormat="1" x14ac:dyDescent="0.3"/>
    <row r="9019" customFormat="1" x14ac:dyDescent="0.3"/>
    <row r="9020" customFormat="1" x14ac:dyDescent="0.3"/>
    <row r="9021" customFormat="1" x14ac:dyDescent="0.3"/>
    <row r="9022" customFormat="1" x14ac:dyDescent="0.3"/>
    <row r="9023" customFormat="1" x14ac:dyDescent="0.3"/>
    <row r="9024" customFormat="1" x14ac:dyDescent="0.3"/>
    <row r="9025" customFormat="1" x14ac:dyDescent="0.3"/>
    <row r="9026" customFormat="1" x14ac:dyDescent="0.3"/>
    <row r="9027" customFormat="1" x14ac:dyDescent="0.3"/>
    <row r="9028" customFormat="1" x14ac:dyDescent="0.3"/>
    <row r="9029" customFormat="1" x14ac:dyDescent="0.3"/>
    <row r="9030" customFormat="1" x14ac:dyDescent="0.3"/>
    <row r="9031" customFormat="1" x14ac:dyDescent="0.3"/>
    <row r="9032" customFormat="1" x14ac:dyDescent="0.3"/>
    <row r="9033" customFormat="1" x14ac:dyDescent="0.3"/>
    <row r="9034" customFormat="1" x14ac:dyDescent="0.3"/>
    <row r="9035" customFormat="1" x14ac:dyDescent="0.3"/>
    <row r="9036" customFormat="1" x14ac:dyDescent="0.3"/>
    <row r="9037" customFormat="1" x14ac:dyDescent="0.3"/>
    <row r="9038" customFormat="1" x14ac:dyDescent="0.3"/>
    <row r="9039" customFormat="1" x14ac:dyDescent="0.3"/>
    <row r="9040" customFormat="1" x14ac:dyDescent="0.3"/>
    <row r="9041" customFormat="1" x14ac:dyDescent="0.3"/>
    <row r="9042" customFormat="1" x14ac:dyDescent="0.3"/>
    <row r="9043" customFormat="1" x14ac:dyDescent="0.3"/>
    <row r="9044" customFormat="1" x14ac:dyDescent="0.3"/>
    <row r="9045" customFormat="1" x14ac:dyDescent="0.3"/>
    <row r="9046" customFormat="1" x14ac:dyDescent="0.3"/>
    <row r="9047" customFormat="1" x14ac:dyDescent="0.3"/>
    <row r="9048" customFormat="1" x14ac:dyDescent="0.3"/>
    <row r="9049" customFormat="1" x14ac:dyDescent="0.3"/>
    <row r="9050" customFormat="1" x14ac:dyDescent="0.3"/>
    <row r="9051" customFormat="1" x14ac:dyDescent="0.3"/>
    <row r="9052" customFormat="1" x14ac:dyDescent="0.3"/>
    <row r="9053" customFormat="1" x14ac:dyDescent="0.3"/>
    <row r="9054" customFormat="1" x14ac:dyDescent="0.3"/>
    <row r="9055" customFormat="1" x14ac:dyDescent="0.3"/>
    <row r="9056" customFormat="1" x14ac:dyDescent="0.3"/>
    <row r="9057" customFormat="1" x14ac:dyDescent="0.3"/>
    <row r="9058" customFormat="1" x14ac:dyDescent="0.3"/>
    <row r="9059" customFormat="1" x14ac:dyDescent="0.3"/>
    <row r="9060" customFormat="1" x14ac:dyDescent="0.3"/>
    <row r="9061" customFormat="1" x14ac:dyDescent="0.3"/>
    <row r="9062" customFormat="1" x14ac:dyDescent="0.3"/>
    <row r="9063" customFormat="1" x14ac:dyDescent="0.3"/>
    <row r="9064" customFormat="1" x14ac:dyDescent="0.3"/>
    <row r="9065" customFormat="1" x14ac:dyDescent="0.3"/>
    <row r="9066" customFormat="1" x14ac:dyDescent="0.3"/>
    <row r="9067" customFormat="1" x14ac:dyDescent="0.3"/>
    <row r="9068" customFormat="1" x14ac:dyDescent="0.3"/>
    <row r="9069" customFormat="1" x14ac:dyDescent="0.3"/>
    <row r="9070" customFormat="1" x14ac:dyDescent="0.3"/>
    <row r="9071" customFormat="1" x14ac:dyDescent="0.3"/>
    <row r="9072" customFormat="1" x14ac:dyDescent="0.3"/>
    <row r="9073" customFormat="1" x14ac:dyDescent="0.3"/>
    <row r="9074" customFormat="1" x14ac:dyDescent="0.3"/>
    <row r="9075" customFormat="1" x14ac:dyDescent="0.3"/>
    <row r="9076" customFormat="1" x14ac:dyDescent="0.3"/>
    <row r="9077" customFormat="1" x14ac:dyDescent="0.3"/>
    <row r="9078" customFormat="1" x14ac:dyDescent="0.3"/>
    <row r="9079" customFormat="1" x14ac:dyDescent="0.3"/>
    <row r="9080" customFormat="1" x14ac:dyDescent="0.3"/>
    <row r="9081" customFormat="1" x14ac:dyDescent="0.3"/>
    <row r="9082" customFormat="1" x14ac:dyDescent="0.3"/>
    <row r="9083" customFormat="1" x14ac:dyDescent="0.3"/>
    <row r="9084" customFormat="1" x14ac:dyDescent="0.3"/>
    <row r="9085" customFormat="1" x14ac:dyDescent="0.3"/>
    <row r="9086" customFormat="1" x14ac:dyDescent="0.3"/>
    <row r="9087" customFormat="1" x14ac:dyDescent="0.3"/>
    <row r="9088" customFormat="1" x14ac:dyDescent="0.3"/>
    <row r="9089" customFormat="1" x14ac:dyDescent="0.3"/>
    <row r="9090" customFormat="1" x14ac:dyDescent="0.3"/>
    <row r="9091" customFormat="1" x14ac:dyDescent="0.3"/>
    <row r="9092" customFormat="1" x14ac:dyDescent="0.3"/>
    <row r="9093" customFormat="1" x14ac:dyDescent="0.3"/>
    <row r="9094" customFormat="1" x14ac:dyDescent="0.3"/>
    <row r="9095" customFormat="1" x14ac:dyDescent="0.3"/>
    <row r="9096" customFormat="1" x14ac:dyDescent="0.3"/>
    <row r="9097" customFormat="1" x14ac:dyDescent="0.3"/>
    <row r="9098" customFormat="1" x14ac:dyDescent="0.3"/>
    <row r="9099" customFormat="1" x14ac:dyDescent="0.3"/>
    <row r="9100" customFormat="1" x14ac:dyDescent="0.3"/>
    <row r="9101" customFormat="1" x14ac:dyDescent="0.3"/>
    <row r="9102" customFormat="1" x14ac:dyDescent="0.3"/>
    <row r="9103" customFormat="1" x14ac:dyDescent="0.3"/>
    <row r="9104" customFormat="1" x14ac:dyDescent="0.3"/>
    <row r="9105" customFormat="1" x14ac:dyDescent="0.3"/>
    <row r="9106" customFormat="1" x14ac:dyDescent="0.3"/>
    <row r="9107" customFormat="1" x14ac:dyDescent="0.3"/>
    <row r="9108" customFormat="1" x14ac:dyDescent="0.3"/>
    <row r="9109" customFormat="1" x14ac:dyDescent="0.3"/>
    <row r="9110" customFormat="1" x14ac:dyDescent="0.3"/>
    <row r="9111" customFormat="1" x14ac:dyDescent="0.3"/>
    <row r="9112" customFormat="1" x14ac:dyDescent="0.3"/>
    <row r="9113" customFormat="1" x14ac:dyDescent="0.3"/>
    <row r="9114" customFormat="1" x14ac:dyDescent="0.3"/>
    <row r="9115" customFormat="1" x14ac:dyDescent="0.3"/>
    <row r="9116" customFormat="1" x14ac:dyDescent="0.3"/>
    <row r="9117" customFormat="1" x14ac:dyDescent="0.3"/>
    <row r="9118" customFormat="1" x14ac:dyDescent="0.3"/>
    <row r="9119" customFormat="1" x14ac:dyDescent="0.3"/>
    <row r="9120" customFormat="1" x14ac:dyDescent="0.3"/>
    <row r="9121" customFormat="1" x14ac:dyDescent="0.3"/>
    <row r="9122" customFormat="1" x14ac:dyDescent="0.3"/>
    <row r="9123" customFormat="1" x14ac:dyDescent="0.3"/>
    <row r="9124" customFormat="1" x14ac:dyDescent="0.3"/>
    <row r="9125" customFormat="1" x14ac:dyDescent="0.3"/>
    <row r="9126" customFormat="1" x14ac:dyDescent="0.3"/>
    <row r="9127" customFormat="1" x14ac:dyDescent="0.3"/>
    <row r="9128" customFormat="1" x14ac:dyDescent="0.3"/>
    <row r="9129" customFormat="1" x14ac:dyDescent="0.3"/>
    <row r="9130" customFormat="1" x14ac:dyDescent="0.3"/>
    <row r="9131" customFormat="1" x14ac:dyDescent="0.3"/>
    <row r="9132" customFormat="1" x14ac:dyDescent="0.3"/>
    <row r="9133" customFormat="1" x14ac:dyDescent="0.3"/>
    <row r="9134" customFormat="1" x14ac:dyDescent="0.3"/>
    <row r="9135" customFormat="1" x14ac:dyDescent="0.3"/>
    <row r="9136" customFormat="1" x14ac:dyDescent="0.3"/>
    <row r="9137" customFormat="1" x14ac:dyDescent="0.3"/>
    <row r="9138" customFormat="1" x14ac:dyDescent="0.3"/>
    <row r="9139" customFormat="1" x14ac:dyDescent="0.3"/>
    <row r="9140" customFormat="1" x14ac:dyDescent="0.3"/>
    <row r="9141" customFormat="1" x14ac:dyDescent="0.3"/>
    <row r="9142" customFormat="1" x14ac:dyDescent="0.3"/>
    <row r="9143" customFormat="1" x14ac:dyDescent="0.3"/>
    <row r="9144" customFormat="1" x14ac:dyDescent="0.3"/>
    <row r="9145" customFormat="1" x14ac:dyDescent="0.3"/>
    <row r="9146" customFormat="1" x14ac:dyDescent="0.3"/>
    <row r="9147" customFormat="1" x14ac:dyDescent="0.3"/>
    <row r="9148" customFormat="1" x14ac:dyDescent="0.3"/>
    <row r="9149" customFormat="1" x14ac:dyDescent="0.3"/>
    <row r="9150" customFormat="1" x14ac:dyDescent="0.3"/>
    <row r="9151" customFormat="1" x14ac:dyDescent="0.3"/>
    <row r="9152" customFormat="1" x14ac:dyDescent="0.3"/>
    <row r="9153" customFormat="1" x14ac:dyDescent="0.3"/>
    <row r="9154" customFormat="1" x14ac:dyDescent="0.3"/>
    <row r="9155" customFormat="1" x14ac:dyDescent="0.3"/>
    <row r="9156" customFormat="1" x14ac:dyDescent="0.3"/>
    <row r="9157" customFormat="1" x14ac:dyDescent="0.3"/>
    <row r="9158" customFormat="1" x14ac:dyDescent="0.3"/>
    <row r="9159" customFormat="1" x14ac:dyDescent="0.3"/>
    <row r="9160" customFormat="1" x14ac:dyDescent="0.3"/>
    <row r="9161" customFormat="1" x14ac:dyDescent="0.3"/>
    <row r="9162" customFormat="1" x14ac:dyDescent="0.3"/>
    <row r="9163" customFormat="1" x14ac:dyDescent="0.3"/>
    <row r="9164" customFormat="1" x14ac:dyDescent="0.3"/>
    <row r="9165" customFormat="1" x14ac:dyDescent="0.3"/>
    <row r="9166" customFormat="1" x14ac:dyDescent="0.3"/>
    <row r="9167" customFormat="1" x14ac:dyDescent="0.3"/>
    <row r="9168" customFormat="1" x14ac:dyDescent="0.3"/>
    <row r="9169" customFormat="1" x14ac:dyDescent="0.3"/>
    <row r="9170" customFormat="1" x14ac:dyDescent="0.3"/>
    <row r="9171" customFormat="1" x14ac:dyDescent="0.3"/>
    <row r="9172" customFormat="1" x14ac:dyDescent="0.3"/>
    <row r="9173" customFormat="1" x14ac:dyDescent="0.3"/>
    <row r="9174" customFormat="1" x14ac:dyDescent="0.3"/>
    <row r="9175" customFormat="1" x14ac:dyDescent="0.3"/>
    <row r="9176" customFormat="1" x14ac:dyDescent="0.3"/>
    <row r="9177" customFormat="1" x14ac:dyDescent="0.3"/>
    <row r="9178" customFormat="1" x14ac:dyDescent="0.3"/>
    <row r="9179" customFormat="1" x14ac:dyDescent="0.3"/>
    <row r="9180" customFormat="1" x14ac:dyDescent="0.3"/>
    <row r="9181" customFormat="1" x14ac:dyDescent="0.3"/>
    <row r="9182" customFormat="1" x14ac:dyDescent="0.3"/>
    <row r="9183" customFormat="1" x14ac:dyDescent="0.3"/>
    <row r="9184" customFormat="1" x14ac:dyDescent="0.3"/>
    <row r="9185" customFormat="1" x14ac:dyDescent="0.3"/>
    <row r="9186" customFormat="1" x14ac:dyDescent="0.3"/>
    <row r="9187" customFormat="1" x14ac:dyDescent="0.3"/>
    <row r="9188" customFormat="1" x14ac:dyDescent="0.3"/>
    <row r="9189" customFormat="1" x14ac:dyDescent="0.3"/>
    <row r="9190" customFormat="1" x14ac:dyDescent="0.3"/>
    <row r="9191" customFormat="1" x14ac:dyDescent="0.3"/>
    <row r="9192" customFormat="1" x14ac:dyDescent="0.3"/>
    <row r="9193" customFormat="1" x14ac:dyDescent="0.3"/>
    <row r="9194" customFormat="1" x14ac:dyDescent="0.3"/>
    <row r="9195" customFormat="1" x14ac:dyDescent="0.3"/>
    <row r="9196" customFormat="1" x14ac:dyDescent="0.3"/>
    <row r="9197" customFormat="1" x14ac:dyDescent="0.3"/>
    <row r="9198" customFormat="1" x14ac:dyDescent="0.3"/>
    <row r="9199" customFormat="1" x14ac:dyDescent="0.3"/>
    <row r="9200" customFormat="1" x14ac:dyDescent="0.3"/>
    <row r="9201" customFormat="1" x14ac:dyDescent="0.3"/>
    <row r="9202" customFormat="1" x14ac:dyDescent="0.3"/>
    <row r="9203" customFormat="1" x14ac:dyDescent="0.3"/>
    <row r="9204" customFormat="1" x14ac:dyDescent="0.3"/>
    <row r="9205" customFormat="1" x14ac:dyDescent="0.3"/>
    <row r="9206" customFormat="1" x14ac:dyDescent="0.3"/>
    <row r="9207" customFormat="1" x14ac:dyDescent="0.3"/>
    <row r="9208" customFormat="1" x14ac:dyDescent="0.3"/>
    <row r="9209" customFormat="1" x14ac:dyDescent="0.3"/>
    <row r="9210" customFormat="1" x14ac:dyDescent="0.3"/>
    <row r="9211" customFormat="1" x14ac:dyDescent="0.3"/>
    <row r="9212" customFormat="1" x14ac:dyDescent="0.3"/>
    <row r="9213" customFormat="1" x14ac:dyDescent="0.3"/>
    <row r="9214" customFormat="1" x14ac:dyDescent="0.3"/>
    <row r="9215" customFormat="1" x14ac:dyDescent="0.3"/>
    <row r="9216" customFormat="1" x14ac:dyDescent="0.3"/>
    <row r="9217" customFormat="1" x14ac:dyDescent="0.3"/>
    <row r="9218" customFormat="1" x14ac:dyDescent="0.3"/>
    <row r="9219" customFormat="1" x14ac:dyDescent="0.3"/>
    <row r="9220" customFormat="1" x14ac:dyDescent="0.3"/>
    <row r="9221" customFormat="1" x14ac:dyDescent="0.3"/>
    <row r="9222" customFormat="1" x14ac:dyDescent="0.3"/>
    <row r="9223" customFormat="1" x14ac:dyDescent="0.3"/>
    <row r="9224" customFormat="1" x14ac:dyDescent="0.3"/>
    <row r="9225" customFormat="1" x14ac:dyDescent="0.3"/>
    <row r="9226" customFormat="1" x14ac:dyDescent="0.3"/>
    <row r="9227" customFormat="1" x14ac:dyDescent="0.3"/>
    <row r="9228" customFormat="1" x14ac:dyDescent="0.3"/>
    <row r="9229" customFormat="1" x14ac:dyDescent="0.3"/>
    <row r="9230" customFormat="1" x14ac:dyDescent="0.3"/>
    <row r="9231" customFormat="1" x14ac:dyDescent="0.3"/>
    <row r="9232" customFormat="1" x14ac:dyDescent="0.3"/>
    <row r="9233" customFormat="1" x14ac:dyDescent="0.3"/>
    <row r="9234" customFormat="1" x14ac:dyDescent="0.3"/>
    <row r="9235" customFormat="1" x14ac:dyDescent="0.3"/>
    <row r="9236" customFormat="1" x14ac:dyDescent="0.3"/>
    <row r="9237" customFormat="1" x14ac:dyDescent="0.3"/>
    <row r="9238" customFormat="1" x14ac:dyDescent="0.3"/>
    <row r="9239" customFormat="1" x14ac:dyDescent="0.3"/>
    <row r="9240" customFormat="1" x14ac:dyDescent="0.3"/>
    <row r="9241" customFormat="1" x14ac:dyDescent="0.3"/>
    <row r="9242" customFormat="1" x14ac:dyDescent="0.3"/>
    <row r="9243" customFormat="1" x14ac:dyDescent="0.3"/>
    <row r="9244" customFormat="1" x14ac:dyDescent="0.3"/>
    <row r="9245" customFormat="1" x14ac:dyDescent="0.3"/>
    <row r="9246" customFormat="1" x14ac:dyDescent="0.3"/>
    <row r="9247" customFormat="1" x14ac:dyDescent="0.3"/>
    <row r="9248" customFormat="1" x14ac:dyDescent="0.3"/>
    <row r="9249" customFormat="1" x14ac:dyDescent="0.3"/>
    <row r="9250" customFormat="1" x14ac:dyDescent="0.3"/>
    <row r="9251" customFormat="1" x14ac:dyDescent="0.3"/>
    <row r="9252" customFormat="1" x14ac:dyDescent="0.3"/>
    <row r="9253" customFormat="1" x14ac:dyDescent="0.3"/>
    <row r="9254" customFormat="1" x14ac:dyDescent="0.3"/>
    <row r="9255" customFormat="1" x14ac:dyDescent="0.3"/>
    <row r="9256" customFormat="1" x14ac:dyDescent="0.3"/>
    <row r="9257" customFormat="1" x14ac:dyDescent="0.3"/>
    <row r="9258" customFormat="1" x14ac:dyDescent="0.3"/>
    <row r="9259" customFormat="1" x14ac:dyDescent="0.3"/>
    <row r="9260" customFormat="1" x14ac:dyDescent="0.3"/>
    <row r="9261" customFormat="1" x14ac:dyDescent="0.3"/>
    <row r="9262" customFormat="1" x14ac:dyDescent="0.3"/>
    <row r="9263" customFormat="1" x14ac:dyDescent="0.3"/>
    <row r="9264" customFormat="1" x14ac:dyDescent="0.3"/>
    <row r="9265" customFormat="1" x14ac:dyDescent="0.3"/>
    <row r="9266" customFormat="1" x14ac:dyDescent="0.3"/>
    <row r="9267" customFormat="1" x14ac:dyDescent="0.3"/>
    <row r="9268" customFormat="1" x14ac:dyDescent="0.3"/>
    <row r="9269" customFormat="1" x14ac:dyDescent="0.3"/>
    <row r="9270" customFormat="1" x14ac:dyDescent="0.3"/>
    <row r="9271" customFormat="1" x14ac:dyDescent="0.3"/>
    <row r="9272" customFormat="1" x14ac:dyDescent="0.3"/>
    <row r="9273" customFormat="1" x14ac:dyDescent="0.3"/>
    <row r="9274" customFormat="1" x14ac:dyDescent="0.3"/>
    <row r="9275" customFormat="1" x14ac:dyDescent="0.3"/>
    <row r="9276" customFormat="1" x14ac:dyDescent="0.3"/>
    <row r="9277" customFormat="1" x14ac:dyDescent="0.3"/>
    <row r="9278" customFormat="1" x14ac:dyDescent="0.3"/>
    <row r="9279" customFormat="1" x14ac:dyDescent="0.3"/>
    <row r="9280" customFormat="1" x14ac:dyDescent="0.3"/>
    <row r="9281" customFormat="1" x14ac:dyDescent="0.3"/>
    <row r="9282" customFormat="1" x14ac:dyDescent="0.3"/>
    <row r="9283" customFormat="1" x14ac:dyDescent="0.3"/>
    <row r="9284" customFormat="1" x14ac:dyDescent="0.3"/>
    <row r="9285" customFormat="1" x14ac:dyDescent="0.3"/>
    <row r="9286" customFormat="1" x14ac:dyDescent="0.3"/>
    <row r="9287" customFormat="1" x14ac:dyDescent="0.3"/>
    <row r="9288" customFormat="1" x14ac:dyDescent="0.3"/>
    <row r="9289" customFormat="1" x14ac:dyDescent="0.3"/>
    <row r="9290" customFormat="1" x14ac:dyDescent="0.3"/>
    <row r="9291" customFormat="1" x14ac:dyDescent="0.3"/>
    <row r="9292" customFormat="1" x14ac:dyDescent="0.3"/>
    <row r="9293" customFormat="1" x14ac:dyDescent="0.3"/>
    <row r="9294" customFormat="1" x14ac:dyDescent="0.3"/>
    <row r="9295" customFormat="1" x14ac:dyDescent="0.3"/>
    <row r="9296" customFormat="1" x14ac:dyDescent="0.3"/>
    <row r="9297" customFormat="1" x14ac:dyDescent="0.3"/>
    <row r="9298" customFormat="1" x14ac:dyDescent="0.3"/>
    <row r="9299" customFormat="1" x14ac:dyDescent="0.3"/>
    <row r="9300" customFormat="1" x14ac:dyDescent="0.3"/>
    <row r="9301" customFormat="1" x14ac:dyDescent="0.3"/>
    <row r="9302" customFormat="1" x14ac:dyDescent="0.3"/>
    <row r="9303" customFormat="1" x14ac:dyDescent="0.3"/>
    <row r="9304" customFormat="1" x14ac:dyDescent="0.3"/>
    <row r="9305" customFormat="1" x14ac:dyDescent="0.3"/>
    <row r="9306" customFormat="1" x14ac:dyDescent="0.3"/>
    <row r="9307" customFormat="1" x14ac:dyDescent="0.3"/>
    <row r="9308" customFormat="1" x14ac:dyDescent="0.3"/>
    <row r="9309" customFormat="1" x14ac:dyDescent="0.3"/>
    <row r="9310" customFormat="1" x14ac:dyDescent="0.3"/>
    <row r="9311" customFormat="1" x14ac:dyDescent="0.3"/>
    <row r="9312" customFormat="1" x14ac:dyDescent="0.3"/>
    <row r="9313" customFormat="1" x14ac:dyDescent="0.3"/>
    <row r="9314" customFormat="1" x14ac:dyDescent="0.3"/>
    <row r="9315" customFormat="1" x14ac:dyDescent="0.3"/>
    <row r="9316" customFormat="1" x14ac:dyDescent="0.3"/>
    <row r="9317" customFormat="1" x14ac:dyDescent="0.3"/>
    <row r="9318" customFormat="1" x14ac:dyDescent="0.3"/>
    <row r="9319" customFormat="1" x14ac:dyDescent="0.3"/>
    <row r="9320" customFormat="1" x14ac:dyDescent="0.3"/>
    <row r="9321" customFormat="1" x14ac:dyDescent="0.3"/>
    <row r="9322" customFormat="1" x14ac:dyDescent="0.3"/>
    <row r="9323" customFormat="1" x14ac:dyDescent="0.3"/>
    <row r="9324" customFormat="1" x14ac:dyDescent="0.3"/>
    <row r="9325" customFormat="1" x14ac:dyDescent="0.3"/>
    <row r="9326" customFormat="1" x14ac:dyDescent="0.3"/>
    <row r="9327" customFormat="1" x14ac:dyDescent="0.3"/>
    <row r="9328" customFormat="1" x14ac:dyDescent="0.3"/>
    <row r="9329" customFormat="1" x14ac:dyDescent="0.3"/>
    <row r="9330" customFormat="1" x14ac:dyDescent="0.3"/>
    <row r="9331" customFormat="1" x14ac:dyDescent="0.3"/>
    <row r="9332" customFormat="1" x14ac:dyDescent="0.3"/>
    <row r="9333" customFormat="1" x14ac:dyDescent="0.3"/>
    <row r="9334" customFormat="1" x14ac:dyDescent="0.3"/>
    <row r="9335" customFormat="1" x14ac:dyDescent="0.3"/>
    <row r="9336" customFormat="1" x14ac:dyDescent="0.3"/>
    <row r="9337" customFormat="1" x14ac:dyDescent="0.3"/>
    <row r="9338" customFormat="1" x14ac:dyDescent="0.3"/>
    <row r="9339" customFormat="1" x14ac:dyDescent="0.3"/>
    <row r="9340" customFormat="1" x14ac:dyDescent="0.3"/>
    <row r="9341" customFormat="1" x14ac:dyDescent="0.3"/>
    <row r="9342" customFormat="1" x14ac:dyDescent="0.3"/>
    <row r="9343" customFormat="1" x14ac:dyDescent="0.3"/>
    <row r="9344" customFormat="1" x14ac:dyDescent="0.3"/>
    <row r="9345" customFormat="1" x14ac:dyDescent="0.3"/>
    <row r="9346" customFormat="1" x14ac:dyDescent="0.3"/>
    <row r="9347" customFormat="1" x14ac:dyDescent="0.3"/>
    <row r="9348" customFormat="1" x14ac:dyDescent="0.3"/>
    <row r="9349" customFormat="1" x14ac:dyDescent="0.3"/>
    <row r="9350" customFormat="1" x14ac:dyDescent="0.3"/>
    <row r="9351" customFormat="1" x14ac:dyDescent="0.3"/>
    <row r="9352" customFormat="1" x14ac:dyDescent="0.3"/>
    <row r="9353" customFormat="1" x14ac:dyDescent="0.3"/>
    <row r="9354" customFormat="1" x14ac:dyDescent="0.3"/>
    <row r="9355" customFormat="1" x14ac:dyDescent="0.3"/>
    <row r="9356" customFormat="1" x14ac:dyDescent="0.3"/>
    <row r="9357" customFormat="1" x14ac:dyDescent="0.3"/>
    <row r="9358" customFormat="1" x14ac:dyDescent="0.3"/>
    <row r="9359" customFormat="1" x14ac:dyDescent="0.3"/>
    <row r="9360" customFormat="1" x14ac:dyDescent="0.3"/>
    <row r="9361" customFormat="1" x14ac:dyDescent="0.3"/>
    <row r="9362" customFormat="1" x14ac:dyDescent="0.3"/>
    <row r="9363" customFormat="1" x14ac:dyDescent="0.3"/>
    <row r="9364" customFormat="1" x14ac:dyDescent="0.3"/>
    <row r="9365" customFormat="1" x14ac:dyDescent="0.3"/>
    <row r="9366" customFormat="1" x14ac:dyDescent="0.3"/>
    <row r="9367" customFormat="1" x14ac:dyDescent="0.3"/>
    <row r="9368" customFormat="1" x14ac:dyDescent="0.3"/>
    <row r="9369" customFormat="1" x14ac:dyDescent="0.3"/>
    <row r="9370" customFormat="1" x14ac:dyDescent="0.3"/>
    <row r="9371" customFormat="1" x14ac:dyDescent="0.3"/>
    <row r="9372" customFormat="1" x14ac:dyDescent="0.3"/>
    <row r="9373" customFormat="1" x14ac:dyDescent="0.3"/>
    <row r="9374" customFormat="1" x14ac:dyDescent="0.3"/>
    <row r="9375" customFormat="1" x14ac:dyDescent="0.3"/>
    <row r="9376" customFormat="1" x14ac:dyDescent="0.3"/>
    <row r="9377" customFormat="1" x14ac:dyDescent="0.3"/>
    <row r="9378" customFormat="1" x14ac:dyDescent="0.3"/>
    <row r="9379" customFormat="1" x14ac:dyDescent="0.3"/>
    <row r="9380" customFormat="1" x14ac:dyDescent="0.3"/>
    <row r="9381" customFormat="1" x14ac:dyDescent="0.3"/>
    <row r="9382" customFormat="1" x14ac:dyDescent="0.3"/>
    <row r="9383" customFormat="1" x14ac:dyDescent="0.3"/>
    <row r="9384" customFormat="1" x14ac:dyDescent="0.3"/>
    <row r="9385" customFormat="1" x14ac:dyDescent="0.3"/>
    <row r="9386" customFormat="1" x14ac:dyDescent="0.3"/>
    <row r="9387" customFormat="1" x14ac:dyDescent="0.3"/>
    <row r="9388" customFormat="1" x14ac:dyDescent="0.3"/>
    <row r="9389" customFormat="1" x14ac:dyDescent="0.3"/>
    <row r="9390" customFormat="1" x14ac:dyDescent="0.3"/>
    <row r="9391" customFormat="1" x14ac:dyDescent="0.3"/>
    <row r="9392" customFormat="1" x14ac:dyDescent="0.3"/>
    <row r="9393" customFormat="1" x14ac:dyDescent="0.3"/>
    <row r="9394" customFormat="1" x14ac:dyDescent="0.3"/>
    <row r="9395" customFormat="1" x14ac:dyDescent="0.3"/>
    <row r="9396" customFormat="1" x14ac:dyDescent="0.3"/>
    <row r="9397" customFormat="1" x14ac:dyDescent="0.3"/>
    <row r="9398" customFormat="1" x14ac:dyDescent="0.3"/>
    <row r="9399" customFormat="1" x14ac:dyDescent="0.3"/>
    <row r="9400" customFormat="1" x14ac:dyDescent="0.3"/>
    <row r="9401" customFormat="1" x14ac:dyDescent="0.3"/>
    <row r="9402" customFormat="1" x14ac:dyDescent="0.3"/>
    <row r="9403" customFormat="1" x14ac:dyDescent="0.3"/>
    <row r="9404" customFormat="1" x14ac:dyDescent="0.3"/>
    <row r="9405" customFormat="1" x14ac:dyDescent="0.3"/>
    <row r="9406" customFormat="1" x14ac:dyDescent="0.3"/>
    <row r="9407" customFormat="1" x14ac:dyDescent="0.3"/>
    <row r="9408" customFormat="1" x14ac:dyDescent="0.3"/>
    <row r="9409" customFormat="1" x14ac:dyDescent="0.3"/>
    <row r="9410" customFormat="1" x14ac:dyDescent="0.3"/>
    <row r="9411" customFormat="1" x14ac:dyDescent="0.3"/>
    <row r="9412" customFormat="1" x14ac:dyDescent="0.3"/>
    <row r="9413" customFormat="1" x14ac:dyDescent="0.3"/>
    <row r="9414" customFormat="1" x14ac:dyDescent="0.3"/>
    <row r="9415" customFormat="1" x14ac:dyDescent="0.3"/>
    <row r="9416" customFormat="1" x14ac:dyDescent="0.3"/>
    <row r="9417" customFormat="1" x14ac:dyDescent="0.3"/>
    <row r="9418" customFormat="1" x14ac:dyDescent="0.3"/>
    <row r="9419" customFormat="1" x14ac:dyDescent="0.3"/>
    <row r="9420" customFormat="1" x14ac:dyDescent="0.3"/>
    <row r="9421" customFormat="1" x14ac:dyDescent="0.3"/>
    <row r="9422" customFormat="1" x14ac:dyDescent="0.3"/>
    <row r="9423" customFormat="1" x14ac:dyDescent="0.3"/>
    <row r="9424" customFormat="1" x14ac:dyDescent="0.3"/>
    <row r="9425" customFormat="1" x14ac:dyDescent="0.3"/>
    <row r="9426" customFormat="1" x14ac:dyDescent="0.3"/>
    <row r="9427" customFormat="1" x14ac:dyDescent="0.3"/>
    <row r="9428" customFormat="1" x14ac:dyDescent="0.3"/>
    <row r="9429" customFormat="1" x14ac:dyDescent="0.3"/>
    <row r="9430" customFormat="1" x14ac:dyDescent="0.3"/>
    <row r="9431" customFormat="1" x14ac:dyDescent="0.3"/>
    <row r="9432" customFormat="1" x14ac:dyDescent="0.3"/>
    <row r="9433" customFormat="1" x14ac:dyDescent="0.3"/>
    <row r="9434" customFormat="1" x14ac:dyDescent="0.3"/>
    <row r="9435" customFormat="1" x14ac:dyDescent="0.3"/>
    <row r="9436" customFormat="1" x14ac:dyDescent="0.3"/>
    <row r="9437" customFormat="1" x14ac:dyDescent="0.3"/>
    <row r="9438" customFormat="1" x14ac:dyDescent="0.3"/>
    <row r="9439" customFormat="1" x14ac:dyDescent="0.3"/>
    <row r="9440" customFormat="1" x14ac:dyDescent="0.3"/>
    <row r="9441" customFormat="1" x14ac:dyDescent="0.3"/>
    <row r="9442" customFormat="1" x14ac:dyDescent="0.3"/>
    <row r="9443" customFormat="1" x14ac:dyDescent="0.3"/>
    <row r="9444" customFormat="1" x14ac:dyDescent="0.3"/>
    <row r="9445" customFormat="1" x14ac:dyDescent="0.3"/>
    <row r="9446" customFormat="1" x14ac:dyDescent="0.3"/>
    <row r="9447" customFormat="1" x14ac:dyDescent="0.3"/>
    <row r="9448" customFormat="1" x14ac:dyDescent="0.3"/>
    <row r="9449" customFormat="1" x14ac:dyDescent="0.3"/>
    <row r="9450" customFormat="1" x14ac:dyDescent="0.3"/>
    <row r="9451" customFormat="1" x14ac:dyDescent="0.3"/>
    <row r="9452" customFormat="1" x14ac:dyDescent="0.3"/>
    <row r="9453" customFormat="1" x14ac:dyDescent="0.3"/>
    <row r="9454" customFormat="1" x14ac:dyDescent="0.3"/>
    <row r="9455" customFormat="1" x14ac:dyDescent="0.3"/>
    <row r="9456" customFormat="1" x14ac:dyDescent="0.3"/>
    <row r="9457" customFormat="1" x14ac:dyDescent="0.3"/>
    <row r="9458" customFormat="1" x14ac:dyDescent="0.3"/>
    <row r="9459" customFormat="1" x14ac:dyDescent="0.3"/>
    <row r="9460" customFormat="1" x14ac:dyDescent="0.3"/>
    <row r="9461" customFormat="1" x14ac:dyDescent="0.3"/>
    <row r="9462" customFormat="1" x14ac:dyDescent="0.3"/>
    <row r="9463" customFormat="1" x14ac:dyDescent="0.3"/>
    <row r="9464" customFormat="1" x14ac:dyDescent="0.3"/>
    <row r="9465" customFormat="1" x14ac:dyDescent="0.3"/>
    <row r="9466" customFormat="1" x14ac:dyDescent="0.3"/>
    <row r="9467" customFormat="1" x14ac:dyDescent="0.3"/>
    <row r="9468" customFormat="1" x14ac:dyDescent="0.3"/>
    <row r="9469" customFormat="1" x14ac:dyDescent="0.3"/>
    <row r="9470" customFormat="1" x14ac:dyDescent="0.3"/>
    <row r="9471" customFormat="1" x14ac:dyDescent="0.3"/>
    <row r="9472" customFormat="1" x14ac:dyDescent="0.3"/>
    <row r="9473" customFormat="1" x14ac:dyDescent="0.3"/>
    <row r="9474" customFormat="1" x14ac:dyDescent="0.3"/>
    <row r="9475" customFormat="1" x14ac:dyDescent="0.3"/>
    <row r="9476" customFormat="1" x14ac:dyDescent="0.3"/>
    <row r="9477" customFormat="1" x14ac:dyDescent="0.3"/>
    <row r="9478" customFormat="1" x14ac:dyDescent="0.3"/>
    <row r="9479" customFormat="1" x14ac:dyDescent="0.3"/>
    <row r="9480" customFormat="1" x14ac:dyDescent="0.3"/>
    <row r="9481" customFormat="1" x14ac:dyDescent="0.3"/>
    <row r="9482" customFormat="1" x14ac:dyDescent="0.3"/>
    <row r="9483" customFormat="1" x14ac:dyDescent="0.3"/>
    <row r="9484" customFormat="1" x14ac:dyDescent="0.3"/>
    <row r="9485" customFormat="1" x14ac:dyDescent="0.3"/>
    <row r="9486" customFormat="1" x14ac:dyDescent="0.3"/>
    <row r="9487" customFormat="1" x14ac:dyDescent="0.3"/>
    <row r="9488" customFormat="1" x14ac:dyDescent="0.3"/>
    <row r="9489" customFormat="1" x14ac:dyDescent="0.3"/>
    <row r="9490" customFormat="1" x14ac:dyDescent="0.3"/>
    <row r="9491" customFormat="1" x14ac:dyDescent="0.3"/>
    <row r="9492" customFormat="1" x14ac:dyDescent="0.3"/>
    <row r="9493" customFormat="1" x14ac:dyDescent="0.3"/>
    <row r="9494" customFormat="1" x14ac:dyDescent="0.3"/>
    <row r="9495" customFormat="1" x14ac:dyDescent="0.3"/>
    <row r="9496" customFormat="1" x14ac:dyDescent="0.3"/>
    <row r="9497" customFormat="1" x14ac:dyDescent="0.3"/>
    <row r="9498" customFormat="1" x14ac:dyDescent="0.3"/>
    <row r="9499" customFormat="1" x14ac:dyDescent="0.3"/>
    <row r="9500" customFormat="1" x14ac:dyDescent="0.3"/>
    <row r="9501" customFormat="1" x14ac:dyDescent="0.3"/>
    <row r="9502" customFormat="1" x14ac:dyDescent="0.3"/>
    <row r="9503" customFormat="1" x14ac:dyDescent="0.3"/>
    <row r="9504" customFormat="1" x14ac:dyDescent="0.3"/>
    <row r="9505" customFormat="1" x14ac:dyDescent="0.3"/>
    <row r="9506" customFormat="1" x14ac:dyDescent="0.3"/>
    <row r="9507" customFormat="1" x14ac:dyDescent="0.3"/>
    <row r="9508" customFormat="1" x14ac:dyDescent="0.3"/>
    <row r="9509" customFormat="1" x14ac:dyDescent="0.3"/>
    <row r="9510" customFormat="1" x14ac:dyDescent="0.3"/>
    <row r="9511" customFormat="1" x14ac:dyDescent="0.3"/>
    <row r="9512" customFormat="1" x14ac:dyDescent="0.3"/>
    <row r="9513" customFormat="1" x14ac:dyDescent="0.3"/>
    <row r="9514" customFormat="1" x14ac:dyDescent="0.3"/>
    <row r="9515" customFormat="1" x14ac:dyDescent="0.3"/>
    <row r="9516" customFormat="1" x14ac:dyDescent="0.3"/>
    <row r="9517" customFormat="1" x14ac:dyDescent="0.3"/>
    <row r="9518" customFormat="1" x14ac:dyDescent="0.3"/>
    <row r="9519" customFormat="1" x14ac:dyDescent="0.3"/>
    <row r="9520" customFormat="1" x14ac:dyDescent="0.3"/>
    <row r="9521" customFormat="1" x14ac:dyDescent="0.3"/>
    <row r="9522" customFormat="1" x14ac:dyDescent="0.3"/>
    <row r="9523" customFormat="1" x14ac:dyDescent="0.3"/>
    <row r="9524" customFormat="1" x14ac:dyDescent="0.3"/>
    <row r="9525" customFormat="1" x14ac:dyDescent="0.3"/>
    <row r="9526" customFormat="1" x14ac:dyDescent="0.3"/>
    <row r="9527" customFormat="1" x14ac:dyDescent="0.3"/>
    <row r="9528" customFormat="1" x14ac:dyDescent="0.3"/>
    <row r="9529" customFormat="1" x14ac:dyDescent="0.3"/>
    <row r="9530" customFormat="1" x14ac:dyDescent="0.3"/>
    <row r="9531" customFormat="1" x14ac:dyDescent="0.3"/>
    <row r="9532" customFormat="1" x14ac:dyDescent="0.3"/>
    <row r="9533" customFormat="1" x14ac:dyDescent="0.3"/>
    <row r="9534" customFormat="1" x14ac:dyDescent="0.3"/>
    <row r="9535" customFormat="1" x14ac:dyDescent="0.3"/>
    <row r="9536" customFormat="1" x14ac:dyDescent="0.3"/>
    <row r="9537" customFormat="1" x14ac:dyDescent="0.3"/>
    <row r="9538" customFormat="1" x14ac:dyDescent="0.3"/>
    <row r="9539" customFormat="1" x14ac:dyDescent="0.3"/>
    <row r="9540" customFormat="1" x14ac:dyDescent="0.3"/>
    <row r="9541" customFormat="1" x14ac:dyDescent="0.3"/>
    <row r="9542" customFormat="1" x14ac:dyDescent="0.3"/>
    <row r="9543" customFormat="1" x14ac:dyDescent="0.3"/>
    <row r="9544" customFormat="1" x14ac:dyDescent="0.3"/>
    <row r="9545" customFormat="1" x14ac:dyDescent="0.3"/>
    <row r="9546" customFormat="1" x14ac:dyDescent="0.3"/>
    <row r="9547" customFormat="1" x14ac:dyDescent="0.3"/>
    <row r="9548" customFormat="1" x14ac:dyDescent="0.3"/>
    <row r="9549" customFormat="1" x14ac:dyDescent="0.3"/>
    <row r="9550" customFormat="1" x14ac:dyDescent="0.3"/>
    <row r="9551" customFormat="1" x14ac:dyDescent="0.3"/>
    <row r="9552" customFormat="1" x14ac:dyDescent="0.3"/>
    <row r="9553" customFormat="1" x14ac:dyDescent="0.3"/>
    <row r="9554" customFormat="1" x14ac:dyDescent="0.3"/>
    <row r="9555" customFormat="1" x14ac:dyDescent="0.3"/>
    <row r="9556" customFormat="1" x14ac:dyDescent="0.3"/>
    <row r="9557" customFormat="1" x14ac:dyDescent="0.3"/>
    <row r="9558" customFormat="1" x14ac:dyDescent="0.3"/>
    <row r="9559" customFormat="1" x14ac:dyDescent="0.3"/>
    <row r="9560" customFormat="1" x14ac:dyDescent="0.3"/>
    <row r="9561" customFormat="1" x14ac:dyDescent="0.3"/>
    <row r="9562" customFormat="1" x14ac:dyDescent="0.3"/>
    <row r="9563" customFormat="1" x14ac:dyDescent="0.3"/>
    <row r="9564" customFormat="1" x14ac:dyDescent="0.3"/>
    <row r="9565" customFormat="1" x14ac:dyDescent="0.3"/>
    <row r="9566" customFormat="1" x14ac:dyDescent="0.3"/>
    <row r="9567" customFormat="1" x14ac:dyDescent="0.3"/>
    <row r="9568" customFormat="1" x14ac:dyDescent="0.3"/>
    <row r="9569" customFormat="1" x14ac:dyDescent="0.3"/>
    <row r="9570" customFormat="1" x14ac:dyDescent="0.3"/>
    <row r="9571" customFormat="1" x14ac:dyDescent="0.3"/>
    <row r="9572" customFormat="1" x14ac:dyDescent="0.3"/>
    <row r="9573" customFormat="1" x14ac:dyDescent="0.3"/>
    <row r="9574" customFormat="1" x14ac:dyDescent="0.3"/>
    <row r="9575" customFormat="1" x14ac:dyDescent="0.3"/>
    <row r="9576" customFormat="1" x14ac:dyDescent="0.3"/>
    <row r="9577" customFormat="1" x14ac:dyDescent="0.3"/>
    <row r="9578" customFormat="1" x14ac:dyDescent="0.3"/>
    <row r="9579" customFormat="1" x14ac:dyDescent="0.3"/>
    <row r="9580" customFormat="1" x14ac:dyDescent="0.3"/>
    <row r="9581" customFormat="1" x14ac:dyDescent="0.3"/>
    <row r="9582" customFormat="1" x14ac:dyDescent="0.3"/>
    <row r="9583" customFormat="1" x14ac:dyDescent="0.3"/>
    <row r="9584" customFormat="1" x14ac:dyDescent="0.3"/>
    <row r="9585" customFormat="1" x14ac:dyDescent="0.3"/>
    <row r="9586" customFormat="1" x14ac:dyDescent="0.3"/>
    <row r="9587" customFormat="1" x14ac:dyDescent="0.3"/>
    <row r="9588" customFormat="1" x14ac:dyDescent="0.3"/>
    <row r="9589" customFormat="1" x14ac:dyDescent="0.3"/>
    <row r="9590" customFormat="1" x14ac:dyDescent="0.3"/>
    <row r="9591" customFormat="1" x14ac:dyDescent="0.3"/>
    <row r="9592" customFormat="1" x14ac:dyDescent="0.3"/>
    <row r="9593" customFormat="1" x14ac:dyDescent="0.3"/>
    <row r="9594" customFormat="1" x14ac:dyDescent="0.3"/>
    <row r="9595" customFormat="1" x14ac:dyDescent="0.3"/>
    <row r="9596" customFormat="1" x14ac:dyDescent="0.3"/>
    <row r="9597" customFormat="1" x14ac:dyDescent="0.3"/>
    <row r="9598" customFormat="1" x14ac:dyDescent="0.3"/>
    <row r="9599" customFormat="1" x14ac:dyDescent="0.3"/>
    <row r="9600" customFormat="1" x14ac:dyDescent="0.3"/>
    <row r="9601" customFormat="1" x14ac:dyDescent="0.3"/>
    <row r="9602" customFormat="1" x14ac:dyDescent="0.3"/>
    <row r="9603" customFormat="1" x14ac:dyDescent="0.3"/>
    <row r="9604" customFormat="1" x14ac:dyDescent="0.3"/>
    <row r="9605" customFormat="1" x14ac:dyDescent="0.3"/>
    <row r="9606" customFormat="1" x14ac:dyDescent="0.3"/>
    <row r="9607" customFormat="1" x14ac:dyDescent="0.3"/>
    <row r="9608" customFormat="1" x14ac:dyDescent="0.3"/>
    <row r="9609" customFormat="1" x14ac:dyDescent="0.3"/>
    <row r="9610" customFormat="1" x14ac:dyDescent="0.3"/>
    <row r="9611" customFormat="1" x14ac:dyDescent="0.3"/>
    <row r="9612" customFormat="1" x14ac:dyDescent="0.3"/>
    <row r="9613" customFormat="1" x14ac:dyDescent="0.3"/>
    <row r="9614" customFormat="1" x14ac:dyDescent="0.3"/>
    <row r="9615" customFormat="1" x14ac:dyDescent="0.3"/>
    <row r="9616" customFormat="1" x14ac:dyDescent="0.3"/>
    <row r="9617" customFormat="1" x14ac:dyDescent="0.3"/>
    <row r="9618" customFormat="1" x14ac:dyDescent="0.3"/>
    <row r="9619" customFormat="1" x14ac:dyDescent="0.3"/>
    <row r="9620" customFormat="1" x14ac:dyDescent="0.3"/>
    <row r="9621" customFormat="1" x14ac:dyDescent="0.3"/>
    <row r="9622" customFormat="1" x14ac:dyDescent="0.3"/>
    <row r="9623" customFormat="1" x14ac:dyDescent="0.3"/>
    <row r="9624" customFormat="1" x14ac:dyDescent="0.3"/>
    <row r="9625" customFormat="1" x14ac:dyDescent="0.3"/>
    <row r="9626" customFormat="1" x14ac:dyDescent="0.3"/>
    <row r="9627" customFormat="1" x14ac:dyDescent="0.3"/>
    <row r="9628" customFormat="1" x14ac:dyDescent="0.3"/>
    <row r="9629" customFormat="1" x14ac:dyDescent="0.3"/>
    <row r="9630" customFormat="1" x14ac:dyDescent="0.3"/>
    <row r="9631" customFormat="1" x14ac:dyDescent="0.3"/>
    <row r="9632" customFormat="1" x14ac:dyDescent="0.3"/>
    <row r="9633" customFormat="1" x14ac:dyDescent="0.3"/>
    <row r="9634" customFormat="1" x14ac:dyDescent="0.3"/>
    <row r="9635" customFormat="1" x14ac:dyDescent="0.3"/>
    <row r="9636" customFormat="1" x14ac:dyDescent="0.3"/>
    <row r="9637" customFormat="1" x14ac:dyDescent="0.3"/>
    <row r="9638" customFormat="1" x14ac:dyDescent="0.3"/>
    <row r="9639" customFormat="1" x14ac:dyDescent="0.3"/>
    <row r="9640" customFormat="1" x14ac:dyDescent="0.3"/>
    <row r="9641" customFormat="1" x14ac:dyDescent="0.3"/>
    <row r="9642" customFormat="1" x14ac:dyDescent="0.3"/>
    <row r="9643" customFormat="1" x14ac:dyDescent="0.3"/>
    <row r="9644" customFormat="1" x14ac:dyDescent="0.3"/>
    <row r="9645" customFormat="1" x14ac:dyDescent="0.3"/>
    <row r="9646" customFormat="1" x14ac:dyDescent="0.3"/>
    <row r="9647" customFormat="1" x14ac:dyDescent="0.3"/>
    <row r="9648" customFormat="1" x14ac:dyDescent="0.3"/>
    <row r="9649" customFormat="1" x14ac:dyDescent="0.3"/>
    <row r="9650" customFormat="1" x14ac:dyDescent="0.3"/>
    <row r="9651" customFormat="1" x14ac:dyDescent="0.3"/>
    <row r="9652" customFormat="1" x14ac:dyDescent="0.3"/>
    <row r="9653" customFormat="1" x14ac:dyDescent="0.3"/>
    <row r="9654" customFormat="1" x14ac:dyDescent="0.3"/>
    <row r="9655" customFormat="1" x14ac:dyDescent="0.3"/>
    <row r="9656" customFormat="1" x14ac:dyDescent="0.3"/>
    <row r="9657" customFormat="1" x14ac:dyDescent="0.3"/>
    <row r="9658" customFormat="1" x14ac:dyDescent="0.3"/>
    <row r="9659" customFormat="1" x14ac:dyDescent="0.3"/>
    <row r="9660" customFormat="1" x14ac:dyDescent="0.3"/>
    <row r="9661" customFormat="1" x14ac:dyDescent="0.3"/>
    <row r="9662" customFormat="1" x14ac:dyDescent="0.3"/>
    <row r="9663" customFormat="1" x14ac:dyDescent="0.3"/>
    <row r="9664" customFormat="1" x14ac:dyDescent="0.3"/>
    <row r="9665" customFormat="1" x14ac:dyDescent="0.3"/>
    <row r="9666" customFormat="1" x14ac:dyDescent="0.3"/>
    <row r="9667" customFormat="1" x14ac:dyDescent="0.3"/>
    <row r="9668" customFormat="1" x14ac:dyDescent="0.3"/>
    <row r="9669" customFormat="1" x14ac:dyDescent="0.3"/>
    <row r="9670" customFormat="1" x14ac:dyDescent="0.3"/>
    <row r="9671" customFormat="1" x14ac:dyDescent="0.3"/>
    <row r="9672" customFormat="1" x14ac:dyDescent="0.3"/>
    <row r="9673" customFormat="1" x14ac:dyDescent="0.3"/>
    <row r="9674" customFormat="1" x14ac:dyDescent="0.3"/>
    <row r="9675" customFormat="1" x14ac:dyDescent="0.3"/>
    <row r="9676" customFormat="1" x14ac:dyDescent="0.3"/>
    <row r="9677" customFormat="1" x14ac:dyDescent="0.3"/>
    <row r="9678" customFormat="1" x14ac:dyDescent="0.3"/>
    <row r="9679" customFormat="1" x14ac:dyDescent="0.3"/>
    <row r="9680" customFormat="1" x14ac:dyDescent="0.3"/>
    <row r="9681" customFormat="1" x14ac:dyDescent="0.3"/>
    <row r="9682" customFormat="1" x14ac:dyDescent="0.3"/>
    <row r="9683" customFormat="1" x14ac:dyDescent="0.3"/>
    <row r="9684" customFormat="1" x14ac:dyDescent="0.3"/>
    <row r="9685" customFormat="1" x14ac:dyDescent="0.3"/>
    <row r="9686" customFormat="1" x14ac:dyDescent="0.3"/>
    <row r="9687" customFormat="1" x14ac:dyDescent="0.3"/>
    <row r="9688" customFormat="1" x14ac:dyDescent="0.3"/>
    <row r="9689" customFormat="1" x14ac:dyDescent="0.3"/>
    <row r="9690" customFormat="1" x14ac:dyDescent="0.3"/>
    <row r="9691" customFormat="1" x14ac:dyDescent="0.3"/>
    <row r="9692" customFormat="1" x14ac:dyDescent="0.3"/>
    <row r="9693" customFormat="1" x14ac:dyDescent="0.3"/>
    <row r="9694" customFormat="1" x14ac:dyDescent="0.3"/>
    <row r="9695" customFormat="1" x14ac:dyDescent="0.3"/>
    <row r="9696" customFormat="1" x14ac:dyDescent="0.3"/>
    <row r="9697" customFormat="1" x14ac:dyDescent="0.3"/>
    <row r="9698" customFormat="1" x14ac:dyDescent="0.3"/>
    <row r="9699" customFormat="1" x14ac:dyDescent="0.3"/>
    <row r="9700" customFormat="1" x14ac:dyDescent="0.3"/>
    <row r="9701" customFormat="1" x14ac:dyDescent="0.3"/>
    <row r="9702" customFormat="1" x14ac:dyDescent="0.3"/>
    <row r="9703" customFormat="1" x14ac:dyDescent="0.3"/>
    <row r="9704" customFormat="1" x14ac:dyDescent="0.3"/>
    <row r="9705" customFormat="1" x14ac:dyDescent="0.3"/>
    <row r="9706" customFormat="1" x14ac:dyDescent="0.3"/>
    <row r="9707" customFormat="1" x14ac:dyDescent="0.3"/>
    <row r="9708" customFormat="1" x14ac:dyDescent="0.3"/>
    <row r="9709" customFormat="1" x14ac:dyDescent="0.3"/>
    <row r="9710" customFormat="1" x14ac:dyDescent="0.3"/>
    <row r="9711" customFormat="1" x14ac:dyDescent="0.3"/>
    <row r="9712" customFormat="1" x14ac:dyDescent="0.3"/>
    <row r="9713" customFormat="1" x14ac:dyDescent="0.3"/>
    <row r="9714" customFormat="1" x14ac:dyDescent="0.3"/>
    <row r="9715" customFormat="1" x14ac:dyDescent="0.3"/>
    <row r="9716" customFormat="1" x14ac:dyDescent="0.3"/>
    <row r="9717" customFormat="1" x14ac:dyDescent="0.3"/>
    <row r="9718" customFormat="1" x14ac:dyDescent="0.3"/>
    <row r="9719" customFormat="1" x14ac:dyDescent="0.3"/>
    <row r="9720" customFormat="1" x14ac:dyDescent="0.3"/>
    <row r="9721" customFormat="1" x14ac:dyDescent="0.3"/>
    <row r="9722" customFormat="1" x14ac:dyDescent="0.3"/>
    <row r="9723" customFormat="1" x14ac:dyDescent="0.3"/>
    <row r="9724" customFormat="1" x14ac:dyDescent="0.3"/>
    <row r="9725" customFormat="1" x14ac:dyDescent="0.3"/>
    <row r="9726" customFormat="1" x14ac:dyDescent="0.3"/>
    <row r="9727" customFormat="1" x14ac:dyDescent="0.3"/>
    <row r="9728" customFormat="1" x14ac:dyDescent="0.3"/>
    <row r="9729" customFormat="1" x14ac:dyDescent="0.3"/>
    <row r="9730" customFormat="1" x14ac:dyDescent="0.3"/>
    <row r="9731" customFormat="1" x14ac:dyDescent="0.3"/>
    <row r="9732" customFormat="1" x14ac:dyDescent="0.3"/>
    <row r="9733" customFormat="1" x14ac:dyDescent="0.3"/>
    <row r="9734" customFormat="1" x14ac:dyDescent="0.3"/>
    <row r="9735" customFormat="1" x14ac:dyDescent="0.3"/>
    <row r="9736" customFormat="1" x14ac:dyDescent="0.3"/>
    <row r="9737" customFormat="1" x14ac:dyDescent="0.3"/>
    <row r="9738" customFormat="1" x14ac:dyDescent="0.3"/>
    <row r="9739" customFormat="1" x14ac:dyDescent="0.3"/>
    <row r="9740" customFormat="1" x14ac:dyDescent="0.3"/>
    <row r="9741" customFormat="1" x14ac:dyDescent="0.3"/>
    <row r="9742" customFormat="1" x14ac:dyDescent="0.3"/>
    <row r="9743" customFormat="1" x14ac:dyDescent="0.3"/>
    <row r="9744" customFormat="1" x14ac:dyDescent="0.3"/>
    <row r="9745" customFormat="1" x14ac:dyDescent="0.3"/>
    <row r="9746" customFormat="1" x14ac:dyDescent="0.3"/>
    <row r="9747" customFormat="1" x14ac:dyDescent="0.3"/>
    <row r="9748" customFormat="1" x14ac:dyDescent="0.3"/>
    <row r="9749" customFormat="1" x14ac:dyDescent="0.3"/>
    <row r="9750" customFormat="1" x14ac:dyDescent="0.3"/>
    <row r="9751" customFormat="1" x14ac:dyDescent="0.3"/>
    <row r="9752" customFormat="1" x14ac:dyDescent="0.3"/>
    <row r="9753" customFormat="1" x14ac:dyDescent="0.3"/>
    <row r="9754" customFormat="1" x14ac:dyDescent="0.3"/>
    <row r="9755" customFormat="1" x14ac:dyDescent="0.3"/>
    <row r="9756" customFormat="1" x14ac:dyDescent="0.3"/>
    <row r="9757" customFormat="1" x14ac:dyDescent="0.3"/>
    <row r="9758" customFormat="1" x14ac:dyDescent="0.3"/>
    <row r="9759" customFormat="1" x14ac:dyDescent="0.3"/>
    <row r="9760" customFormat="1" x14ac:dyDescent="0.3"/>
    <row r="9761" customFormat="1" x14ac:dyDescent="0.3"/>
    <row r="9762" customFormat="1" x14ac:dyDescent="0.3"/>
    <row r="9763" customFormat="1" x14ac:dyDescent="0.3"/>
    <row r="9764" customFormat="1" x14ac:dyDescent="0.3"/>
    <row r="9765" customFormat="1" x14ac:dyDescent="0.3"/>
    <row r="9766" customFormat="1" x14ac:dyDescent="0.3"/>
    <row r="9767" customFormat="1" x14ac:dyDescent="0.3"/>
    <row r="9768" customFormat="1" x14ac:dyDescent="0.3"/>
    <row r="9769" customFormat="1" x14ac:dyDescent="0.3"/>
    <row r="9770" customFormat="1" x14ac:dyDescent="0.3"/>
    <row r="9771" customFormat="1" x14ac:dyDescent="0.3"/>
    <row r="9772" customFormat="1" x14ac:dyDescent="0.3"/>
    <row r="9773" customFormat="1" x14ac:dyDescent="0.3"/>
    <row r="9774" customFormat="1" x14ac:dyDescent="0.3"/>
    <row r="9775" customFormat="1" x14ac:dyDescent="0.3"/>
    <row r="9776" customFormat="1" x14ac:dyDescent="0.3"/>
    <row r="9777" customFormat="1" x14ac:dyDescent="0.3"/>
    <row r="9778" customFormat="1" x14ac:dyDescent="0.3"/>
    <row r="9779" customFormat="1" x14ac:dyDescent="0.3"/>
    <row r="9780" customFormat="1" x14ac:dyDescent="0.3"/>
    <row r="9781" customFormat="1" x14ac:dyDescent="0.3"/>
    <row r="9782" customFormat="1" x14ac:dyDescent="0.3"/>
    <row r="9783" customFormat="1" x14ac:dyDescent="0.3"/>
    <row r="9784" customFormat="1" x14ac:dyDescent="0.3"/>
    <row r="9785" customFormat="1" x14ac:dyDescent="0.3"/>
    <row r="9786" customFormat="1" x14ac:dyDescent="0.3"/>
    <row r="9787" customFormat="1" x14ac:dyDescent="0.3"/>
    <row r="9788" customFormat="1" x14ac:dyDescent="0.3"/>
    <row r="9789" customFormat="1" x14ac:dyDescent="0.3"/>
    <row r="9790" customFormat="1" x14ac:dyDescent="0.3"/>
    <row r="9791" customFormat="1" x14ac:dyDescent="0.3"/>
    <row r="9792" customFormat="1" x14ac:dyDescent="0.3"/>
    <row r="9793" customFormat="1" x14ac:dyDescent="0.3"/>
    <row r="9794" customFormat="1" x14ac:dyDescent="0.3"/>
    <row r="9795" customFormat="1" x14ac:dyDescent="0.3"/>
    <row r="9796" customFormat="1" x14ac:dyDescent="0.3"/>
    <row r="9797" customFormat="1" x14ac:dyDescent="0.3"/>
    <row r="9798" customFormat="1" x14ac:dyDescent="0.3"/>
    <row r="9799" customFormat="1" x14ac:dyDescent="0.3"/>
    <row r="9800" customFormat="1" x14ac:dyDescent="0.3"/>
    <row r="9801" customFormat="1" x14ac:dyDescent="0.3"/>
    <row r="9802" customFormat="1" x14ac:dyDescent="0.3"/>
    <row r="9803" customFormat="1" x14ac:dyDescent="0.3"/>
    <row r="9804" customFormat="1" x14ac:dyDescent="0.3"/>
    <row r="9805" customFormat="1" x14ac:dyDescent="0.3"/>
    <row r="9806" customFormat="1" x14ac:dyDescent="0.3"/>
    <row r="9807" customFormat="1" x14ac:dyDescent="0.3"/>
    <row r="9808" customFormat="1" x14ac:dyDescent="0.3"/>
    <row r="9809" customFormat="1" x14ac:dyDescent="0.3"/>
    <row r="9810" customFormat="1" x14ac:dyDescent="0.3"/>
    <row r="9811" customFormat="1" x14ac:dyDescent="0.3"/>
    <row r="9812" customFormat="1" x14ac:dyDescent="0.3"/>
    <row r="9813" customFormat="1" x14ac:dyDescent="0.3"/>
    <row r="9814" customFormat="1" x14ac:dyDescent="0.3"/>
    <row r="9815" customFormat="1" x14ac:dyDescent="0.3"/>
    <row r="9816" customFormat="1" x14ac:dyDescent="0.3"/>
    <row r="9817" customFormat="1" x14ac:dyDescent="0.3"/>
    <row r="9818" customFormat="1" x14ac:dyDescent="0.3"/>
    <row r="9819" customFormat="1" x14ac:dyDescent="0.3"/>
    <row r="9820" customFormat="1" x14ac:dyDescent="0.3"/>
    <row r="9821" customFormat="1" x14ac:dyDescent="0.3"/>
    <row r="9822" customFormat="1" x14ac:dyDescent="0.3"/>
    <row r="9823" customFormat="1" x14ac:dyDescent="0.3"/>
    <row r="9824" customFormat="1" x14ac:dyDescent="0.3"/>
    <row r="9825" customFormat="1" x14ac:dyDescent="0.3"/>
    <row r="9826" customFormat="1" x14ac:dyDescent="0.3"/>
    <row r="9827" customFormat="1" x14ac:dyDescent="0.3"/>
    <row r="9828" customFormat="1" x14ac:dyDescent="0.3"/>
    <row r="9829" customFormat="1" x14ac:dyDescent="0.3"/>
    <row r="9830" customFormat="1" x14ac:dyDescent="0.3"/>
    <row r="9831" customFormat="1" x14ac:dyDescent="0.3"/>
    <row r="9832" customFormat="1" x14ac:dyDescent="0.3"/>
    <row r="9833" customFormat="1" x14ac:dyDescent="0.3"/>
    <row r="9834" customFormat="1" x14ac:dyDescent="0.3"/>
    <row r="9835" customFormat="1" x14ac:dyDescent="0.3"/>
    <row r="9836" customFormat="1" x14ac:dyDescent="0.3"/>
    <row r="9837" customFormat="1" x14ac:dyDescent="0.3"/>
    <row r="9838" customFormat="1" x14ac:dyDescent="0.3"/>
    <row r="9839" customFormat="1" x14ac:dyDescent="0.3"/>
    <row r="9840" customFormat="1" x14ac:dyDescent="0.3"/>
    <row r="9841" customFormat="1" x14ac:dyDescent="0.3"/>
    <row r="9842" customFormat="1" x14ac:dyDescent="0.3"/>
    <row r="9843" customFormat="1" x14ac:dyDescent="0.3"/>
    <row r="9844" customFormat="1" x14ac:dyDescent="0.3"/>
    <row r="9845" customFormat="1" x14ac:dyDescent="0.3"/>
    <row r="9846" customFormat="1" x14ac:dyDescent="0.3"/>
    <row r="9847" customFormat="1" x14ac:dyDescent="0.3"/>
    <row r="9848" customFormat="1" x14ac:dyDescent="0.3"/>
    <row r="9849" customFormat="1" x14ac:dyDescent="0.3"/>
    <row r="9850" customFormat="1" x14ac:dyDescent="0.3"/>
    <row r="9851" customFormat="1" x14ac:dyDescent="0.3"/>
    <row r="9852" customFormat="1" x14ac:dyDescent="0.3"/>
    <row r="9853" customFormat="1" x14ac:dyDescent="0.3"/>
    <row r="9854" customFormat="1" x14ac:dyDescent="0.3"/>
    <row r="9855" customFormat="1" x14ac:dyDescent="0.3"/>
    <row r="9856" customFormat="1" x14ac:dyDescent="0.3"/>
    <row r="9857" customFormat="1" x14ac:dyDescent="0.3"/>
    <row r="9858" customFormat="1" x14ac:dyDescent="0.3"/>
    <row r="9859" customFormat="1" x14ac:dyDescent="0.3"/>
    <row r="9860" customFormat="1" x14ac:dyDescent="0.3"/>
    <row r="9861" customFormat="1" x14ac:dyDescent="0.3"/>
    <row r="9862" customFormat="1" x14ac:dyDescent="0.3"/>
    <row r="9863" customFormat="1" x14ac:dyDescent="0.3"/>
    <row r="9864" customFormat="1" x14ac:dyDescent="0.3"/>
    <row r="9865" customFormat="1" x14ac:dyDescent="0.3"/>
    <row r="9866" customFormat="1" x14ac:dyDescent="0.3"/>
    <row r="9867" customFormat="1" x14ac:dyDescent="0.3"/>
    <row r="9868" customFormat="1" x14ac:dyDescent="0.3"/>
    <row r="9869" customFormat="1" x14ac:dyDescent="0.3"/>
    <row r="9870" customFormat="1" x14ac:dyDescent="0.3"/>
    <row r="9871" customFormat="1" x14ac:dyDescent="0.3"/>
    <row r="9872" customFormat="1" x14ac:dyDescent="0.3"/>
    <row r="9873" customFormat="1" x14ac:dyDescent="0.3"/>
    <row r="9874" customFormat="1" x14ac:dyDescent="0.3"/>
    <row r="9875" customFormat="1" x14ac:dyDescent="0.3"/>
    <row r="9876" customFormat="1" x14ac:dyDescent="0.3"/>
    <row r="9877" customFormat="1" x14ac:dyDescent="0.3"/>
    <row r="9878" customFormat="1" x14ac:dyDescent="0.3"/>
    <row r="9879" customFormat="1" x14ac:dyDescent="0.3"/>
    <row r="9880" customFormat="1" x14ac:dyDescent="0.3"/>
    <row r="9881" customFormat="1" x14ac:dyDescent="0.3"/>
    <row r="9882" customFormat="1" x14ac:dyDescent="0.3"/>
    <row r="9883" customFormat="1" x14ac:dyDescent="0.3"/>
    <row r="9884" customFormat="1" x14ac:dyDescent="0.3"/>
    <row r="9885" customFormat="1" x14ac:dyDescent="0.3"/>
    <row r="9886" customFormat="1" x14ac:dyDescent="0.3"/>
    <row r="9887" customFormat="1" x14ac:dyDescent="0.3"/>
    <row r="9888" customFormat="1" x14ac:dyDescent="0.3"/>
    <row r="9889" customFormat="1" x14ac:dyDescent="0.3"/>
    <row r="9890" customFormat="1" x14ac:dyDescent="0.3"/>
    <row r="9891" customFormat="1" x14ac:dyDescent="0.3"/>
    <row r="9892" customFormat="1" x14ac:dyDescent="0.3"/>
    <row r="9893" customFormat="1" x14ac:dyDescent="0.3"/>
    <row r="9894" customFormat="1" x14ac:dyDescent="0.3"/>
    <row r="9895" customFormat="1" x14ac:dyDescent="0.3"/>
    <row r="9896" customFormat="1" x14ac:dyDescent="0.3"/>
    <row r="9897" customFormat="1" x14ac:dyDescent="0.3"/>
    <row r="9898" customFormat="1" x14ac:dyDescent="0.3"/>
    <row r="9899" customFormat="1" x14ac:dyDescent="0.3"/>
    <row r="9900" customFormat="1" x14ac:dyDescent="0.3"/>
    <row r="9901" customFormat="1" x14ac:dyDescent="0.3"/>
    <row r="9902" customFormat="1" x14ac:dyDescent="0.3"/>
    <row r="9903" customFormat="1" x14ac:dyDescent="0.3"/>
    <row r="9904" customFormat="1" x14ac:dyDescent="0.3"/>
    <row r="9905" customFormat="1" x14ac:dyDescent="0.3"/>
    <row r="9906" customFormat="1" x14ac:dyDescent="0.3"/>
    <row r="9907" customFormat="1" x14ac:dyDescent="0.3"/>
    <row r="9908" customFormat="1" x14ac:dyDescent="0.3"/>
    <row r="9909" customFormat="1" x14ac:dyDescent="0.3"/>
    <row r="9910" customFormat="1" x14ac:dyDescent="0.3"/>
    <row r="9911" customFormat="1" x14ac:dyDescent="0.3"/>
    <row r="9912" customFormat="1" x14ac:dyDescent="0.3"/>
    <row r="9913" customFormat="1" x14ac:dyDescent="0.3"/>
    <row r="9914" customFormat="1" x14ac:dyDescent="0.3"/>
    <row r="9915" customFormat="1" x14ac:dyDescent="0.3"/>
    <row r="9916" customFormat="1" x14ac:dyDescent="0.3"/>
    <row r="9917" customFormat="1" x14ac:dyDescent="0.3"/>
    <row r="9918" customFormat="1" x14ac:dyDescent="0.3"/>
    <row r="9919" customFormat="1" x14ac:dyDescent="0.3"/>
    <row r="9920" customFormat="1" x14ac:dyDescent="0.3"/>
    <row r="9921" customFormat="1" x14ac:dyDescent="0.3"/>
    <row r="9922" customFormat="1" x14ac:dyDescent="0.3"/>
    <row r="9923" customFormat="1" x14ac:dyDescent="0.3"/>
    <row r="9924" customFormat="1" x14ac:dyDescent="0.3"/>
    <row r="9925" customFormat="1" x14ac:dyDescent="0.3"/>
    <row r="9926" customFormat="1" x14ac:dyDescent="0.3"/>
    <row r="9927" customFormat="1" x14ac:dyDescent="0.3"/>
    <row r="9928" customFormat="1" x14ac:dyDescent="0.3"/>
    <row r="9929" customFormat="1" x14ac:dyDescent="0.3"/>
    <row r="9930" customFormat="1" x14ac:dyDescent="0.3"/>
    <row r="9931" customFormat="1" x14ac:dyDescent="0.3"/>
    <row r="9932" customFormat="1" x14ac:dyDescent="0.3"/>
    <row r="9933" customFormat="1" x14ac:dyDescent="0.3"/>
    <row r="9934" customFormat="1" x14ac:dyDescent="0.3"/>
    <row r="9935" customFormat="1" x14ac:dyDescent="0.3"/>
    <row r="9936" customFormat="1" x14ac:dyDescent="0.3"/>
    <row r="9937" customFormat="1" x14ac:dyDescent="0.3"/>
    <row r="9938" customFormat="1" x14ac:dyDescent="0.3"/>
    <row r="9939" customFormat="1" x14ac:dyDescent="0.3"/>
    <row r="9940" customFormat="1" x14ac:dyDescent="0.3"/>
    <row r="9941" customFormat="1" x14ac:dyDescent="0.3"/>
    <row r="9942" customFormat="1" x14ac:dyDescent="0.3"/>
    <row r="9943" customFormat="1" x14ac:dyDescent="0.3"/>
    <row r="9944" customFormat="1" x14ac:dyDescent="0.3"/>
    <row r="9945" customFormat="1" x14ac:dyDescent="0.3"/>
    <row r="9946" customFormat="1" x14ac:dyDescent="0.3"/>
    <row r="9947" customFormat="1" x14ac:dyDescent="0.3"/>
    <row r="9948" customFormat="1" x14ac:dyDescent="0.3"/>
    <row r="9949" customFormat="1" x14ac:dyDescent="0.3"/>
    <row r="9950" customFormat="1" x14ac:dyDescent="0.3"/>
    <row r="9951" customFormat="1" x14ac:dyDescent="0.3"/>
    <row r="9952" customFormat="1" x14ac:dyDescent="0.3"/>
    <row r="9953" customFormat="1" x14ac:dyDescent="0.3"/>
    <row r="9954" customFormat="1" x14ac:dyDescent="0.3"/>
    <row r="9955" customFormat="1" x14ac:dyDescent="0.3"/>
    <row r="9956" customFormat="1" x14ac:dyDescent="0.3"/>
    <row r="9957" customFormat="1" x14ac:dyDescent="0.3"/>
    <row r="9958" customFormat="1" x14ac:dyDescent="0.3"/>
    <row r="9959" customFormat="1" x14ac:dyDescent="0.3"/>
    <row r="9960" customFormat="1" x14ac:dyDescent="0.3"/>
    <row r="9961" customFormat="1" x14ac:dyDescent="0.3"/>
    <row r="9962" customFormat="1" x14ac:dyDescent="0.3"/>
    <row r="9963" customFormat="1" x14ac:dyDescent="0.3"/>
    <row r="9964" customFormat="1" x14ac:dyDescent="0.3"/>
    <row r="9965" customFormat="1" x14ac:dyDescent="0.3"/>
    <row r="9966" customFormat="1" x14ac:dyDescent="0.3"/>
    <row r="9967" customFormat="1" x14ac:dyDescent="0.3"/>
    <row r="9968" customFormat="1" x14ac:dyDescent="0.3"/>
    <row r="9969" customFormat="1" x14ac:dyDescent="0.3"/>
    <row r="9970" customFormat="1" x14ac:dyDescent="0.3"/>
    <row r="9971" customFormat="1" x14ac:dyDescent="0.3"/>
    <row r="9972" customFormat="1" x14ac:dyDescent="0.3"/>
    <row r="9973" customFormat="1" x14ac:dyDescent="0.3"/>
    <row r="9974" customFormat="1" x14ac:dyDescent="0.3"/>
    <row r="9975" customFormat="1" x14ac:dyDescent="0.3"/>
    <row r="9976" customFormat="1" x14ac:dyDescent="0.3"/>
    <row r="9977" customFormat="1" x14ac:dyDescent="0.3"/>
    <row r="9978" customFormat="1" x14ac:dyDescent="0.3"/>
    <row r="9979" customFormat="1" x14ac:dyDescent="0.3"/>
    <row r="9980" customFormat="1" x14ac:dyDescent="0.3"/>
    <row r="9981" customFormat="1" x14ac:dyDescent="0.3"/>
    <row r="9982" customFormat="1" x14ac:dyDescent="0.3"/>
    <row r="9983" customFormat="1" x14ac:dyDescent="0.3"/>
    <row r="9984" customFormat="1" x14ac:dyDescent="0.3"/>
    <row r="9985" customFormat="1" x14ac:dyDescent="0.3"/>
    <row r="9986" customFormat="1" x14ac:dyDescent="0.3"/>
    <row r="9987" customFormat="1" x14ac:dyDescent="0.3"/>
    <row r="9988" customFormat="1" x14ac:dyDescent="0.3"/>
    <row r="9989" customFormat="1" x14ac:dyDescent="0.3"/>
    <row r="9990" customFormat="1" x14ac:dyDescent="0.3"/>
    <row r="9991" customFormat="1" x14ac:dyDescent="0.3"/>
    <row r="9992" customFormat="1" x14ac:dyDescent="0.3"/>
    <row r="9993" customFormat="1" x14ac:dyDescent="0.3"/>
    <row r="9994" customFormat="1" x14ac:dyDescent="0.3"/>
    <row r="9995" customFormat="1" x14ac:dyDescent="0.3"/>
    <row r="9996" customFormat="1" x14ac:dyDescent="0.3"/>
    <row r="9997" customFormat="1" x14ac:dyDescent="0.3"/>
    <row r="9998" customFormat="1" x14ac:dyDescent="0.3"/>
    <row r="9999" customFormat="1" x14ac:dyDescent="0.3"/>
    <row r="10000" customFormat="1" x14ac:dyDescent="0.3"/>
    <row r="10002" spans="1:76" ht="7.2" customHeight="1" x14ac:dyDescent="0.3"/>
    <row r="10004" spans="1:76" ht="15.6" customHeight="1" x14ac:dyDescent="0.3"/>
    <row r="10005" spans="1:76" ht="14.4" customHeight="1" x14ac:dyDescent="0.3"/>
    <row r="10007" spans="1:76" ht="13.2" customHeight="1" x14ac:dyDescent="0.3">
      <c r="A10007" s="7" t="s">
        <v>729</v>
      </c>
      <c r="B10007" s="7" t="s">
        <v>440</v>
      </c>
      <c r="C10007" s="7" t="s">
        <v>441</v>
      </c>
      <c r="D10007" s="7" t="s">
        <v>115</v>
      </c>
      <c r="E10007" s="7" t="s">
        <v>307</v>
      </c>
      <c r="G10007" s="7">
        <v>33405</v>
      </c>
      <c r="H10007" s="8">
        <v>3263</v>
      </c>
      <c r="I10007" s="9">
        <v>9.7679988025744652E-2</v>
      </c>
      <c r="J10007" s="9">
        <v>2.7888446215139442E-2</v>
      </c>
      <c r="K10007" s="9">
        <v>0.35672693840024516</v>
      </c>
      <c r="L10007" s="9">
        <v>0.47441005209929515</v>
      </c>
      <c r="M10007" s="9">
        <v>0.14097456328532026</v>
      </c>
      <c r="N10007" s="10">
        <v>8.0953110634385528</v>
      </c>
      <c r="O10007" s="10">
        <v>8.0109890109890109</v>
      </c>
      <c r="P10007" s="10">
        <v>7.8238831615120272</v>
      </c>
      <c r="Q10007" s="10">
        <v>8.1653746770025837</v>
      </c>
      <c r="R10007" s="10">
        <v>8.5630434782608695</v>
      </c>
      <c r="S10007" s="10">
        <v>7.4121973643885992</v>
      </c>
      <c r="T10007" s="10">
        <v>7.3745019920318722</v>
      </c>
      <c r="U10007" s="10">
        <v>6.3555555555555552</v>
      </c>
      <c r="V10007" s="9">
        <v>0.32669322709163345</v>
      </c>
      <c r="W10007" s="9">
        <v>0.27472527472527475</v>
      </c>
      <c r="X10007" s="9">
        <v>0.21907216494845358</v>
      </c>
      <c r="Y10007" s="9">
        <v>0.35981912144702838</v>
      </c>
      <c r="Z10007" s="9">
        <v>0.49782608695652175</v>
      </c>
      <c r="AA10007" s="9">
        <v>0.49678210235979159</v>
      </c>
      <c r="AB10007" s="9">
        <v>0.33312902237205028</v>
      </c>
      <c r="AC10007" s="9">
        <v>0.17008887526815814</v>
      </c>
      <c r="AD10007" s="19">
        <v>6.5833333333333339</v>
      </c>
      <c r="AE10007" s="11">
        <v>8.3333333333333339</v>
      </c>
      <c r="AF10007" s="11"/>
      <c r="AG10007" s="11"/>
      <c r="AH10007" s="11">
        <v>8.3333333333333339</v>
      </c>
      <c r="AI10007" s="11"/>
      <c r="AJ10007" s="11">
        <v>4</v>
      </c>
      <c r="AK10007" s="11">
        <v>5.6666666666666661</v>
      </c>
      <c r="AL10007" s="11"/>
      <c r="AM10007" s="19">
        <v>6.083333333333333</v>
      </c>
      <c r="AN10007" s="11">
        <v>6.666666666666667</v>
      </c>
      <c r="AO10007" s="11">
        <v>7</v>
      </c>
      <c r="AP10007" s="11">
        <v>7</v>
      </c>
      <c r="AQ10007" s="11">
        <v>5.9999999999999991</v>
      </c>
      <c r="AR10007" s="11"/>
      <c r="AS10007" s="11">
        <v>5.9999999999999991</v>
      </c>
      <c r="AT10007" s="11">
        <v>5</v>
      </c>
      <c r="AU10007" s="11"/>
      <c r="AV10007" s="19">
        <v>6.083333333333333</v>
      </c>
      <c r="AW10007" s="11">
        <v>5.9999999999999991</v>
      </c>
      <c r="AX10007" s="11">
        <v>7.6666666666666661</v>
      </c>
      <c r="AY10007" s="11">
        <v>6.3333333333333321</v>
      </c>
      <c r="AZ10007" s="11">
        <v>7.333333333333333</v>
      </c>
      <c r="BA10007" s="11">
        <v>5.6666666666666661</v>
      </c>
      <c r="BB10007" s="11">
        <v>5.6666666666666661</v>
      </c>
      <c r="BC10007" s="11">
        <v>5.333333333333333</v>
      </c>
      <c r="BD10007" s="11"/>
      <c r="BE10007" s="19">
        <v>7.25</v>
      </c>
      <c r="BF10007" s="11">
        <v>7.333333333333333</v>
      </c>
      <c r="BG10007" s="11">
        <v>5</v>
      </c>
      <c r="BH10007" s="11">
        <v>6.3333333333333321</v>
      </c>
      <c r="BI10007" s="11">
        <v>7.333333333333333</v>
      </c>
      <c r="BJ10007" s="11">
        <v>7</v>
      </c>
      <c r="BK10007" s="11"/>
      <c r="BL10007" s="11">
        <v>9.3333333333333357</v>
      </c>
      <c r="BM10007" s="11">
        <v>9.0000000000000018</v>
      </c>
      <c r="BN10007" s="19">
        <v>5.7777777777777759</v>
      </c>
      <c r="BO10007" s="11">
        <v>6.3333333333333321</v>
      </c>
      <c r="BP10007" s="11">
        <v>5.6666666666666661</v>
      </c>
      <c r="BQ10007" s="11">
        <v>5.6666666666666661</v>
      </c>
      <c r="BR10007" s="11">
        <v>5.9999999999999991</v>
      </c>
      <c r="BS10007" s="11">
        <v>5.6666666666666661</v>
      </c>
      <c r="BT10007" s="11">
        <v>5.6666666666666661</v>
      </c>
      <c r="BU10007" s="11"/>
      <c r="BV10007" s="11"/>
      <c r="BX10007" s="7" t="s">
        <v>442</v>
      </c>
    </row>
    <row r="10009" spans="1:76" ht="15.6" customHeight="1" x14ac:dyDescent="0.3">
      <c r="E10009" s="74"/>
      <c r="F10009" s="75"/>
      <c r="H10009" s="76"/>
      <c r="I10009" s="77"/>
      <c r="J10009" s="77"/>
      <c r="K10009" s="77"/>
      <c r="L10009" s="77"/>
      <c r="M10009" s="77"/>
      <c r="N10009" s="78"/>
      <c r="O10009" s="78"/>
      <c r="P10009" s="78"/>
      <c r="Q10009" s="78"/>
      <c r="R10009" s="78"/>
      <c r="S10009" s="78"/>
      <c r="T10009" s="78"/>
      <c r="U10009" s="78"/>
      <c r="V10009" s="77"/>
      <c r="W10009" s="77"/>
      <c r="X10009" s="77"/>
      <c r="Y10009" s="77"/>
      <c r="Z10009" s="77"/>
      <c r="AA10009" s="77"/>
      <c r="AB10009" s="77"/>
      <c r="AC10009" s="77"/>
      <c r="AD10009" s="79"/>
      <c r="AE10009" s="22"/>
      <c r="AF10009" s="22"/>
      <c r="AG10009" s="22"/>
      <c r="AH10009" s="22"/>
      <c r="AI10009" s="22"/>
      <c r="AJ10009" s="22"/>
      <c r="AK10009" s="22"/>
      <c r="AL10009" s="22"/>
      <c r="AM10009" s="79"/>
      <c r="AN10009" s="22"/>
      <c r="AO10009" s="22"/>
      <c r="AP10009" s="22"/>
      <c r="AQ10009" s="22"/>
      <c r="AR10009" s="22"/>
      <c r="AS10009" s="22"/>
      <c r="AT10009" s="22"/>
      <c r="AU10009" s="22"/>
      <c r="AV10009" s="79"/>
      <c r="AW10009" s="22"/>
      <c r="AX10009" s="22"/>
      <c r="AY10009" s="22"/>
      <c r="AZ10009" s="22"/>
      <c r="BA10009" s="22"/>
      <c r="BB10009" s="22"/>
      <c r="BC10009" s="22"/>
      <c r="BD10009" s="22"/>
      <c r="BE10009" s="79"/>
      <c r="BF10009" s="22"/>
      <c r="BG10009" s="22"/>
      <c r="BH10009" s="22"/>
      <c r="BI10009" s="22"/>
      <c r="BJ10009" s="22"/>
      <c r="BK10009" s="22"/>
      <c r="BL10009" s="22"/>
      <c r="BM10009" s="22"/>
      <c r="BN10009" s="79"/>
      <c r="BO10009" s="22"/>
      <c r="BP10009" s="22"/>
      <c r="BQ10009" s="22"/>
      <c r="BR10009" s="22"/>
      <c r="BS10009" s="22"/>
      <c r="BT10009" s="22"/>
      <c r="BU10009" s="22"/>
      <c r="BV10009" s="22"/>
      <c r="BW10009" s="22"/>
    </row>
    <row r="10998" customFormat="1" x14ac:dyDescent="0.3"/>
    <row r="10999" customFormat="1" x14ac:dyDescent="0.3"/>
    <row r="11000" customFormat="1" ht="8.4" customHeight="1" x14ac:dyDescent="0.3"/>
    <row r="1048564" spans="4:74" x14ac:dyDescent="0.3">
      <c r="I1048564" s="80"/>
      <c r="J1048564" s="80"/>
      <c r="K1048564" s="80"/>
      <c r="L1048564" s="80"/>
      <c r="M1048564" s="80"/>
      <c r="N1048564" s="81"/>
      <c r="O1048564" s="81"/>
      <c r="P1048564" s="81"/>
      <c r="Q1048564" s="81"/>
      <c r="R1048564" s="81"/>
      <c r="S1048564" s="81"/>
      <c r="T1048564" s="81"/>
      <c r="U1048564" s="81"/>
      <c r="V1048564" s="81"/>
      <c r="W1048564" s="81"/>
      <c r="X1048564" s="81"/>
      <c r="Y1048564" s="81"/>
      <c r="Z1048564" s="81"/>
      <c r="AA1048564" s="81"/>
      <c r="AB1048564" s="81"/>
      <c r="AC1048564" s="81"/>
      <c r="AD1048564" s="81"/>
      <c r="AE1048564" s="81"/>
      <c r="AF1048564" s="81"/>
      <c r="AG1048564" s="81"/>
      <c r="AH1048564" s="81"/>
      <c r="AI1048564" s="81"/>
      <c r="AJ1048564" s="81"/>
      <c r="AK1048564" s="81"/>
      <c r="AL1048564" s="81"/>
      <c r="AM1048564" s="81"/>
      <c r="AN1048564" s="81"/>
      <c r="AO1048564" s="81"/>
      <c r="AP1048564" s="81"/>
      <c r="AQ1048564" s="81"/>
      <c r="AR1048564" s="81"/>
      <c r="AS1048564" s="81"/>
      <c r="AT1048564" s="81"/>
      <c r="AU1048564" s="81"/>
      <c r="AV1048564" s="81"/>
      <c r="AW1048564" s="81"/>
      <c r="AX1048564" s="81"/>
      <c r="AY1048564" s="81"/>
      <c r="AZ1048564" s="81"/>
      <c r="BA1048564" s="81"/>
      <c r="BB1048564" s="81"/>
      <c r="BC1048564" s="81"/>
      <c r="BD1048564" s="81"/>
      <c r="BE1048564" s="81"/>
      <c r="BF1048564" s="81"/>
      <c r="BG1048564" s="81"/>
      <c r="BH1048564" s="81"/>
      <c r="BI1048564" s="81"/>
      <c r="BJ1048564" s="81"/>
      <c r="BK1048564" s="81"/>
      <c r="BL1048564" s="81"/>
      <c r="BM1048564" s="81"/>
      <c r="BN1048564" s="81"/>
      <c r="BO1048564" s="81"/>
      <c r="BP1048564" s="81"/>
      <c r="BQ1048564" s="81"/>
      <c r="BR1048564" s="81"/>
      <c r="BS1048564" s="81"/>
      <c r="BT1048564" s="81"/>
      <c r="BU1048564" s="81"/>
      <c r="BV1048564" s="81"/>
    </row>
    <row r="1048565" spans="4:74" x14ac:dyDescent="0.3">
      <c r="I1048565" s="80"/>
      <c r="J1048565" s="80"/>
      <c r="K1048565" s="80"/>
      <c r="L1048565" s="80"/>
      <c r="M1048565" s="80"/>
      <c r="N1048565" s="81"/>
      <c r="O1048565" s="81"/>
      <c r="P1048565" s="81"/>
      <c r="Q1048565" s="81"/>
      <c r="R1048565" s="81"/>
      <c r="S1048565" s="81"/>
      <c r="T1048565" s="81"/>
      <c r="U1048565" s="81"/>
      <c r="V1048565" s="81"/>
      <c r="W1048565" s="81"/>
      <c r="X1048565" s="81"/>
      <c r="Y1048565" s="81"/>
      <c r="Z1048565" s="81"/>
      <c r="AA1048565" s="81"/>
      <c r="AB1048565" s="81"/>
      <c r="AC1048565" s="81"/>
      <c r="AD1048565" s="81"/>
      <c r="AE1048565" s="81"/>
      <c r="AF1048565" s="81"/>
      <c r="AG1048565" s="81"/>
      <c r="AH1048565" s="81"/>
      <c r="AI1048565" s="81"/>
      <c r="AJ1048565" s="81"/>
      <c r="AK1048565" s="81"/>
      <c r="AL1048565" s="81"/>
      <c r="AM1048565" s="81"/>
      <c r="AN1048565" s="81"/>
      <c r="AO1048565" s="81"/>
      <c r="AP1048565" s="81"/>
      <c r="AQ1048565" s="81"/>
      <c r="AR1048565" s="81"/>
      <c r="AS1048565" s="81"/>
      <c r="AT1048565" s="81"/>
      <c r="AU1048565" s="81"/>
      <c r="AV1048565" s="81"/>
      <c r="AW1048565" s="81"/>
      <c r="AX1048565" s="81"/>
      <c r="AY1048565" s="81"/>
      <c r="AZ1048565" s="81"/>
      <c r="BA1048565" s="81"/>
      <c r="BB1048565" s="81"/>
      <c r="BC1048565" s="81"/>
      <c r="BD1048565" s="81"/>
      <c r="BE1048565" s="81"/>
      <c r="BF1048565" s="81"/>
      <c r="BG1048565" s="81"/>
      <c r="BH1048565" s="81"/>
      <c r="BI1048565" s="81"/>
      <c r="BJ1048565" s="81"/>
      <c r="BK1048565" s="81"/>
      <c r="BL1048565" s="81"/>
      <c r="BM1048565" s="81"/>
      <c r="BN1048565" s="81"/>
      <c r="BO1048565" s="81"/>
      <c r="BP1048565" s="81"/>
      <c r="BQ1048565" s="81"/>
      <c r="BR1048565" s="81"/>
      <c r="BS1048565" s="81"/>
      <c r="BT1048565" s="81"/>
      <c r="BU1048565" s="81"/>
      <c r="BV1048565" s="81"/>
    </row>
    <row r="1048576" spans="4:74" s="3" customFormat="1" x14ac:dyDescent="0.3">
      <c r="D1048576" s="3">
        <f>COUNTA('[1]Comparativo Escala 1 a 4'!C3:D3)</f>
        <v>2</v>
      </c>
      <c r="E1048576" s="3">
        <f>D1048576+1</f>
        <v>3</v>
      </c>
      <c r="F1048576" s="3">
        <f t="shared" ref="F1048576:BQ1048576" si="11">E1048576+1</f>
        <v>4</v>
      </c>
      <c r="G1048576" s="3">
        <f t="shared" si="11"/>
        <v>5</v>
      </c>
      <c r="H1048576" s="3">
        <f t="shared" si="11"/>
        <v>6</v>
      </c>
      <c r="I1048576" s="3">
        <f t="shared" si="11"/>
        <v>7</v>
      </c>
      <c r="J1048576" s="3">
        <f t="shared" si="11"/>
        <v>8</v>
      </c>
      <c r="K1048576" s="3">
        <f t="shared" si="11"/>
        <v>9</v>
      </c>
      <c r="L1048576" s="3">
        <f t="shared" si="11"/>
        <v>10</v>
      </c>
      <c r="M1048576" s="3">
        <f t="shared" si="11"/>
        <v>11</v>
      </c>
      <c r="N1048576" s="3">
        <f t="shared" si="11"/>
        <v>12</v>
      </c>
      <c r="O1048576" s="3">
        <f t="shared" si="11"/>
        <v>13</v>
      </c>
      <c r="P1048576" s="3">
        <f t="shared" si="11"/>
        <v>14</v>
      </c>
      <c r="Q1048576" s="3">
        <f t="shared" si="11"/>
        <v>15</v>
      </c>
      <c r="R1048576" s="3">
        <f t="shared" si="11"/>
        <v>16</v>
      </c>
      <c r="S1048576" s="3">
        <f t="shared" si="11"/>
        <v>17</v>
      </c>
      <c r="T1048576" s="3">
        <f t="shared" si="11"/>
        <v>18</v>
      </c>
      <c r="U1048576" s="3">
        <f t="shared" si="11"/>
        <v>19</v>
      </c>
      <c r="V1048576" s="3">
        <f t="shared" si="11"/>
        <v>20</v>
      </c>
      <c r="W1048576" s="3">
        <f t="shared" si="11"/>
        <v>21</v>
      </c>
      <c r="X1048576" s="3">
        <f t="shared" si="11"/>
        <v>22</v>
      </c>
      <c r="Y1048576" s="3">
        <f t="shared" si="11"/>
        <v>23</v>
      </c>
      <c r="Z1048576" s="3">
        <f t="shared" si="11"/>
        <v>24</v>
      </c>
      <c r="AA1048576" s="3">
        <f t="shared" si="11"/>
        <v>25</v>
      </c>
      <c r="AB1048576" s="3">
        <f t="shared" si="11"/>
        <v>26</v>
      </c>
      <c r="AC1048576" s="3">
        <f t="shared" si="11"/>
        <v>27</v>
      </c>
      <c r="AD1048576" s="3">
        <f t="shared" si="11"/>
        <v>28</v>
      </c>
      <c r="AE1048576" s="3">
        <f t="shared" si="11"/>
        <v>29</v>
      </c>
      <c r="AF1048576" s="3">
        <f t="shared" si="11"/>
        <v>30</v>
      </c>
      <c r="AG1048576" s="3">
        <f t="shared" si="11"/>
        <v>31</v>
      </c>
      <c r="AH1048576" s="3">
        <f t="shared" si="11"/>
        <v>32</v>
      </c>
      <c r="AI1048576" s="3">
        <f t="shared" si="11"/>
        <v>33</v>
      </c>
      <c r="AJ1048576" s="3">
        <f t="shared" si="11"/>
        <v>34</v>
      </c>
      <c r="AK1048576" s="3">
        <f t="shared" si="11"/>
        <v>35</v>
      </c>
      <c r="AL1048576" s="3">
        <f t="shared" si="11"/>
        <v>36</v>
      </c>
      <c r="AM1048576" s="3">
        <f t="shared" si="11"/>
        <v>37</v>
      </c>
      <c r="AN1048576" s="3">
        <f t="shared" si="11"/>
        <v>38</v>
      </c>
      <c r="AO1048576" s="3">
        <f t="shared" si="11"/>
        <v>39</v>
      </c>
      <c r="AP1048576" s="3">
        <f t="shared" si="11"/>
        <v>40</v>
      </c>
      <c r="AQ1048576" s="3">
        <f t="shared" si="11"/>
        <v>41</v>
      </c>
      <c r="AR1048576" s="3">
        <f t="shared" si="11"/>
        <v>42</v>
      </c>
      <c r="AS1048576" s="3">
        <f t="shared" si="11"/>
        <v>43</v>
      </c>
      <c r="AT1048576" s="3">
        <f t="shared" si="11"/>
        <v>44</v>
      </c>
      <c r="AU1048576" s="3">
        <f t="shared" si="11"/>
        <v>45</v>
      </c>
      <c r="AV1048576" s="3">
        <f t="shared" si="11"/>
        <v>46</v>
      </c>
      <c r="AW1048576" s="3">
        <f t="shared" si="11"/>
        <v>47</v>
      </c>
      <c r="AX1048576" s="3">
        <f t="shared" si="11"/>
        <v>48</v>
      </c>
      <c r="AY1048576" s="3">
        <f t="shared" si="11"/>
        <v>49</v>
      </c>
      <c r="AZ1048576" s="3">
        <f t="shared" si="11"/>
        <v>50</v>
      </c>
      <c r="BA1048576" s="3">
        <f t="shared" si="11"/>
        <v>51</v>
      </c>
      <c r="BB1048576" s="3">
        <f t="shared" si="11"/>
        <v>52</v>
      </c>
      <c r="BC1048576" s="3">
        <f t="shared" si="11"/>
        <v>53</v>
      </c>
      <c r="BD1048576" s="3">
        <f t="shared" si="11"/>
        <v>54</v>
      </c>
      <c r="BE1048576" s="3">
        <f t="shared" si="11"/>
        <v>55</v>
      </c>
      <c r="BF1048576" s="3">
        <f t="shared" si="11"/>
        <v>56</v>
      </c>
      <c r="BG1048576" s="3">
        <f t="shared" si="11"/>
        <v>57</v>
      </c>
      <c r="BH1048576" s="3">
        <f t="shared" si="11"/>
        <v>58</v>
      </c>
      <c r="BI1048576" s="3">
        <f t="shared" si="11"/>
        <v>59</v>
      </c>
      <c r="BJ1048576" s="3">
        <f t="shared" si="11"/>
        <v>60</v>
      </c>
      <c r="BK1048576" s="3">
        <f t="shared" si="11"/>
        <v>61</v>
      </c>
      <c r="BL1048576" s="3">
        <f t="shared" si="11"/>
        <v>62</v>
      </c>
      <c r="BM1048576" s="3">
        <f t="shared" si="11"/>
        <v>63</v>
      </c>
      <c r="BN1048576" s="3">
        <f t="shared" si="11"/>
        <v>64</v>
      </c>
      <c r="BO1048576" s="3">
        <f t="shared" si="11"/>
        <v>65</v>
      </c>
      <c r="BP1048576" s="3">
        <f t="shared" si="11"/>
        <v>66</v>
      </c>
      <c r="BQ1048576" s="3">
        <f t="shared" si="11"/>
        <v>67</v>
      </c>
      <c r="BR1048576" s="3">
        <f>BQ1048576+1</f>
        <v>68</v>
      </c>
      <c r="BS1048576" s="3">
        <f>BR1048576+1</f>
        <v>69</v>
      </c>
      <c r="BT1048576" s="3">
        <f>BS1048576+1</f>
        <v>70</v>
      </c>
      <c r="BU1048576" s="3">
        <f>BT1048576+1</f>
        <v>71</v>
      </c>
      <c r="BV1048576" s="3">
        <f>BU1048576+1</f>
        <v>72</v>
      </c>
    </row>
  </sheetData>
  <mergeCells count="62">
    <mergeCell ref="BU14:BV14"/>
    <mergeCell ref="AW14:AX14"/>
    <mergeCell ref="AY14:AZ14"/>
    <mergeCell ref="BA14:BB14"/>
    <mergeCell ref="BC14:BD14"/>
    <mergeCell ref="BF14:BG14"/>
    <mergeCell ref="BH14:BI14"/>
    <mergeCell ref="BJ14:BK14"/>
    <mergeCell ref="BL14:BM14"/>
    <mergeCell ref="BO14:BP14"/>
    <mergeCell ref="BQ14:BR14"/>
    <mergeCell ref="BS14:BT14"/>
    <mergeCell ref="BS13:BT13"/>
    <mergeCell ref="BU13:BV13"/>
    <mergeCell ref="AE14:AF14"/>
    <mergeCell ref="AG14:AH14"/>
    <mergeCell ref="AI14:AJ14"/>
    <mergeCell ref="AK14:AL14"/>
    <mergeCell ref="AN14:AO14"/>
    <mergeCell ref="AP14:AQ14"/>
    <mergeCell ref="AR14:AS14"/>
    <mergeCell ref="AT14:AU14"/>
    <mergeCell ref="BF13:BG13"/>
    <mergeCell ref="BH13:BI13"/>
    <mergeCell ref="BJ13:BK13"/>
    <mergeCell ref="BL13:BM13"/>
    <mergeCell ref="BO13:BP13"/>
    <mergeCell ref="BQ13:BR13"/>
    <mergeCell ref="BO12:BP12"/>
    <mergeCell ref="BQ12:BR12"/>
    <mergeCell ref="BS12:BT12"/>
    <mergeCell ref="BU12:BV12"/>
    <mergeCell ref="BJ12:BK12"/>
    <mergeCell ref="BL12:BM12"/>
    <mergeCell ref="AE13:AF13"/>
    <mergeCell ref="AG13:AH13"/>
    <mergeCell ref="AI13:AJ13"/>
    <mergeCell ref="AK13:AL13"/>
    <mergeCell ref="AN13:AO13"/>
    <mergeCell ref="AP13:AQ13"/>
    <mergeCell ref="BA12:BB12"/>
    <mergeCell ref="BC12:BD12"/>
    <mergeCell ref="BF12:BG12"/>
    <mergeCell ref="BH12:BI12"/>
    <mergeCell ref="AY12:AZ12"/>
    <mergeCell ref="BC13:BD13"/>
    <mergeCell ref="AR13:AS13"/>
    <mergeCell ref="AT13:AU13"/>
    <mergeCell ref="AW13:AX13"/>
    <mergeCell ref="AY13:AZ13"/>
    <mergeCell ref="BA13:BB13"/>
    <mergeCell ref="AN12:AO12"/>
    <mergeCell ref="AP12:AQ12"/>
    <mergeCell ref="AR12:AS12"/>
    <mergeCell ref="AT12:AU12"/>
    <mergeCell ref="AW12:AX12"/>
    <mergeCell ref="AK12:AL12"/>
    <mergeCell ref="E5:E6"/>
    <mergeCell ref="E7:E11"/>
    <mergeCell ref="AE12:AF12"/>
    <mergeCell ref="AG12:AH12"/>
    <mergeCell ref="AI12:AJ12"/>
  </mergeCells>
  <conditionalFormatting sqref="A16">
    <cfRule type="duplicateValues" dxfId="5" priority="6"/>
  </conditionalFormatting>
  <conditionalFormatting sqref="A19">
    <cfRule type="duplicateValues" dxfId="4" priority="5"/>
  </conditionalFormatting>
  <conditionalFormatting sqref="A20">
    <cfRule type="duplicateValues" dxfId="3" priority="4"/>
  </conditionalFormatting>
  <conditionalFormatting sqref="A21">
    <cfRule type="duplicateValues" dxfId="2" priority="3"/>
  </conditionalFormatting>
  <conditionalFormatting sqref="A22">
    <cfRule type="duplicateValues" dxfId="1" priority="2"/>
  </conditionalFormatting>
  <conditionalFormatting sqref="A26">
    <cfRule type="duplicateValues" dxfId="0" priority="1"/>
  </conditionalFormatting>
  <hyperlinks>
    <hyperlink ref="F75" r:id="rId1" xr:uid="{27E510CC-327C-4EDF-BA0A-381BD3316D20}"/>
    <hyperlink ref="F72" r:id="rId2" xr:uid="{ED6B36C9-CB73-4CE7-AF4F-428EDF9EFECD}"/>
    <hyperlink ref="F73" r:id="rId3" xr:uid="{71133F00-EA87-4882-9161-43AD33B582DB}"/>
    <hyperlink ref="F74" r:id="rId4" xr:uid="{C469BA61-A785-4144-986A-7BCC9509ED84}"/>
    <hyperlink ref="F71" r:id="rId5" xr:uid="{163ECCB8-5D1F-4BDE-8EB5-DE1037C92674}"/>
    <hyperlink ref="F70" r:id="rId6" xr:uid="{52A7A484-CDC4-4F51-BEEB-FC8232DDD6B8}"/>
    <hyperlink ref="F69" r:id="rId7" xr:uid="{282BED39-6D45-49DE-BBB1-FDE427C7B3EE}"/>
    <hyperlink ref="F65" r:id="rId8" xr:uid="{444588DA-AB95-4267-A641-70EC1CCAB9BB}"/>
    <hyperlink ref="F77" r:id="rId9" xr:uid="{61FB138C-8680-4A64-AE87-F2EF9784DB31}"/>
    <hyperlink ref="F68" r:id="rId10" xr:uid="{AF7F84FA-1BB3-4067-93F0-49EF4C362848}"/>
    <hyperlink ref="F78" r:id="rId11" xr:uid="{E7943CA3-AA48-4DB9-9BCC-FB6E822F5DB3}"/>
    <hyperlink ref="F83" r:id="rId12" xr:uid="{6E4F36EA-F269-45C0-AEB2-D95FC518AC42}"/>
    <hyperlink ref="F84" r:id="rId13" xr:uid="{7A2234FD-4EC5-4691-9A31-55D5162D13F1}"/>
    <hyperlink ref="F85" r:id="rId14" xr:uid="{08F8336E-AA13-4828-9420-C0F9A47B68D0}"/>
    <hyperlink ref="F86" r:id="rId15" xr:uid="{AA38DFB3-AEE5-4307-A0B2-FCA6F0B33A50}"/>
    <hyperlink ref="F87" r:id="rId16" xr:uid="{408C18F4-D370-4D0C-BECB-80185190CE58}"/>
    <hyperlink ref="F88" r:id="rId17" xr:uid="{9D8FF636-4081-4593-8696-C8828D384CB7}"/>
    <hyperlink ref="F89" r:id="rId18" xr:uid="{64165600-317B-4BB0-B7FD-966AE7237A8C}"/>
    <hyperlink ref="F90" r:id="rId19" xr:uid="{50F50E2A-9EED-446C-9CEA-3A320468492D}"/>
    <hyperlink ref="F91" r:id="rId20" xr:uid="{8227E01B-3037-4BC1-9799-EC631A9956F8}"/>
    <hyperlink ref="F92" r:id="rId21" xr:uid="{36E269DC-D8D1-4384-8740-21AE9792193B}"/>
    <hyperlink ref="F93" r:id="rId22" xr:uid="{A504ACCF-24DA-455E-99FE-1ECD0472624C}"/>
    <hyperlink ref="F94" r:id="rId23" xr:uid="{5830FE3B-423F-4EF1-8205-57B48EEFB1B9}"/>
    <hyperlink ref="F95" r:id="rId24" xr:uid="{45AC4204-D70A-44ED-9489-78D5093F7F5E}"/>
    <hyperlink ref="F97" r:id="rId25" xr:uid="{E463CF66-2AEE-44D7-A1DA-3E541495A7D2}"/>
    <hyperlink ref="F99" r:id="rId26" xr:uid="{13A1AC74-559D-4531-B5F0-F79F304C829B}"/>
    <hyperlink ref="F98" r:id="rId27" xr:uid="{4BFF6ACA-FB66-499A-97CB-9965196EB752}"/>
    <hyperlink ref="F96" r:id="rId28" xr:uid="{B2325ADA-7C9F-4968-B5D6-E6C955286654}"/>
    <hyperlink ref="F100" r:id="rId29" xr:uid="{A6AA5EE9-EC37-400A-A286-92BB256BE283}"/>
    <hyperlink ref="F101" r:id="rId30" xr:uid="{E5CBE7FD-1E68-48AB-8150-999F0FAFE644}"/>
    <hyperlink ref="F102" r:id="rId31" xr:uid="{F7BAFD51-50A1-4742-9D70-A7F87FA82AEB}"/>
    <hyperlink ref="F105" r:id="rId32" xr:uid="{9B6198BE-FEA9-44DD-8E4C-B271EEE52478}"/>
    <hyperlink ref="F106" r:id="rId33" xr:uid="{3F248063-1F50-4DCD-8769-773F9EF35FA6}"/>
    <hyperlink ref="F110" r:id="rId34" xr:uid="{BA1E4117-9A30-4F43-82FD-2C81C6EADDE1}"/>
    <hyperlink ref="F112" r:id="rId35" xr:uid="{7E830F93-1B2B-4297-9B92-5AE5FADC2F32}"/>
  </hyperlinks>
  <pageMargins left="0.75" right="0.75" top="1" bottom="1" header="0.5" footer="0.5"/>
  <legacyDrawing r:id="rId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1"/>
  <sheetViews>
    <sheetView tabSelected="1" topLeftCell="A26" workbookViewId="0">
      <selection sqref="A1:M41"/>
    </sheetView>
  </sheetViews>
  <sheetFormatPr baseColWidth="10" defaultColWidth="8.88671875" defaultRowHeight="14.4" x14ac:dyDescent="0.3"/>
  <cols>
    <col min="1" max="1" width="48.44140625" bestFit="1" customWidth="1"/>
    <col min="2" max="2" width="66.5546875" style="89" customWidth="1"/>
  </cols>
  <sheetData>
    <row r="1" spans="1:13" x14ac:dyDescent="0.3">
      <c r="A1" s="1" t="s">
        <v>0</v>
      </c>
      <c r="B1" s="88" t="s">
        <v>158</v>
      </c>
      <c r="C1" s="1" t="s">
        <v>159</v>
      </c>
      <c r="D1" s="1" t="s">
        <v>160</v>
      </c>
      <c r="E1" s="1" t="s">
        <v>161</v>
      </c>
      <c r="F1" s="1" t="s">
        <v>162</v>
      </c>
      <c r="G1" s="1" t="s">
        <v>77</v>
      </c>
      <c r="H1" s="1" t="s">
        <v>14</v>
      </c>
      <c r="I1" s="1" t="s">
        <v>25</v>
      </c>
      <c r="J1" s="1" t="s">
        <v>35</v>
      </c>
      <c r="K1" s="1" t="s">
        <v>34</v>
      </c>
      <c r="L1" s="1" t="s">
        <v>13</v>
      </c>
      <c r="M1" s="1" t="s">
        <v>24</v>
      </c>
    </row>
    <row r="2" spans="1:13" ht="28.8" x14ac:dyDescent="0.3">
      <c r="A2" t="s">
        <v>118</v>
      </c>
      <c r="B2" s="89" t="s">
        <v>163</v>
      </c>
      <c r="C2" t="s">
        <v>164</v>
      </c>
      <c r="D2" t="s">
        <v>165</v>
      </c>
      <c r="E2">
        <v>3</v>
      </c>
      <c r="F2">
        <v>8.3000000000000007</v>
      </c>
      <c r="G2">
        <v>8.3000000000000007</v>
      </c>
      <c r="H2">
        <v>8.6999999999999993</v>
      </c>
      <c r="I2">
        <v>8.3000000000000007</v>
      </c>
      <c r="J2">
        <v>8.3000000000000007</v>
      </c>
      <c r="K2">
        <v>9</v>
      </c>
      <c r="L2">
        <v>8</v>
      </c>
      <c r="M2">
        <v>7.3</v>
      </c>
    </row>
    <row r="3" spans="1:13" x14ac:dyDescent="0.3">
      <c r="A3" t="s">
        <v>119</v>
      </c>
      <c r="B3" s="89" t="s">
        <v>166</v>
      </c>
      <c r="C3" t="s">
        <v>164</v>
      </c>
      <c r="D3" t="s">
        <v>165</v>
      </c>
      <c r="E3">
        <v>3</v>
      </c>
      <c r="F3">
        <v>7.7</v>
      </c>
      <c r="G3">
        <v>7.3</v>
      </c>
      <c r="H3">
        <v>7.7</v>
      </c>
      <c r="I3">
        <v>7.7</v>
      </c>
      <c r="J3">
        <v>7.7</v>
      </c>
      <c r="K3">
        <v>8.6999999999999993</v>
      </c>
      <c r="L3">
        <v>7</v>
      </c>
      <c r="M3">
        <v>6</v>
      </c>
    </row>
    <row r="4" spans="1:13" ht="28.8" x14ac:dyDescent="0.3">
      <c r="A4" t="s">
        <v>120</v>
      </c>
      <c r="B4" s="89" t="s">
        <v>167</v>
      </c>
      <c r="C4" t="s">
        <v>168</v>
      </c>
      <c r="D4" t="s">
        <v>165</v>
      </c>
      <c r="E4">
        <v>3</v>
      </c>
      <c r="F4">
        <v>8.3000000000000007</v>
      </c>
      <c r="G4">
        <v>8.3000000000000007</v>
      </c>
      <c r="H4">
        <v>8.3000000000000007</v>
      </c>
      <c r="I4">
        <v>8.3000000000000007</v>
      </c>
      <c r="J4">
        <v>8</v>
      </c>
      <c r="K4">
        <v>8.6999999999999993</v>
      </c>
      <c r="L4">
        <v>8</v>
      </c>
      <c r="M4">
        <v>7.3</v>
      </c>
    </row>
    <row r="5" spans="1:13" ht="28.8" x14ac:dyDescent="0.3">
      <c r="A5" t="s">
        <v>121</v>
      </c>
      <c r="B5" s="89" t="s">
        <v>169</v>
      </c>
      <c r="C5" t="s">
        <v>168</v>
      </c>
      <c r="D5" t="s">
        <v>165</v>
      </c>
      <c r="E5">
        <v>3</v>
      </c>
      <c r="F5">
        <v>8</v>
      </c>
      <c r="G5">
        <v>8</v>
      </c>
      <c r="H5">
        <v>8.3000000000000007</v>
      </c>
      <c r="I5">
        <v>8</v>
      </c>
      <c r="J5">
        <v>8</v>
      </c>
      <c r="K5">
        <v>8.6999999999999993</v>
      </c>
      <c r="L5">
        <v>8</v>
      </c>
      <c r="M5">
        <v>7</v>
      </c>
    </row>
    <row r="6" spans="1:13" ht="28.8" x14ac:dyDescent="0.3">
      <c r="A6" t="s">
        <v>122</v>
      </c>
      <c r="B6" s="89" t="s">
        <v>170</v>
      </c>
      <c r="C6" t="s">
        <v>171</v>
      </c>
      <c r="D6" t="s">
        <v>165</v>
      </c>
      <c r="E6">
        <v>3</v>
      </c>
      <c r="F6">
        <v>4.3</v>
      </c>
      <c r="G6">
        <v>5</v>
      </c>
      <c r="H6">
        <v>4.3</v>
      </c>
      <c r="I6">
        <v>4.3</v>
      </c>
      <c r="J6">
        <v>4.3</v>
      </c>
      <c r="K6">
        <v>5.3</v>
      </c>
      <c r="L6">
        <v>3.7</v>
      </c>
      <c r="M6">
        <v>2.7</v>
      </c>
    </row>
    <row r="7" spans="1:13" ht="28.8" x14ac:dyDescent="0.3">
      <c r="A7" t="s">
        <v>123</v>
      </c>
      <c r="B7" s="89" t="s">
        <v>172</v>
      </c>
      <c r="C7" t="s">
        <v>171</v>
      </c>
      <c r="D7" t="s">
        <v>165</v>
      </c>
      <c r="E7">
        <v>3</v>
      </c>
      <c r="F7">
        <v>4.7</v>
      </c>
      <c r="G7">
        <v>4.7</v>
      </c>
      <c r="H7">
        <v>4.7</v>
      </c>
      <c r="I7">
        <v>4.3</v>
      </c>
      <c r="J7">
        <v>4.7</v>
      </c>
      <c r="K7">
        <v>5.3</v>
      </c>
      <c r="L7">
        <v>4</v>
      </c>
      <c r="M7">
        <v>3</v>
      </c>
    </row>
    <row r="8" spans="1:13" ht="28.8" x14ac:dyDescent="0.3">
      <c r="A8" t="s">
        <v>124</v>
      </c>
      <c r="B8" s="89" t="s">
        <v>173</v>
      </c>
      <c r="C8" t="s">
        <v>174</v>
      </c>
      <c r="D8" t="s">
        <v>175</v>
      </c>
      <c r="E8">
        <v>2</v>
      </c>
      <c r="F8">
        <v>7</v>
      </c>
      <c r="G8">
        <v>7</v>
      </c>
      <c r="H8">
        <v>7</v>
      </c>
      <c r="I8">
        <v>7</v>
      </c>
      <c r="J8">
        <v>7</v>
      </c>
      <c r="K8">
        <v>8</v>
      </c>
      <c r="L8">
        <v>6.7</v>
      </c>
      <c r="M8">
        <v>5.3</v>
      </c>
    </row>
    <row r="9" spans="1:13" ht="28.8" x14ac:dyDescent="0.3">
      <c r="A9" t="s">
        <v>125</v>
      </c>
      <c r="B9" s="89" t="s">
        <v>176</v>
      </c>
      <c r="C9" t="s">
        <v>174</v>
      </c>
      <c r="D9" t="s">
        <v>175</v>
      </c>
      <c r="E9">
        <v>2</v>
      </c>
      <c r="F9">
        <v>5.7</v>
      </c>
      <c r="G9">
        <v>6</v>
      </c>
      <c r="H9">
        <v>5.7</v>
      </c>
      <c r="I9">
        <v>6</v>
      </c>
      <c r="J9">
        <v>5.7</v>
      </c>
      <c r="K9">
        <v>7</v>
      </c>
      <c r="L9">
        <v>5</v>
      </c>
      <c r="M9">
        <v>3.3</v>
      </c>
    </row>
    <row r="10" spans="1:13" ht="28.8" x14ac:dyDescent="0.3">
      <c r="A10" t="s">
        <v>126</v>
      </c>
      <c r="B10" s="89" t="s">
        <v>177</v>
      </c>
      <c r="C10" t="s">
        <v>178</v>
      </c>
      <c r="D10" t="s">
        <v>179</v>
      </c>
      <c r="E10">
        <v>2</v>
      </c>
      <c r="F10">
        <v>8</v>
      </c>
      <c r="G10">
        <v>7.3</v>
      </c>
      <c r="H10">
        <v>7.7</v>
      </c>
      <c r="I10">
        <v>8</v>
      </c>
      <c r="J10">
        <v>8</v>
      </c>
      <c r="K10">
        <v>8.6999999999999993</v>
      </c>
      <c r="L10">
        <v>7.3</v>
      </c>
      <c r="M10">
        <v>6.7</v>
      </c>
    </row>
    <row r="11" spans="1:13" x14ac:dyDescent="0.3">
      <c r="A11" t="s">
        <v>127</v>
      </c>
      <c r="B11" s="89" t="s">
        <v>180</v>
      </c>
      <c r="C11" t="s">
        <v>178</v>
      </c>
      <c r="D11" t="s">
        <v>179</v>
      </c>
      <c r="E11">
        <v>2</v>
      </c>
      <c r="F11">
        <v>8</v>
      </c>
      <c r="G11">
        <v>7.3</v>
      </c>
      <c r="H11">
        <v>7.7</v>
      </c>
      <c r="I11">
        <v>8</v>
      </c>
      <c r="J11">
        <v>8</v>
      </c>
      <c r="K11">
        <v>8.3000000000000007</v>
      </c>
      <c r="L11">
        <v>7.3</v>
      </c>
      <c r="M11">
        <v>6.7</v>
      </c>
    </row>
    <row r="12" spans="1:13" x14ac:dyDescent="0.3">
      <c r="A12" t="s">
        <v>128</v>
      </c>
      <c r="B12" s="89" t="s">
        <v>181</v>
      </c>
      <c r="C12" t="s">
        <v>182</v>
      </c>
      <c r="D12" t="s">
        <v>179</v>
      </c>
      <c r="E12">
        <v>2</v>
      </c>
      <c r="F12">
        <v>6.7</v>
      </c>
      <c r="G12">
        <v>6.7</v>
      </c>
      <c r="H12">
        <v>6.3</v>
      </c>
      <c r="I12">
        <v>7</v>
      </c>
      <c r="J12">
        <v>7.3</v>
      </c>
      <c r="K12">
        <v>7.7</v>
      </c>
      <c r="L12">
        <v>6.3</v>
      </c>
      <c r="M12">
        <v>5.3</v>
      </c>
    </row>
    <row r="13" spans="1:13" ht="28.8" x14ac:dyDescent="0.3">
      <c r="A13" t="s">
        <v>129</v>
      </c>
      <c r="B13" s="89" t="s">
        <v>183</v>
      </c>
      <c r="C13" t="s">
        <v>182</v>
      </c>
      <c r="D13" t="s">
        <v>179</v>
      </c>
      <c r="E13">
        <v>2</v>
      </c>
      <c r="F13">
        <v>7.3</v>
      </c>
      <c r="G13">
        <v>7.3</v>
      </c>
      <c r="H13">
        <v>7.3</v>
      </c>
      <c r="I13">
        <v>7.3</v>
      </c>
      <c r="J13">
        <v>7.7</v>
      </c>
      <c r="K13">
        <v>8</v>
      </c>
      <c r="L13">
        <v>7</v>
      </c>
      <c r="M13">
        <v>6</v>
      </c>
    </row>
    <row r="14" spans="1:13" ht="28.8" x14ac:dyDescent="0.3">
      <c r="A14" t="s">
        <v>130</v>
      </c>
      <c r="B14" s="89" t="s">
        <v>184</v>
      </c>
      <c r="C14" t="s">
        <v>185</v>
      </c>
      <c r="D14" t="s">
        <v>179</v>
      </c>
      <c r="E14">
        <v>2</v>
      </c>
      <c r="F14">
        <v>7</v>
      </c>
      <c r="G14">
        <v>6.7</v>
      </c>
      <c r="H14">
        <v>7</v>
      </c>
      <c r="I14">
        <v>7</v>
      </c>
      <c r="J14">
        <v>7.7</v>
      </c>
      <c r="K14">
        <v>8</v>
      </c>
      <c r="L14">
        <v>6.3</v>
      </c>
      <c r="M14">
        <v>5.7</v>
      </c>
    </row>
    <row r="15" spans="1:13" ht="28.8" x14ac:dyDescent="0.3">
      <c r="A15" t="s">
        <v>131</v>
      </c>
      <c r="B15" s="89" t="s">
        <v>186</v>
      </c>
      <c r="C15" t="s">
        <v>185</v>
      </c>
      <c r="D15" t="s">
        <v>179</v>
      </c>
      <c r="E15">
        <v>2</v>
      </c>
      <c r="F15">
        <v>7</v>
      </c>
      <c r="G15">
        <v>6.7</v>
      </c>
      <c r="H15">
        <v>6.7</v>
      </c>
      <c r="I15">
        <v>7</v>
      </c>
      <c r="J15">
        <v>8</v>
      </c>
      <c r="K15">
        <v>8</v>
      </c>
      <c r="L15">
        <v>6.3</v>
      </c>
      <c r="M15">
        <v>5.7</v>
      </c>
    </row>
    <row r="16" spans="1:13" ht="28.8" x14ac:dyDescent="0.3">
      <c r="A16" t="s">
        <v>132</v>
      </c>
      <c r="B16" s="89" t="s">
        <v>187</v>
      </c>
      <c r="C16" t="s">
        <v>188</v>
      </c>
      <c r="D16" t="s">
        <v>179</v>
      </c>
      <c r="E16">
        <v>2</v>
      </c>
      <c r="F16">
        <v>5.7</v>
      </c>
      <c r="G16">
        <v>5.7</v>
      </c>
      <c r="H16">
        <v>5.3</v>
      </c>
      <c r="I16">
        <v>5.7</v>
      </c>
      <c r="J16">
        <v>6</v>
      </c>
      <c r="K16">
        <v>6.7</v>
      </c>
      <c r="L16">
        <v>5</v>
      </c>
      <c r="M16">
        <v>4</v>
      </c>
    </row>
    <row r="17" spans="1:13" ht="28.8" x14ac:dyDescent="0.3">
      <c r="A17" t="s">
        <v>133</v>
      </c>
      <c r="B17" s="89" t="s">
        <v>189</v>
      </c>
      <c r="C17" t="s">
        <v>188</v>
      </c>
      <c r="D17" t="s">
        <v>179</v>
      </c>
      <c r="E17">
        <v>2</v>
      </c>
      <c r="F17">
        <v>5.7</v>
      </c>
      <c r="G17">
        <v>5.7</v>
      </c>
      <c r="H17">
        <v>5.3</v>
      </c>
      <c r="I17">
        <v>5.7</v>
      </c>
      <c r="J17">
        <v>6</v>
      </c>
      <c r="K17">
        <v>6.7</v>
      </c>
      <c r="L17">
        <v>5</v>
      </c>
      <c r="M17">
        <v>3.7</v>
      </c>
    </row>
    <row r="18" spans="1:13" x14ac:dyDescent="0.3">
      <c r="A18" t="s">
        <v>134</v>
      </c>
      <c r="B18" s="89" t="s">
        <v>190</v>
      </c>
      <c r="C18" t="s">
        <v>191</v>
      </c>
      <c r="D18" t="s">
        <v>192</v>
      </c>
      <c r="E18">
        <v>2</v>
      </c>
      <c r="F18">
        <v>6.7</v>
      </c>
      <c r="G18">
        <v>6.3</v>
      </c>
      <c r="H18">
        <v>6.3</v>
      </c>
      <c r="I18">
        <v>6.7</v>
      </c>
      <c r="J18">
        <v>6.7</v>
      </c>
      <c r="K18">
        <v>7.3</v>
      </c>
      <c r="L18">
        <v>6</v>
      </c>
      <c r="M18">
        <v>5</v>
      </c>
    </row>
    <row r="19" spans="1:13" ht="28.8" x14ac:dyDescent="0.3">
      <c r="A19" t="s">
        <v>135</v>
      </c>
      <c r="B19" s="89" t="s">
        <v>193</v>
      </c>
      <c r="C19" t="s">
        <v>191</v>
      </c>
      <c r="D19" t="s">
        <v>192</v>
      </c>
      <c r="E19">
        <v>2</v>
      </c>
      <c r="F19">
        <v>7.7</v>
      </c>
      <c r="G19">
        <v>7.3</v>
      </c>
      <c r="H19">
        <v>7.3</v>
      </c>
      <c r="I19">
        <v>8</v>
      </c>
      <c r="J19">
        <v>8</v>
      </c>
      <c r="K19">
        <v>8.3000000000000007</v>
      </c>
      <c r="L19">
        <v>7.3</v>
      </c>
      <c r="M19">
        <v>6.3</v>
      </c>
    </row>
    <row r="20" spans="1:13" ht="28.8" x14ac:dyDescent="0.3">
      <c r="A20" t="s">
        <v>136</v>
      </c>
      <c r="B20" s="89" t="s">
        <v>194</v>
      </c>
      <c r="C20" t="s">
        <v>195</v>
      </c>
      <c r="D20" t="s">
        <v>192</v>
      </c>
      <c r="E20">
        <v>2</v>
      </c>
      <c r="F20">
        <v>7</v>
      </c>
      <c r="G20">
        <v>7</v>
      </c>
      <c r="H20">
        <v>6.7</v>
      </c>
      <c r="I20">
        <v>7</v>
      </c>
      <c r="J20">
        <v>7</v>
      </c>
      <c r="K20">
        <v>7.7</v>
      </c>
      <c r="L20">
        <v>6.7</v>
      </c>
      <c r="M20">
        <v>5.7</v>
      </c>
    </row>
    <row r="21" spans="1:13" ht="28.8" x14ac:dyDescent="0.3">
      <c r="A21" t="s">
        <v>137</v>
      </c>
      <c r="B21" s="89" t="s">
        <v>196</v>
      </c>
      <c r="C21" t="s">
        <v>195</v>
      </c>
      <c r="D21" t="s">
        <v>192</v>
      </c>
      <c r="E21">
        <v>2</v>
      </c>
      <c r="F21">
        <v>7.3</v>
      </c>
      <c r="G21">
        <v>7.3</v>
      </c>
      <c r="H21">
        <v>7</v>
      </c>
      <c r="I21">
        <v>7.3</v>
      </c>
      <c r="J21">
        <v>7.7</v>
      </c>
      <c r="K21">
        <v>8</v>
      </c>
      <c r="L21">
        <v>7</v>
      </c>
      <c r="M21">
        <v>6.3</v>
      </c>
    </row>
    <row r="22" spans="1:13" ht="28.8" x14ac:dyDescent="0.3">
      <c r="A22" t="s">
        <v>138</v>
      </c>
      <c r="B22" s="89" t="s">
        <v>197</v>
      </c>
      <c r="C22" t="s">
        <v>198</v>
      </c>
      <c r="D22" t="s">
        <v>175</v>
      </c>
      <c r="E22">
        <v>2</v>
      </c>
      <c r="F22">
        <v>6.7</v>
      </c>
      <c r="G22">
        <v>6.3</v>
      </c>
      <c r="H22">
        <v>6.7</v>
      </c>
      <c r="I22">
        <v>7</v>
      </c>
      <c r="J22">
        <v>7</v>
      </c>
      <c r="K22">
        <v>7.7</v>
      </c>
      <c r="L22">
        <v>6.3</v>
      </c>
      <c r="M22">
        <v>5</v>
      </c>
    </row>
    <row r="23" spans="1:13" ht="28.8" x14ac:dyDescent="0.3">
      <c r="A23" t="s">
        <v>139</v>
      </c>
      <c r="B23" s="89" t="s">
        <v>199</v>
      </c>
      <c r="C23" t="s">
        <v>198</v>
      </c>
      <c r="D23" t="s">
        <v>175</v>
      </c>
      <c r="E23">
        <v>2</v>
      </c>
      <c r="F23">
        <v>7</v>
      </c>
      <c r="G23">
        <v>6.7</v>
      </c>
      <c r="H23">
        <v>6.7</v>
      </c>
      <c r="I23">
        <v>7</v>
      </c>
      <c r="J23">
        <v>7.3</v>
      </c>
      <c r="K23">
        <v>8</v>
      </c>
      <c r="L23">
        <v>6.3</v>
      </c>
      <c r="M23">
        <v>5.3</v>
      </c>
    </row>
    <row r="24" spans="1:13" ht="28.8" x14ac:dyDescent="0.3">
      <c r="A24" t="s">
        <v>140</v>
      </c>
      <c r="B24" s="89" t="s">
        <v>200</v>
      </c>
      <c r="C24" t="s">
        <v>201</v>
      </c>
      <c r="D24" t="s">
        <v>192</v>
      </c>
      <c r="E24">
        <v>2</v>
      </c>
      <c r="F24">
        <v>6.7</v>
      </c>
      <c r="G24">
        <v>6.7</v>
      </c>
      <c r="H24">
        <v>6.3</v>
      </c>
      <c r="I24">
        <v>7</v>
      </c>
      <c r="J24">
        <v>7</v>
      </c>
      <c r="K24">
        <v>7.7</v>
      </c>
      <c r="L24">
        <v>6</v>
      </c>
      <c r="M24">
        <v>4.7</v>
      </c>
    </row>
    <row r="25" spans="1:13" ht="28.8" x14ac:dyDescent="0.3">
      <c r="A25" t="s">
        <v>141</v>
      </c>
      <c r="B25" s="89" t="s">
        <v>202</v>
      </c>
      <c r="C25" t="s">
        <v>201</v>
      </c>
      <c r="D25" t="s">
        <v>179</v>
      </c>
      <c r="E25">
        <v>2</v>
      </c>
      <c r="F25">
        <v>6.7</v>
      </c>
      <c r="G25">
        <v>6.3</v>
      </c>
      <c r="H25">
        <v>6.3</v>
      </c>
      <c r="I25">
        <v>7</v>
      </c>
      <c r="J25">
        <v>7</v>
      </c>
      <c r="K25">
        <v>7.7</v>
      </c>
      <c r="L25">
        <v>6</v>
      </c>
      <c r="M25">
        <v>5.3</v>
      </c>
    </row>
    <row r="26" spans="1:13" ht="28.8" x14ac:dyDescent="0.3">
      <c r="A26" t="s">
        <v>142</v>
      </c>
      <c r="B26" s="89" t="s">
        <v>203</v>
      </c>
      <c r="C26" t="s">
        <v>204</v>
      </c>
      <c r="D26" t="s">
        <v>192</v>
      </c>
      <c r="E26">
        <v>2</v>
      </c>
      <c r="F26">
        <v>7.3</v>
      </c>
      <c r="G26">
        <v>7</v>
      </c>
      <c r="H26">
        <v>7.3</v>
      </c>
      <c r="I26">
        <v>7.3</v>
      </c>
      <c r="J26">
        <v>7.7</v>
      </c>
      <c r="K26">
        <v>8.3000000000000007</v>
      </c>
      <c r="L26">
        <v>7</v>
      </c>
      <c r="M26">
        <v>6</v>
      </c>
    </row>
    <row r="27" spans="1:13" ht="28.8" x14ac:dyDescent="0.3">
      <c r="A27" t="s">
        <v>143</v>
      </c>
      <c r="B27" s="89" t="s">
        <v>205</v>
      </c>
      <c r="C27" t="s">
        <v>204</v>
      </c>
      <c r="D27" t="s">
        <v>175</v>
      </c>
      <c r="E27">
        <v>2</v>
      </c>
      <c r="F27">
        <v>6.3</v>
      </c>
      <c r="G27">
        <v>6</v>
      </c>
      <c r="H27">
        <v>6</v>
      </c>
      <c r="I27">
        <v>6.7</v>
      </c>
      <c r="J27">
        <v>6.7</v>
      </c>
      <c r="K27">
        <v>7.3</v>
      </c>
      <c r="L27">
        <v>5.7</v>
      </c>
      <c r="M27">
        <v>4.3</v>
      </c>
    </row>
    <row r="28" spans="1:13" ht="28.8" x14ac:dyDescent="0.3">
      <c r="A28" t="s">
        <v>144</v>
      </c>
      <c r="B28" s="89" t="s">
        <v>206</v>
      </c>
      <c r="C28" t="s">
        <v>207</v>
      </c>
      <c r="D28" t="s">
        <v>192</v>
      </c>
      <c r="E28">
        <v>2</v>
      </c>
      <c r="F28">
        <v>7</v>
      </c>
      <c r="G28">
        <v>7.3</v>
      </c>
      <c r="H28">
        <v>7</v>
      </c>
      <c r="I28">
        <v>7.3</v>
      </c>
      <c r="J28">
        <v>7</v>
      </c>
      <c r="K28">
        <v>8</v>
      </c>
      <c r="L28">
        <v>6.7</v>
      </c>
      <c r="M28">
        <v>5.3</v>
      </c>
    </row>
    <row r="29" spans="1:13" ht="28.8" x14ac:dyDescent="0.3">
      <c r="A29" t="s">
        <v>145</v>
      </c>
      <c r="B29" s="89" t="s">
        <v>208</v>
      </c>
      <c r="C29" t="s">
        <v>207</v>
      </c>
      <c r="D29" t="s">
        <v>175</v>
      </c>
      <c r="E29">
        <v>2</v>
      </c>
      <c r="F29">
        <v>7.7</v>
      </c>
      <c r="G29">
        <v>7.7</v>
      </c>
      <c r="H29">
        <v>7.7</v>
      </c>
      <c r="I29">
        <v>7.7</v>
      </c>
      <c r="J29">
        <v>7.7</v>
      </c>
      <c r="K29">
        <v>8.3000000000000007</v>
      </c>
      <c r="L29">
        <v>7.3</v>
      </c>
      <c r="M29">
        <v>6.7</v>
      </c>
    </row>
    <row r="30" spans="1:13" ht="28.8" x14ac:dyDescent="0.3">
      <c r="A30" t="s">
        <v>146</v>
      </c>
      <c r="B30" s="89" t="s">
        <v>209</v>
      </c>
      <c r="C30" t="s">
        <v>210</v>
      </c>
      <c r="D30" t="s">
        <v>175</v>
      </c>
      <c r="E30">
        <v>2</v>
      </c>
      <c r="F30">
        <v>7.3</v>
      </c>
      <c r="G30">
        <v>7.3</v>
      </c>
      <c r="H30">
        <v>7.3</v>
      </c>
      <c r="I30">
        <v>7.7</v>
      </c>
      <c r="J30">
        <v>7.7</v>
      </c>
      <c r="K30">
        <v>8.3000000000000007</v>
      </c>
      <c r="L30">
        <v>7.3</v>
      </c>
      <c r="M30">
        <v>5.7</v>
      </c>
    </row>
    <row r="31" spans="1:13" ht="28.8" x14ac:dyDescent="0.3">
      <c r="A31" t="s">
        <v>147</v>
      </c>
      <c r="B31" s="89" t="s">
        <v>211</v>
      </c>
      <c r="C31" t="s">
        <v>210</v>
      </c>
      <c r="D31" t="s">
        <v>212</v>
      </c>
      <c r="E31">
        <v>1</v>
      </c>
      <c r="F31">
        <v>6.7</v>
      </c>
      <c r="G31">
        <v>6</v>
      </c>
      <c r="H31">
        <v>6.7</v>
      </c>
      <c r="I31">
        <v>7</v>
      </c>
      <c r="J31">
        <v>7.3</v>
      </c>
      <c r="K31">
        <v>7.7</v>
      </c>
      <c r="L31">
        <v>6.7</v>
      </c>
      <c r="M31">
        <v>4.7</v>
      </c>
    </row>
    <row r="32" spans="1:13" x14ac:dyDescent="0.3">
      <c r="A32" t="s">
        <v>148</v>
      </c>
      <c r="B32" s="89" t="s">
        <v>213</v>
      </c>
      <c r="C32" t="s">
        <v>214</v>
      </c>
      <c r="D32" t="s">
        <v>165</v>
      </c>
      <c r="E32">
        <v>3</v>
      </c>
      <c r="F32">
        <v>9</v>
      </c>
      <c r="G32">
        <v>9</v>
      </c>
      <c r="H32">
        <v>9</v>
      </c>
      <c r="I32">
        <v>8.6999999999999993</v>
      </c>
      <c r="J32">
        <v>8.6999999999999993</v>
      </c>
      <c r="K32">
        <v>9.3000000000000007</v>
      </c>
      <c r="L32">
        <v>8.6999999999999993</v>
      </c>
      <c r="M32">
        <v>8.3000000000000007</v>
      </c>
    </row>
    <row r="33" spans="1:13" ht="28.8" x14ac:dyDescent="0.3">
      <c r="A33" t="s">
        <v>149</v>
      </c>
      <c r="B33" s="89" t="s">
        <v>215</v>
      </c>
      <c r="C33" t="s">
        <v>214</v>
      </c>
      <c r="D33" t="s">
        <v>165</v>
      </c>
      <c r="E33">
        <v>3</v>
      </c>
      <c r="F33">
        <v>8.6999999999999993</v>
      </c>
      <c r="G33">
        <v>8.6999999999999993</v>
      </c>
      <c r="H33">
        <v>9</v>
      </c>
      <c r="I33">
        <v>8.6999999999999993</v>
      </c>
      <c r="J33">
        <v>8.6999999999999993</v>
      </c>
      <c r="K33">
        <v>9</v>
      </c>
      <c r="L33">
        <v>8.6999999999999993</v>
      </c>
      <c r="M33">
        <v>8</v>
      </c>
    </row>
    <row r="34" spans="1:13" ht="28.8" x14ac:dyDescent="0.3">
      <c r="A34" t="s">
        <v>150</v>
      </c>
      <c r="B34" s="89" t="s">
        <v>216</v>
      </c>
      <c r="C34" t="s">
        <v>217</v>
      </c>
      <c r="D34" t="s">
        <v>212</v>
      </c>
      <c r="E34">
        <v>1</v>
      </c>
      <c r="F34">
        <v>7.3</v>
      </c>
      <c r="G34">
        <v>7.3</v>
      </c>
      <c r="H34">
        <v>7.3</v>
      </c>
      <c r="I34">
        <v>7.3</v>
      </c>
      <c r="J34">
        <v>7.7</v>
      </c>
      <c r="K34">
        <v>8</v>
      </c>
      <c r="L34">
        <v>7</v>
      </c>
      <c r="M34">
        <v>6</v>
      </c>
    </row>
    <row r="35" spans="1:13" ht="28.8" x14ac:dyDescent="0.3">
      <c r="A35" t="s">
        <v>151</v>
      </c>
      <c r="B35" s="89" t="s">
        <v>218</v>
      </c>
      <c r="C35" t="s">
        <v>217</v>
      </c>
      <c r="D35" t="s">
        <v>212</v>
      </c>
      <c r="E35">
        <v>1</v>
      </c>
      <c r="F35">
        <v>7.3</v>
      </c>
      <c r="G35">
        <v>7</v>
      </c>
      <c r="H35">
        <v>7.3</v>
      </c>
      <c r="I35">
        <v>7.3</v>
      </c>
      <c r="J35">
        <v>7</v>
      </c>
      <c r="K35">
        <v>7.7</v>
      </c>
      <c r="L35">
        <v>7</v>
      </c>
      <c r="M35">
        <v>6</v>
      </c>
    </row>
    <row r="36" spans="1:13" x14ac:dyDescent="0.3">
      <c r="A36" t="s">
        <v>152</v>
      </c>
      <c r="B36" s="89" t="s">
        <v>219</v>
      </c>
      <c r="C36" t="s">
        <v>220</v>
      </c>
      <c r="D36" t="s">
        <v>212</v>
      </c>
      <c r="E36">
        <v>1</v>
      </c>
      <c r="F36">
        <v>7.7</v>
      </c>
      <c r="G36">
        <v>7.7</v>
      </c>
      <c r="H36">
        <v>7.7</v>
      </c>
      <c r="I36">
        <v>7.7</v>
      </c>
      <c r="J36">
        <v>8</v>
      </c>
      <c r="K36">
        <v>8.3000000000000007</v>
      </c>
      <c r="L36">
        <v>7.7</v>
      </c>
      <c r="M36">
        <v>6.3</v>
      </c>
    </row>
    <row r="37" spans="1:13" ht="28.8" x14ac:dyDescent="0.3">
      <c r="A37" t="s">
        <v>153</v>
      </c>
      <c r="B37" s="89" t="s">
        <v>221</v>
      </c>
      <c r="C37" t="s">
        <v>220</v>
      </c>
      <c r="D37" t="s">
        <v>175</v>
      </c>
      <c r="E37">
        <v>2</v>
      </c>
      <c r="F37">
        <v>7.7</v>
      </c>
      <c r="G37">
        <v>7.3</v>
      </c>
      <c r="H37">
        <v>7.7</v>
      </c>
      <c r="I37">
        <v>7.7</v>
      </c>
      <c r="J37">
        <v>8</v>
      </c>
      <c r="K37">
        <v>8.3000000000000007</v>
      </c>
      <c r="L37">
        <v>7.3</v>
      </c>
      <c r="M37">
        <v>6.3</v>
      </c>
    </row>
    <row r="38" spans="1:13" ht="28.8" x14ac:dyDescent="0.3">
      <c r="A38" t="s">
        <v>154</v>
      </c>
      <c r="B38" s="89" t="s">
        <v>222</v>
      </c>
      <c r="C38" t="s">
        <v>223</v>
      </c>
      <c r="D38" t="s">
        <v>212</v>
      </c>
      <c r="E38">
        <v>1</v>
      </c>
      <c r="F38">
        <v>8</v>
      </c>
      <c r="G38">
        <v>7.3</v>
      </c>
      <c r="H38">
        <v>8</v>
      </c>
      <c r="I38">
        <v>7.7</v>
      </c>
      <c r="J38">
        <v>8</v>
      </c>
      <c r="K38">
        <v>8.3000000000000007</v>
      </c>
      <c r="L38">
        <v>7.7</v>
      </c>
      <c r="M38">
        <v>6.3</v>
      </c>
    </row>
    <row r="39" spans="1:13" ht="28.8" x14ac:dyDescent="0.3">
      <c r="A39" t="s">
        <v>155</v>
      </c>
      <c r="B39" s="89" t="s">
        <v>224</v>
      </c>
      <c r="C39" t="s">
        <v>223</v>
      </c>
      <c r="D39" t="s">
        <v>212</v>
      </c>
      <c r="E39">
        <v>1</v>
      </c>
      <c r="F39">
        <v>8</v>
      </c>
      <c r="G39">
        <v>7.7</v>
      </c>
      <c r="H39">
        <v>8.3000000000000007</v>
      </c>
      <c r="I39">
        <v>8</v>
      </c>
      <c r="J39">
        <v>8.3000000000000007</v>
      </c>
      <c r="K39">
        <v>8.6999999999999993</v>
      </c>
      <c r="L39">
        <v>7.7</v>
      </c>
      <c r="M39">
        <v>7</v>
      </c>
    </row>
    <row r="40" spans="1:13" ht="28.8" x14ac:dyDescent="0.3">
      <c r="A40" t="s">
        <v>156</v>
      </c>
      <c r="B40" s="89" t="s">
        <v>225</v>
      </c>
      <c r="C40" t="s">
        <v>226</v>
      </c>
      <c r="D40" t="s">
        <v>165</v>
      </c>
      <c r="E40">
        <v>3</v>
      </c>
      <c r="F40">
        <v>8.3000000000000007</v>
      </c>
      <c r="G40">
        <v>8.3000000000000007</v>
      </c>
      <c r="H40">
        <v>8.3000000000000007</v>
      </c>
      <c r="I40">
        <v>8</v>
      </c>
      <c r="J40">
        <v>8</v>
      </c>
      <c r="K40">
        <v>8.6999999999999993</v>
      </c>
      <c r="L40">
        <v>8</v>
      </c>
      <c r="M40">
        <v>7</v>
      </c>
    </row>
    <row r="41" spans="1:13" ht="28.8" x14ac:dyDescent="0.3">
      <c r="A41" t="s">
        <v>157</v>
      </c>
      <c r="B41" s="89" t="s">
        <v>227</v>
      </c>
      <c r="C41" t="s">
        <v>226</v>
      </c>
      <c r="D41" t="s">
        <v>192</v>
      </c>
      <c r="E41">
        <v>2</v>
      </c>
      <c r="F41">
        <v>7.7</v>
      </c>
      <c r="G41">
        <v>7.7</v>
      </c>
      <c r="H41">
        <v>7.7</v>
      </c>
      <c r="I41">
        <v>7.7</v>
      </c>
      <c r="J41">
        <v>8</v>
      </c>
      <c r="K41">
        <v>8.3000000000000007</v>
      </c>
      <c r="L41">
        <v>7.3</v>
      </c>
      <c r="M41">
        <v>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
  <sheetViews>
    <sheetView workbookViewId="0">
      <selection activeCell="B1" sqref="B1"/>
    </sheetView>
  </sheetViews>
  <sheetFormatPr baseColWidth="10" defaultColWidth="8.88671875" defaultRowHeight="14.4" x14ac:dyDescent="0.3"/>
  <cols>
    <col min="1" max="1" width="60" bestFit="1" customWidth="1"/>
  </cols>
  <sheetData>
    <row r="1" spans="1:4" x14ac:dyDescent="0.3">
      <c r="A1" s="1" t="s">
        <v>730</v>
      </c>
      <c r="B1" s="1" t="s">
        <v>731</v>
      </c>
      <c r="C1" s="1" t="s">
        <v>228</v>
      </c>
      <c r="D1" s="1" t="s">
        <v>229</v>
      </c>
    </row>
    <row r="2" spans="1:4" x14ac:dyDescent="0.3">
      <c r="A2" t="s">
        <v>235</v>
      </c>
      <c r="B2">
        <v>3.2</v>
      </c>
      <c r="C2">
        <v>3.2</v>
      </c>
      <c r="D2">
        <v>7.2</v>
      </c>
    </row>
    <row r="3" spans="1:4" x14ac:dyDescent="0.3">
      <c r="A3" t="s">
        <v>230</v>
      </c>
      <c r="B3">
        <v>3.0277369581190299</v>
      </c>
      <c r="C3">
        <v>3</v>
      </c>
      <c r="D3">
        <v>6.7</v>
      </c>
    </row>
    <row r="4" spans="1:4" x14ac:dyDescent="0.3">
      <c r="A4" t="s">
        <v>164</v>
      </c>
      <c r="B4">
        <v>3.40521675238795</v>
      </c>
      <c r="C4">
        <v>3.4</v>
      </c>
      <c r="D4">
        <v>8</v>
      </c>
    </row>
    <row r="5" spans="1:4" x14ac:dyDescent="0.3">
      <c r="A5" t="s">
        <v>168</v>
      </c>
      <c r="B5">
        <v>3.465099191770757</v>
      </c>
      <c r="C5">
        <v>3.5</v>
      </c>
      <c r="D5">
        <v>8.3000000000000007</v>
      </c>
    </row>
    <row r="6" spans="1:4" x14ac:dyDescent="0.3">
      <c r="A6" t="s">
        <v>171</v>
      </c>
      <c r="B6">
        <v>2.319617927994122</v>
      </c>
      <c r="C6">
        <v>2.2999999999999998</v>
      </c>
      <c r="D6">
        <v>4.3</v>
      </c>
    </row>
    <row r="7" spans="1:4" x14ac:dyDescent="0.3">
      <c r="A7" t="s">
        <v>174</v>
      </c>
      <c r="B7">
        <v>2.9210139603232919</v>
      </c>
      <c r="C7">
        <v>2.9</v>
      </c>
      <c r="D7">
        <v>6.3</v>
      </c>
    </row>
    <row r="9" spans="1:4" x14ac:dyDescent="0.3">
      <c r="A9" t="s">
        <v>231</v>
      </c>
      <c r="B9">
        <v>3.0606171932402639</v>
      </c>
      <c r="C9">
        <v>3.1</v>
      </c>
      <c r="D9">
        <v>6.9</v>
      </c>
    </row>
    <row r="10" spans="1:4" x14ac:dyDescent="0.3">
      <c r="A10" t="s">
        <v>178</v>
      </c>
      <c r="B10">
        <v>3.3534166054371779</v>
      </c>
      <c r="C10">
        <v>3.4</v>
      </c>
      <c r="D10">
        <v>8</v>
      </c>
    </row>
    <row r="11" spans="1:4" x14ac:dyDescent="0.3">
      <c r="A11" t="s">
        <v>182</v>
      </c>
      <c r="B11">
        <v>3.108743570903747</v>
      </c>
      <c r="C11">
        <v>3.1</v>
      </c>
      <c r="D11">
        <v>7</v>
      </c>
    </row>
    <row r="12" spans="1:4" x14ac:dyDescent="0.3">
      <c r="A12" t="s">
        <v>185</v>
      </c>
      <c r="B12">
        <v>3.1116825863335782</v>
      </c>
      <c r="C12">
        <v>3.1</v>
      </c>
      <c r="D12">
        <v>7</v>
      </c>
    </row>
    <row r="13" spans="1:4" x14ac:dyDescent="0.3">
      <c r="A13" t="s">
        <v>188</v>
      </c>
      <c r="B13">
        <v>2.668626010286554</v>
      </c>
      <c r="C13">
        <v>2.7</v>
      </c>
      <c r="D13">
        <v>5.7</v>
      </c>
    </row>
    <row r="15" spans="1:4" x14ac:dyDescent="0.3">
      <c r="A15" t="s">
        <v>232</v>
      </c>
      <c r="B15">
        <v>3.0925789860396771</v>
      </c>
      <c r="C15">
        <v>3.1</v>
      </c>
      <c r="D15">
        <v>7</v>
      </c>
    </row>
    <row r="16" spans="1:4" x14ac:dyDescent="0.3">
      <c r="A16" t="s">
        <v>191</v>
      </c>
      <c r="B16">
        <v>3.139603232916973</v>
      </c>
      <c r="C16">
        <v>3.1</v>
      </c>
      <c r="D16">
        <v>7</v>
      </c>
    </row>
    <row r="17" spans="1:4" x14ac:dyDescent="0.3">
      <c r="A17" t="s">
        <v>195</v>
      </c>
      <c r="B17">
        <v>3.155033063923586</v>
      </c>
      <c r="C17">
        <v>3.2</v>
      </c>
      <c r="D17">
        <v>7.3</v>
      </c>
    </row>
    <row r="18" spans="1:4" x14ac:dyDescent="0.3">
      <c r="A18" t="s">
        <v>198</v>
      </c>
      <c r="B18">
        <v>3.0617193240264511</v>
      </c>
      <c r="C18">
        <v>3.1</v>
      </c>
      <c r="D18">
        <v>7</v>
      </c>
    </row>
    <row r="19" spans="1:4" x14ac:dyDescent="0.3">
      <c r="A19" t="s">
        <v>201</v>
      </c>
      <c r="B19">
        <v>3.0139603232916969</v>
      </c>
      <c r="C19">
        <v>3</v>
      </c>
      <c r="D19">
        <v>6.7</v>
      </c>
    </row>
    <row r="21" spans="1:4" x14ac:dyDescent="0.3">
      <c r="A21" t="s">
        <v>233</v>
      </c>
      <c r="B21">
        <v>3.263592946362968</v>
      </c>
      <c r="C21">
        <v>3.3</v>
      </c>
      <c r="D21">
        <v>7.5</v>
      </c>
    </row>
    <row r="22" spans="1:4" x14ac:dyDescent="0.3">
      <c r="A22" t="s">
        <v>204</v>
      </c>
      <c r="B22">
        <v>3.0551065393093308</v>
      </c>
      <c r="C22">
        <v>3.1</v>
      </c>
      <c r="D22">
        <v>7</v>
      </c>
    </row>
    <row r="23" spans="1:4" x14ac:dyDescent="0.3">
      <c r="A23" t="s">
        <v>207</v>
      </c>
      <c r="B23">
        <v>3.220793534166055</v>
      </c>
      <c r="C23">
        <v>3.2</v>
      </c>
      <c r="D23">
        <v>7.3</v>
      </c>
    </row>
    <row r="24" spans="1:4" x14ac:dyDescent="0.3">
      <c r="A24" t="s">
        <v>210</v>
      </c>
      <c r="B24">
        <v>3.139603232916973</v>
      </c>
      <c r="C24">
        <v>3.1</v>
      </c>
      <c r="D24">
        <v>7</v>
      </c>
    </row>
    <row r="25" spans="1:4" x14ac:dyDescent="0.3">
      <c r="A25" t="s">
        <v>214</v>
      </c>
      <c r="B25">
        <v>3.6388684790595152</v>
      </c>
      <c r="C25">
        <v>3.6</v>
      </c>
      <c r="D25">
        <v>8.6999999999999993</v>
      </c>
    </row>
    <row r="27" spans="1:4" x14ac:dyDescent="0.3">
      <c r="A27" t="s">
        <v>234</v>
      </c>
      <c r="B27">
        <v>3.3252204261572369</v>
      </c>
      <c r="C27">
        <v>3.3</v>
      </c>
      <c r="D27">
        <v>7.8</v>
      </c>
    </row>
    <row r="28" spans="1:4" x14ac:dyDescent="0.3">
      <c r="A28" t="s">
        <v>217</v>
      </c>
      <c r="B28">
        <v>3.1847905951506239</v>
      </c>
      <c r="C28">
        <v>3.2</v>
      </c>
      <c r="D28">
        <v>7.3</v>
      </c>
    </row>
    <row r="29" spans="1:4" x14ac:dyDescent="0.3">
      <c r="A29" t="s">
        <v>220</v>
      </c>
      <c r="B29">
        <v>3.3324761204996332</v>
      </c>
      <c r="C29">
        <v>3.3</v>
      </c>
      <c r="D29">
        <v>7.7</v>
      </c>
    </row>
    <row r="30" spans="1:4" x14ac:dyDescent="0.3">
      <c r="A30" t="s">
        <v>223</v>
      </c>
      <c r="B30">
        <v>3.385378398236591</v>
      </c>
      <c r="C30">
        <v>3.4</v>
      </c>
      <c r="D30">
        <v>8</v>
      </c>
    </row>
    <row r="31" spans="1:4" x14ac:dyDescent="0.3">
      <c r="A31" t="s">
        <v>226</v>
      </c>
      <c r="B31">
        <v>3.3982365907421008</v>
      </c>
      <c r="C31">
        <v>3.4</v>
      </c>
      <c r="D31">
        <v>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topLeftCell="A21" workbookViewId="0">
      <selection activeCell="K34" sqref="A34:XFD37"/>
    </sheetView>
  </sheetViews>
  <sheetFormatPr baseColWidth="10" defaultColWidth="8.88671875" defaultRowHeight="14.4" x14ac:dyDescent="0.3"/>
  <cols>
    <col min="2" max="2" width="32.88671875" customWidth="1"/>
  </cols>
  <sheetData>
    <row r="1" spans="1:11" x14ac:dyDescent="0.3">
      <c r="A1" s="1" t="s">
        <v>0</v>
      </c>
      <c r="B1" s="1" t="s">
        <v>236</v>
      </c>
      <c r="C1" s="1" t="s">
        <v>162</v>
      </c>
      <c r="D1" s="1" t="s">
        <v>237</v>
      </c>
      <c r="E1" s="1" t="s">
        <v>24</v>
      </c>
      <c r="F1" s="1" t="s">
        <v>13</v>
      </c>
      <c r="G1" s="1" t="s">
        <v>34</v>
      </c>
      <c r="H1" s="1" t="s">
        <v>238</v>
      </c>
      <c r="I1" s="1" t="s">
        <v>239</v>
      </c>
      <c r="J1" s="1" t="s">
        <v>240</v>
      </c>
      <c r="K1" s="1" t="s">
        <v>241</v>
      </c>
    </row>
    <row r="2" spans="1:11" x14ac:dyDescent="0.3">
      <c r="A2">
        <v>0</v>
      </c>
      <c r="B2" t="s">
        <v>242</v>
      </c>
      <c r="C2">
        <v>904</v>
      </c>
      <c r="D2">
        <v>0.66421748714180751</v>
      </c>
      <c r="E2">
        <v>186</v>
      </c>
      <c r="F2">
        <v>270</v>
      </c>
      <c r="G2">
        <v>448</v>
      </c>
      <c r="H2">
        <v>0.70722433460076051</v>
      </c>
      <c r="I2">
        <v>0.68527918781725883</v>
      </c>
      <c r="J2">
        <v>0.63636363636363635</v>
      </c>
      <c r="K2" t="s">
        <v>243</v>
      </c>
    </row>
    <row r="3" spans="1:11" x14ac:dyDescent="0.3">
      <c r="A3">
        <v>1</v>
      </c>
      <c r="B3" t="s">
        <v>244</v>
      </c>
      <c r="C3">
        <v>454</v>
      </c>
      <c r="D3">
        <v>0.33357825128581919</v>
      </c>
      <c r="E3">
        <v>76</v>
      </c>
      <c r="F3">
        <v>123</v>
      </c>
      <c r="G3">
        <v>255</v>
      </c>
      <c r="H3">
        <v>0.28897338403041822</v>
      </c>
      <c r="I3">
        <v>0.31218274111675132</v>
      </c>
      <c r="J3">
        <v>0.36221590909090912</v>
      </c>
      <c r="K3" t="s">
        <v>243</v>
      </c>
    </row>
    <row r="4" spans="1:11" x14ac:dyDescent="0.3">
      <c r="A4">
        <v>2</v>
      </c>
      <c r="B4" t="s">
        <v>245</v>
      </c>
      <c r="C4">
        <v>3</v>
      </c>
      <c r="D4">
        <v>2.204261572373255E-3</v>
      </c>
      <c r="E4">
        <v>1</v>
      </c>
      <c r="F4">
        <v>1</v>
      </c>
      <c r="G4">
        <v>1</v>
      </c>
      <c r="H4">
        <v>3.8022813688212932E-3</v>
      </c>
      <c r="I4">
        <v>2.538071065989848E-3</v>
      </c>
      <c r="J4">
        <v>1.4204545454545451E-3</v>
      </c>
      <c r="K4" t="s">
        <v>243</v>
      </c>
    </row>
    <row r="5" spans="1:11" x14ac:dyDescent="0.3">
      <c r="A5">
        <v>0</v>
      </c>
      <c r="B5" t="s">
        <v>246</v>
      </c>
      <c r="C5">
        <v>426</v>
      </c>
      <c r="D5">
        <v>0.31300514327700218</v>
      </c>
      <c r="E5">
        <v>76</v>
      </c>
      <c r="F5">
        <v>127</v>
      </c>
      <c r="G5">
        <v>223</v>
      </c>
      <c r="H5">
        <v>0.28897338403041822</v>
      </c>
      <c r="I5">
        <v>0.32233502538071068</v>
      </c>
      <c r="J5">
        <v>0.31676136363636359</v>
      </c>
      <c r="K5" t="s">
        <v>247</v>
      </c>
    </row>
    <row r="6" spans="1:11" x14ac:dyDescent="0.3">
      <c r="A6">
        <v>1</v>
      </c>
      <c r="B6" t="s">
        <v>248</v>
      </c>
      <c r="C6">
        <v>78</v>
      </c>
      <c r="D6">
        <v>5.7310800881704628E-2</v>
      </c>
      <c r="E6">
        <v>12</v>
      </c>
      <c r="F6">
        <v>17</v>
      </c>
      <c r="G6">
        <v>49</v>
      </c>
      <c r="H6">
        <v>4.5627376425855508E-2</v>
      </c>
      <c r="I6">
        <v>4.3147208121827409E-2</v>
      </c>
      <c r="J6">
        <v>6.9602272727272721E-2</v>
      </c>
      <c r="K6" t="s">
        <v>247</v>
      </c>
    </row>
    <row r="7" spans="1:11" x14ac:dyDescent="0.3">
      <c r="A7">
        <v>2</v>
      </c>
      <c r="B7" t="s">
        <v>249</v>
      </c>
      <c r="C7">
        <v>584</v>
      </c>
      <c r="D7">
        <v>0.42909625275532698</v>
      </c>
      <c r="E7">
        <v>114</v>
      </c>
      <c r="F7">
        <v>175</v>
      </c>
      <c r="G7">
        <v>295</v>
      </c>
      <c r="H7">
        <v>0.43346007604562742</v>
      </c>
      <c r="I7">
        <v>0.44416243654822329</v>
      </c>
      <c r="J7">
        <v>0.41903409090909088</v>
      </c>
      <c r="K7" t="s">
        <v>247</v>
      </c>
    </row>
    <row r="8" spans="1:11" x14ac:dyDescent="0.3">
      <c r="A8">
        <v>3</v>
      </c>
      <c r="B8" t="s">
        <v>250</v>
      </c>
      <c r="C8">
        <v>265</v>
      </c>
      <c r="D8">
        <v>0.1947097722263042</v>
      </c>
      <c r="E8">
        <v>61</v>
      </c>
      <c r="F8">
        <v>71</v>
      </c>
      <c r="G8">
        <v>133</v>
      </c>
      <c r="H8">
        <v>0.2319391634980989</v>
      </c>
      <c r="I8">
        <v>0.1802030456852792</v>
      </c>
      <c r="J8">
        <v>0.18892045454545461</v>
      </c>
      <c r="K8" t="s">
        <v>247</v>
      </c>
    </row>
    <row r="9" spans="1:11" x14ac:dyDescent="0.3">
      <c r="A9">
        <v>4</v>
      </c>
      <c r="B9" t="s">
        <v>251</v>
      </c>
      <c r="C9">
        <v>8</v>
      </c>
      <c r="D9">
        <v>5.8780308596620128E-3</v>
      </c>
      <c r="F9">
        <v>4</v>
      </c>
      <c r="G9">
        <v>4</v>
      </c>
      <c r="I9">
        <v>1.015228426395939E-2</v>
      </c>
      <c r="J9">
        <v>5.681818181818182E-3</v>
      </c>
      <c r="K9" t="s">
        <v>247</v>
      </c>
    </row>
    <row r="10" spans="1:11" x14ac:dyDescent="0.3">
      <c r="A10">
        <v>0</v>
      </c>
      <c r="B10" t="s">
        <v>252</v>
      </c>
      <c r="C10">
        <v>6</v>
      </c>
      <c r="D10">
        <v>4.40852314474651E-3</v>
      </c>
      <c r="F10">
        <v>4</v>
      </c>
      <c r="G10">
        <v>2</v>
      </c>
      <c r="I10">
        <v>1.015228426395939E-2</v>
      </c>
      <c r="J10">
        <v>2.840909090909091E-3</v>
      </c>
      <c r="K10" t="s">
        <v>253</v>
      </c>
    </row>
    <row r="11" spans="1:11" x14ac:dyDescent="0.3">
      <c r="A11">
        <v>1</v>
      </c>
      <c r="B11" t="s">
        <v>254</v>
      </c>
      <c r="C11">
        <v>417</v>
      </c>
      <c r="D11">
        <v>0.30639235855988239</v>
      </c>
      <c r="E11">
        <v>67</v>
      </c>
      <c r="F11">
        <v>137</v>
      </c>
      <c r="G11">
        <v>213</v>
      </c>
      <c r="H11">
        <v>0.25475285171102657</v>
      </c>
      <c r="I11">
        <v>0.34771573604060912</v>
      </c>
      <c r="J11">
        <v>0.30255681818181818</v>
      </c>
      <c r="K11" t="s">
        <v>253</v>
      </c>
    </row>
    <row r="12" spans="1:11" x14ac:dyDescent="0.3">
      <c r="A12">
        <v>2</v>
      </c>
      <c r="B12" t="s">
        <v>255</v>
      </c>
      <c r="C12">
        <v>87</v>
      </c>
      <c r="D12">
        <v>6.3923585598824398E-2</v>
      </c>
      <c r="E12">
        <v>19</v>
      </c>
      <c r="F12">
        <v>26</v>
      </c>
      <c r="G12">
        <v>42</v>
      </c>
      <c r="H12">
        <v>7.2243346007604556E-2</v>
      </c>
      <c r="I12">
        <v>6.5989847715736044E-2</v>
      </c>
      <c r="J12">
        <v>5.9659090909090912E-2</v>
      </c>
      <c r="K12" t="s">
        <v>253</v>
      </c>
    </row>
    <row r="13" spans="1:11" x14ac:dyDescent="0.3">
      <c r="A13">
        <v>3</v>
      </c>
      <c r="B13" t="s">
        <v>256</v>
      </c>
      <c r="C13">
        <v>58</v>
      </c>
      <c r="D13">
        <v>4.2615723732549599E-2</v>
      </c>
      <c r="E13">
        <v>7</v>
      </c>
      <c r="F13">
        <v>21</v>
      </c>
      <c r="G13">
        <v>30</v>
      </c>
      <c r="H13">
        <v>2.6615969581749051E-2</v>
      </c>
      <c r="I13">
        <v>5.3299492385786802E-2</v>
      </c>
      <c r="J13">
        <v>4.261363636363636E-2</v>
      </c>
      <c r="K13" t="s">
        <v>253</v>
      </c>
    </row>
    <row r="14" spans="1:11" x14ac:dyDescent="0.3">
      <c r="A14">
        <v>4</v>
      </c>
      <c r="B14" t="s">
        <v>257</v>
      </c>
      <c r="C14">
        <v>3</v>
      </c>
      <c r="D14">
        <v>2.204261572373255E-3</v>
      </c>
      <c r="F14">
        <v>1</v>
      </c>
      <c r="G14">
        <v>2</v>
      </c>
      <c r="I14">
        <v>2.538071065989848E-3</v>
      </c>
      <c r="J14">
        <v>2.840909090909091E-3</v>
      </c>
      <c r="K14" t="s">
        <v>253</v>
      </c>
    </row>
    <row r="15" spans="1:11" x14ac:dyDescent="0.3">
      <c r="A15">
        <v>5</v>
      </c>
      <c r="B15" t="s">
        <v>258</v>
      </c>
      <c r="C15">
        <v>260</v>
      </c>
      <c r="D15">
        <v>0.1910360029390154</v>
      </c>
      <c r="E15">
        <v>52</v>
      </c>
      <c r="F15">
        <v>77</v>
      </c>
      <c r="G15">
        <v>131</v>
      </c>
      <c r="H15">
        <v>0.19771863117870719</v>
      </c>
      <c r="I15">
        <v>0.1954314720812183</v>
      </c>
      <c r="J15">
        <v>0.18607954545454539</v>
      </c>
      <c r="K15" t="s">
        <v>253</v>
      </c>
    </row>
    <row r="16" spans="1:11" x14ac:dyDescent="0.3">
      <c r="A16">
        <v>6</v>
      </c>
      <c r="B16" t="s">
        <v>259</v>
      </c>
      <c r="C16">
        <v>85</v>
      </c>
      <c r="D16">
        <v>6.2454077883908887E-2</v>
      </c>
      <c r="E16">
        <v>18</v>
      </c>
      <c r="F16">
        <v>18</v>
      </c>
      <c r="G16">
        <v>49</v>
      </c>
      <c r="H16">
        <v>6.8441064638783272E-2</v>
      </c>
      <c r="I16">
        <v>4.5685279187817257E-2</v>
      </c>
      <c r="J16">
        <v>6.9602272727272721E-2</v>
      </c>
      <c r="K16" t="s">
        <v>253</v>
      </c>
    </row>
    <row r="17" spans="1:11" x14ac:dyDescent="0.3">
      <c r="A17">
        <v>7</v>
      </c>
      <c r="B17" t="s">
        <v>260</v>
      </c>
      <c r="C17">
        <v>445</v>
      </c>
      <c r="D17">
        <v>0.32696546656869951</v>
      </c>
      <c r="E17">
        <v>100</v>
      </c>
      <c r="F17">
        <v>110</v>
      </c>
      <c r="G17">
        <v>235</v>
      </c>
      <c r="H17">
        <v>0.38022813688212931</v>
      </c>
      <c r="I17">
        <v>0.27918781725888331</v>
      </c>
      <c r="J17">
        <v>0.33380681818181818</v>
      </c>
      <c r="K17" t="s">
        <v>253</v>
      </c>
    </row>
    <row r="18" spans="1:11" x14ac:dyDescent="0.3">
      <c r="A18">
        <v>0</v>
      </c>
      <c r="B18" t="s">
        <v>261</v>
      </c>
      <c r="C18">
        <v>689</v>
      </c>
      <c r="D18">
        <v>0.50624540778839089</v>
      </c>
      <c r="E18">
        <v>138</v>
      </c>
      <c r="F18">
        <v>205</v>
      </c>
      <c r="G18">
        <v>346</v>
      </c>
      <c r="H18">
        <v>0.52471482889733845</v>
      </c>
      <c r="I18">
        <v>0.52030456852791873</v>
      </c>
      <c r="J18">
        <v>0.49147727272727271</v>
      </c>
      <c r="K18" t="s">
        <v>262</v>
      </c>
    </row>
    <row r="19" spans="1:11" x14ac:dyDescent="0.3">
      <c r="A19">
        <v>1</v>
      </c>
      <c r="B19" t="s">
        <v>263</v>
      </c>
      <c r="C19">
        <v>672</v>
      </c>
      <c r="D19">
        <v>0.49375459221160911</v>
      </c>
      <c r="E19">
        <v>125</v>
      </c>
      <c r="F19">
        <v>189</v>
      </c>
      <c r="G19">
        <v>358</v>
      </c>
      <c r="H19">
        <v>0.47528517110266161</v>
      </c>
      <c r="I19">
        <v>0.47969543147208121</v>
      </c>
      <c r="J19">
        <v>0.50852272727272729</v>
      </c>
      <c r="K19" t="s">
        <v>262</v>
      </c>
    </row>
    <row r="20" spans="1:11" x14ac:dyDescent="0.3">
      <c r="A20">
        <v>0</v>
      </c>
      <c r="B20">
        <v>1</v>
      </c>
      <c r="C20">
        <v>354</v>
      </c>
      <c r="D20">
        <v>0.26010286554004408</v>
      </c>
      <c r="E20">
        <v>63</v>
      </c>
      <c r="F20">
        <v>105</v>
      </c>
      <c r="G20">
        <v>186</v>
      </c>
      <c r="H20">
        <v>0.23954372623574141</v>
      </c>
      <c r="I20">
        <v>0.26649746192893398</v>
      </c>
      <c r="J20">
        <v>0.26420454545454553</v>
      </c>
      <c r="K20" t="s">
        <v>264</v>
      </c>
    </row>
    <row r="21" spans="1:11" x14ac:dyDescent="0.3">
      <c r="A21">
        <v>1</v>
      </c>
      <c r="B21">
        <v>2</v>
      </c>
      <c r="C21">
        <v>382</v>
      </c>
      <c r="D21">
        <v>0.28067597354886109</v>
      </c>
      <c r="E21">
        <v>68</v>
      </c>
      <c r="F21">
        <v>109</v>
      </c>
      <c r="G21">
        <v>205</v>
      </c>
      <c r="H21">
        <v>0.2585551330798479</v>
      </c>
      <c r="I21">
        <v>0.2766497461928934</v>
      </c>
      <c r="J21">
        <v>0.29119318181818182</v>
      </c>
      <c r="K21" t="s">
        <v>264</v>
      </c>
    </row>
    <row r="22" spans="1:11" x14ac:dyDescent="0.3">
      <c r="A22">
        <v>2</v>
      </c>
      <c r="B22">
        <v>3</v>
      </c>
      <c r="C22">
        <v>99</v>
      </c>
      <c r="D22">
        <v>7.274063188831742E-2</v>
      </c>
      <c r="E22">
        <v>23</v>
      </c>
      <c r="F22">
        <v>21</v>
      </c>
      <c r="G22">
        <v>55</v>
      </c>
      <c r="H22">
        <v>8.7452471482889732E-2</v>
      </c>
      <c r="I22">
        <v>5.3299492385786802E-2</v>
      </c>
      <c r="J22">
        <v>7.8125E-2</v>
      </c>
      <c r="K22" t="s">
        <v>264</v>
      </c>
    </row>
    <row r="23" spans="1:11" x14ac:dyDescent="0.3">
      <c r="A23">
        <v>3</v>
      </c>
      <c r="B23">
        <v>4</v>
      </c>
      <c r="C23">
        <v>26</v>
      </c>
      <c r="D23">
        <v>1.910360029390154E-2</v>
      </c>
      <c r="E23">
        <v>6</v>
      </c>
      <c r="F23">
        <v>5</v>
      </c>
      <c r="G23">
        <v>15</v>
      </c>
      <c r="H23">
        <v>2.2813688212927761E-2</v>
      </c>
      <c r="I23">
        <v>1.269035532994924E-2</v>
      </c>
      <c r="J23">
        <v>2.130681818181818E-2</v>
      </c>
      <c r="K23" t="s">
        <v>264</v>
      </c>
    </row>
    <row r="24" spans="1:11" x14ac:dyDescent="0.3">
      <c r="A24">
        <v>4</v>
      </c>
      <c r="B24" t="s">
        <v>265</v>
      </c>
      <c r="C24">
        <v>5</v>
      </c>
      <c r="D24">
        <v>3.6737692872887578E-3</v>
      </c>
      <c r="G24">
        <v>5</v>
      </c>
      <c r="J24">
        <v>7.102272727272727E-3</v>
      </c>
      <c r="K24" t="s">
        <v>264</v>
      </c>
    </row>
    <row r="25" spans="1:11" x14ac:dyDescent="0.3">
      <c r="A25">
        <v>5</v>
      </c>
      <c r="B25" t="s">
        <v>266</v>
      </c>
      <c r="C25">
        <v>495</v>
      </c>
      <c r="D25">
        <v>0.36370315944158699</v>
      </c>
      <c r="E25">
        <v>103</v>
      </c>
      <c r="F25">
        <v>154</v>
      </c>
      <c r="G25">
        <v>238</v>
      </c>
      <c r="H25">
        <v>0.39163498098859317</v>
      </c>
      <c r="I25">
        <v>0.39086294416243661</v>
      </c>
      <c r="J25">
        <v>0.33806818181818182</v>
      </c>
      <c r="K25" t="s">
        <v>264</v>
      </c>
    </row>
    <row r="26" spans="1:11" x14ac:dyDescent="0.3">
      <c r="A26">
        <v>0</v>
      </c>
      <c r="B26" t="s">
        <v>267</v>
      </c>
      <c r="C26">
        <v>868</v>
      </c>
      <c r="D26">
        <v>0.63776634827332845</v>
      </c>
      <c r="E26">
        <v>144</v>
      </c>
      <c r="F26">
        <v>239</v>
      </c>
      <c r="G26">
        <v>485</v>
      </c>
      <c r="H26">
        <v>0.54752851711026618</v>
      </c>
      <c r="I26">
        <v>0.60659898477157359</v>
      </c>
      <c r="J26">
        <v>0.68892045454545459</v>
      </c>
      <c r="K26" t="s">
        <v>268</v>
      </c>
    </row>
    <row r="27" spans="1:11" x14ac:dyDescent="0.3">
      <c r="A27">
        <v>1</v>
      </c>
      <c r="B27" t="s">
        <v>269</v>
      </c>
      <c r="C27">
        <v>493</v>
      </c>
      <c r="D27">
        <v>0.36223365172667149</v>
      </c>
      <c r="E27">
        <v>119</v>
      </c>
      <c r="F27">
        <v>155</v>
      </c>
      <c r="G27">
        <v>219</v>
      </c>
      <c r="H27">
        <v>0.45247148288973382</v>
      </c>
      <c r="I27">
        <v>0.39340101522842641</v>
      </c>
      <c r="J27">
        <v>0.31107954545454553</v>
      </c>
      <c r="K27" t="s">
        <v>268</v>
      </c>
    </row>
    <row r="28" spans="1:11" x14ac:dyDescent="0.3">
      <c r="A28">
        <v>0</v>
      </c>
      <c r="B28" t="s">
        <v>15</v>
      </c>
      <c r="C28">
        <v>601</v>
      </c>
      <c r="D28">
        <v>0.44158706833210881</v>
      </c>
      <c r="E28">
        <v>115</v>
      </c>
      <c r="F28">
        <v>186</v>
      </c>
      <c r="G28">
        <v>300</v>
      </c>
      <c r="H28">
        <v>0.43726235741444869</v>
      </c>
      <c r="I28">
        <v>0.4720812182741117</v>
      </c>
      <c r="J28">
        <v>0.42613636363636359</v>
      </c>
      <c r="K28" t="s">
        <v>7</v>
      </c>
    </row>
    <row r="29" spans="1:11" x14ac:dyDescent="0.3">
      <c r="A29">
        <v>1</v>
      </c>
      <c r="B29" t="s">
        <v>26</v>
      </c>
      <c r="C29">
        <v>127</v>
      </c>
      <c r="D29">
        <v>9.3313739897134457E-2</v>
      </c>
      <c r="E29">
        <v>36</v>
      </c>
      <c r="F29">
        <v>27</v>
      </c>
      <c r="G29">
        <v>64</v>
      </c>
      <c r="H29">
        <v>0.13688212927756649</v>
      </c>
      <c r="I29">
        <v>6.8527918781725886E-2</v>
      </c>
      <c r="J29">
        <v>9.0909090909090912E-2</v>
      </c>
      <c r="K29" t="s">
        <v>7</v>
      </c>
    </row>
    <row r="30" spans="1:11" x14ac:dyDescent="0.3">
      <c r="A30">
        <v>2</v>
      </c>
      <c r="B30" t="s">
        <v>48</v>
      </c>
      <c r="C30">
        <v>185</v>
      </c>
      <c r="D30">
        <v>0.13592946362968411</v>
      </c>
      <c r="E30">
        <v>39</v>
      </c>
      <c r="F30">
        <v>51</v>
      </c>
      <c r="G30">
        <v>95</v>
      </c>
      <c r="H30">
        <v>0.14828897338403041</v>
      </c>
      <c r="I30">
        <v>0.12944162436548221</v>
      </c>
      <c r="J30">
        <v>0.1349431818181818</v>
      </c>
      <c r="K30" t="s">
        <v>7</v>
      </c>
    </row>
    <row r="31" spans="1:11" x14ac:dyDescent="0.3">
      <c r="A31">
        <v>3</v>
      </c>
      <c r="B31" t="s">
        <v>38</v>
      </c>
      <c r="C31">
        <v>252</v>
      </c>
      <c r="D31">
        <v>0.18515797207935339</v>
      </c>
      <c r="E31">
        <v>30</v>
      </c>
      <c r="F31">
        <v>72</v>
      </c>
      <c r="G31">
        <v>150</v>
      </c>
      <c r="H31">
        <v>0.1140684410646388</v>
      </c>
      <c r="I31">
        <v>0.182741116751269</v>
      </c>
      <c r="J31">
        <v>0.2130681818181818</v>
      </c>
      <c r="K31" t="s">
        <v>7</v>
      </c>
    </row>
    <row r="32" spans="1:11" x14ac:dyDescent="0.3">
      <c r="A32">
        <v>4</v>
      </c>
      <c r="B32" t="s">
        <v>21</v>
      </c>
      <c r="C32">
        <v>195</v>
      </c>
      <c r="D32">
        <v>0.14327700220426159</v>
      </c>
      <c r="E32">
        <v>43</v>
      </c>
      <c r="F32">
        <v>58</v>
      </c>
      <c r="G32">
        <v>94</v>
      </c>
      <c r="H32">
        <v>0.1634980988593156</v>
      </c>
      <c r="I32">
        <v>0.14720812182741119</v>
      </c>
      <c r="J32">
        <v>0.13352272727272729</v>
      </c>
      <c r="K32" t="s">
        <v>7</v>
      </c>
    </row>
    <row r="33" spans="1:11" x14ac:dyDescent="0.3">
      <c r="A33">
        <v>5</v>
      </c>
      <c r="B33" t="s">
        <v>270</v>
      </c>
      <c r="C33">
        <v>1</v>
      </c>
      <c r="D33">
        <v>7.347538574577516E-4</v>
      </c>
      <c r="G33">
        <v>1</v>
      </c>
      <c r="J33">
        <v>1.4204545454545451E-3</v>
      </c>
      <c r="K33" t="s">
        <v>7</v>
      </c>
    </row>
    <row r="34" spans="1:11" x14ac:dyDescent="0.3">
      <c r="A34">
        <v>0</v>
      </c>
      <c r="B34" t="s">
        <v>77</v>
      </c>
      <c r="C34">
        <v>69</v>
      </c>
      <c r="D34">
        <v>5.0698016164584872E-2</v>
      </c>
      <c r="E34">
        <v>12</v>
      </c>
      <c r="F34">
        <v>21</v>
      </c>
      <c r="G34">
        <v>36</v>
      </c>
      <c r="H34">
        <v>4.5627376425855508E-2</v>
      </c>
      <c r="I34">
        <v>5.3299492385786802E-2</v>
      </c>
      <c r="J34">
        <v>5.113636363636364E-2</v>
      </c>
      <c r="K34" t="s">
        <v>6</v>
      </c>
    </row>
    <row r="35" spans="1:11" x14ac:dyDescent="0.3">
      <c r="A35">
        <v>1</v>
      </c>
      <c r="B35" t="s">
        <v>35</v>
      </c>
      <c r="C35">
        <v>262</v>
      </c>
      <c r="D35">
        <v>0.1925055106539309</v>
      </c>
      <c r="E35">
        <v>56</v>
      </c>
      <c r="F35">
        <v>81</v>
      </c>
      <c r="G35">
        <v>125</v>
      </c>
      <c r="H35">
        <v>0.21292775665399241</v>
      </c>
      <c r="I35">
        <v>0.2055837563451777</v>
      </c>
      <c r="J35">
        <v>0.1775568181818182</v>
      </c>
      <c r="K35" t="s">
        <v>6</v>
      </c>
    </row>
    <row r="36" spans="1:11" x14ac:dyDescent="0.3">
      <c r="A36">
        <v>2</v>
      </c>
      <c r="B36" t="s">
        <v>14</v>
      </c>
      <c r="C36">
        <v>538</v>
      </c>
      <c r="D36">
        <v>0.39529757531227039</v>
      </c>
      <c r="E36">
        <v>96</v>
      </c>
      <c r="F36">
        <v>135</v>
      </c>
      <c r="G36">
        <v>307</v>
      </c>
      <c r="H36">
        <v>0.36501901140684412</v>
      </c>
      <c r="I36">
        <v>0.34263959390862941</v>
      </c>
      <c r="J36">
        <v>0.43607954545454553</v>
      </c>
      <c r="K36" t="s">
        <v>6</v>
      </c>
    </row>
    <row r="37" spans="1:11" x14ac:dyDescent="0.3">
      <c r="A37">
        <v>3</v>
      </c>
      <c r="B37" t="s">
        <v>25</v>
      </c>
      <c r="C37">
        <v>492</v>
      </c>
      <c r="D37">
        <v>0.3614988978692138</v>
      </c>
      <c r="E37">
        <v>99</v>
      </c>
      <c r="F37">
        <v>157</v>
      </c>
      <c r="G37">
        <v>236</v>
      </c>
      <c r="H37">
        <v>0.37642585551330798</v>
      </c>
      <c r="I37">
        <v>0.39847715736040612</v>
      </c>
      <c r="J37">
        <v>0.33522727272727271</v>
      </c>
      <c r="K37" t="s">
        <v>6</v>
      </c>
    </row>
    <row r="38" spans="1:11" x14ac:dyDescent="0.3">
      <c r="A38">
        <v>0</v>
      </c>
      <c r="B38" t="s">
        <v>271</v>
      </c>
      <c r="C38">
        <v>1361</v>
      </c>
      <c r="D38">
        <v>1</v>
      </c>
      <c r="E38">
        <v>263</v>
      </c>
      <c r="F38">
        <v>394</v>
      </c>
      <c r="G38">
        <v>704</v>
      </c>
      <c r="H38">
        <v>1</v>
      </c>
      <c r="I38">
        <v>1</v>
      </c>
      <c r="J38">
        <v>1</v>
      </c>
      <c r="K38" t="s">
        <v>272</v>
      </c>
    </row>
    <row r="39" spans="1:11" x14ac:dyDescent="0.3">
      <c r="A39">
        <v>0</v>
      </c>
      <c r="B39" t="s">
        <v>10</v>
      </c>
      <c r="C39">
        <v>225</v>
      </c>
      <c r="D39">
        <v>0.1653196179279941</v>
      </c>
      <c r="E39">
        <v>37</v>
      </c>
      <c r="F39">
        <v>71</v>
      </c>
      <c r="G39">
        <v>117</v>
      </c>
      <c r="H39">
        <v>0.14068441064638779</v>
      </c>
      <c r="I39">
        <v>0.1802030456852792</v>
      </c>
      <c r="J39">
        <v>0.1661931818181818</v>
      </c>
      <c r="K39" t="s">
        <v>2</v>
      </c>
    </row>
    <row r="40" spans="1:11" x14ac:dyDescent="0.3">
      <c r="A40">
        <v>1</v>
      </c>
      <c r="B40" t="s">
        <v>54</v>
      </c>
      <c r="C40">
        <v>80</v>
      </c>
      <c r="D40">
        <v>5.8780308596620132E-2</v>
      </c>
      <c r="E40">
        <v>12</v>
      </c>
      <c r="F40">
        <v>23</v>
      </c>
      <c r="G40">
        <v>45</v>
      </c>
      <c r="H40">
        <v>4.5627376425855508E-2</v>
      </c>
      <c r="I40">
        <v>5.8375634517766499E-2</v>
      </c>
      <c r="J40">
        <v>6.3920454545454544E-2</v>
      </c>
      <c r="K40" t="s">
        <v>2</v>
      </c>
    </row>
    <row r="41" spans="1:11" x14ac:dyDescent="0.3">
      <c r="A41">
        <v>2</v>
      </c>
      <c r="B41" t="s">
        <v>41</v>
      </c>
      <c r="C41">
        <v>43</v>
      </c>
      <c r="D41">
        <v>3.1594415870683318E-2</v>
      </c>
      <c r="E41">
        <v>3</v>
      </c>
      <c r="F41">
        <v>17</v>
      </c>
      <c r="G41">
        <v>23</v>
      </c>
      <c r="H41">
        <v>1.140684410646388E-2</v>
      </c>
      <c r="I41">
        <v>4.3147208121827409E-2</v>
      </c>
      <c r="J41">
        <v>3.2670454545454537E-2</v>
      </c>
      <c r="K41" t="s">
        <v>2</v>
      </c>
    </row>
    <row r="42" spans="1:11" x14ac:dyDescent="0.3">
      <c r="A42">
        <v>3</v>
      </c>
      <c r="B42" t="s">
        <v>31</v>
      </c>
      <c r="C42">
        <v>133</v>
      </c>
      <c r="D42">
        <v>9.7722263041880975E-2</v>
      </c>
      <c r="E42">
        <v>14</v>
      </c>
      <c r="F42">
        <v>27</v>
      </c>
      <c r="G42">
        <v>92</v>
      </c>
      <c r="H42">
        <v>5.3231939163498103E-2</v>
      </c>
      <c r="I42">
        <v>6.8527918781725886E-2</v>
      </c>
      <c r="J42">
        <v>0.1306818181818182</v>
      </c>
      <c r="K42" t="s">
        <v>2</v>
      </c>
    </row>
    <row r="43" spans="1:11" x14ac:dyDescent="0.3">
      <c r="A43">
        <v>4</v>
      </c>
      <c r="B43" t="s">
        <v>18</v>
      </c>
      <c r="C43">
        <v>617</v>
      </c>
      <c r="D43">
        <v>0.45334313005143279</v>
      </c>
      <c r="E43">
        <v>156</v>
      </c>
      <c r="F43">
        <v>163</v>
      </c>
      <c r="G43">
        <v>298</v>
      </c>
      <c r="H43">
        <v>0.59315589353612164</v>
      </c>
      <c r="I43">
        <v>0.4137055837563452</v>
      </c>
      <c r="J43">
        <v>0.42329545454545447</v>
      </c>
      <c r="K43" t="s">
        <v>2</v>
      </c>
    </row>
    <row r="44" spans="1:11" x14ac:dyDescent="0.3">
      <c r="A44">
        <v>5</v>
      </c>
      <c r="B44" t="s">
        <v>28</v>
      </c>
      <c r="C44">
        <v>263</v>
      </c>
      <c r="D44">
        <v>0.1932402645113887</v>
      </c>
      <c r="E44">
        <v>41</v>
      </c>
      <c r="F44">
        <v>93</v>
      </c>
      <c r="G44">
        <v>129</v>
      </c>
      <c r="H44">
        <v>0.155893536121673</v>
      </c>
      <c r="I44">
        <v>0.23604060913705591</v>
      </c>
      <c r="J44">
        <v>0.18323863636363641</v>
      </c>
      <c r="K44" t="s">
        <v>2</v>
      </c>
    </row>
    <row r="45" spans="1:11" x14ac:dyDescent="0.3">
      <c r="A45">
        <v>0</v>
      </c>
      <c r="B45" t="s">
        <v>29</v>
      </c>
      <c r="C45">
        <v>151</v>
      </c>
      <c r="D45">
        <v>0.1109478324761205</v>
      </c>
      <c r="E45">
        <v>25</v>
      </c>
      <c r="F45">
        <v>59</v>
      </c>
      <c r="G45">
        <v>67</v>
      </c>
      <c r="H45">
        <v>9.5057034220532313E-2</v>
      </c>
      <c r="I45">
        <v>0.14974619289340099</v>
      </c>
      <c r="J45">
        <v>9.5170454545454544E-2</v>
      </c>
      <c r="K45" t="s">
        <v>3</v>
      </c>
    </row>
    <row r="46" spans="1:11" x14ac:dyDescent="0.3">
      <c r="A46">
        <v>1</v>
      </c>
      <c r="B46" t="s">
        <v>11</v>
      </c>
      <c r="C46">
        <v>110</v>
      </c>
      <c r="D46">
        <v>8.0822924320352679E-2</v>
      </c>
      <c r="E46">
        <v>17</v>
      </c>
      <c r="F46">
        <v>28</v>
      </c>
      <c r="G46">
        <v>65</v>
      </c>
      <c r="H46">
        <v>6.4638783269961975E-2</v>
      </c>
      <c r="I46">
        <v>7.1065989847715741E-2</v>
      </c>
      <c r="J46">
        <v>9.2329545454545456E-2</v>
      </c>
      <c r="K46" t="s">
        <v>3</v>
      </c>
    </row>
    <row r="47" spans="1:11" x14ac:dyDescent="0.3">
      <c r="A47">
        <v>2</v>
      </c>
      <c r="B47" t="s">
        <v>66</v>
      </c>
      <c r="C47">
        <v>126</v>
      </c>
      <c r="D47">
        <v>9.2578986039676708E-2</v>
      </c>
      <c r="E47">
        <v>25</v>
      </c>
      <c r="F47">
        <v>32</v>
      </c>
      <c r="G47">
        <v>69</v>
      </c>
      <c r="H47">
        <v>9.5057034220532313E-2</v>
      </c>
      <c r="I47">
        <v>8.1218274111675121E-2</v>
      </c>
      <c r="J47">
        <v>9.8011363636363633E-2</v>
      </c>
      <c r="K47" t="s">
        <v>3</v>
      </c>
    </row>
    <row r="48" spans="1:11" x14ac:dyDescent="0.3">
      <c r="A48">
        <v>3</v>
      </c>
      <c r="B48" t="s">
        <v>56</v>
      </c>
      <c r="C48">
        <v>39</v>
      </c>
      <c r="D48">
        <v>2.8655400440852311E-2</v>
      </c>
      <c r="E48">
        <v>8</v>
      </c>
      <c r="F48">
        <v>19</v>
      </c>
      <c r="G48">
        <v>12</v>
      </c>
      <c r="H48">
        <v>3.0418250950570339E-2</v>
      </c>
      <c r="I48">
        <v>4.8223350253807112E-2</v>
      </c>
      <c r="J48">
        <v>1.7045454545454541E-2</v>
      </c>
      <c r="K48" t="s">
        <v>3</v>
      </c>
    </row>
    <row r="49" spans="1:11" x14ac:dyDescent="0.3">
      <c r="A49">
        <v>4</v>
      </c>
      <c r="B49" t="s">
        <v>78</v>
      </c>
      <c r="C49">
        <v>107</v>
      </c>
      <c r="D49">
        <v>7.861866274797942E-2</v>
      </c>
      <c r="E49">
        <v>11</v>
      </c>
      <c r="F49">
        <v>22</v>
      </c>
      <c r="G49">
        <v>74</v>
      </c>
      <c r="H49">
        <v>4.1825095057034217E-2</v>
      </c>
      <c r="I49">
        <v>5.5837563451776651E-2</v>
      </c>
      <c r="J49">
        <v>0.1051136363636364</v>
      </c>
      <c r="K49" t="s">
        <v>3</v>
      </c>
    </row>
    <row r="50" spans="1:11" x14ac:dyDescent="0.3">
      <c r="A50">
        <v>5</v>
      </c>
      <c r="B50" t="s">
        <v>54</v>
      </c>
      <c r="C50">
        <v>80</v>
      </c>
      <c r="D50">
        <v>5.8780308596620132E-2</v>
      </c>
      <c r="E50">
        <v>12</v>
      </c>
      <c r="F50">
        <v>23</v>
      </c>
      <c r="G50">
        <v>45</v>
      </c>
      <c r="H50">
        <v>4.5627376425855508E-2</v>
      </c>
      <c r="I50">
        <v>5.8375634517766499E-2</v>
      </c>
      <c r="J50">
        <v>6.3920454545454544E-2</v>
      </c>
      <c r="K50" t="s">
        <v>3</v>
      </c>
    </row>
    <row r="51" spans="1:11" x14ac:dyDescent="0.3">
      <c r="A51">
        <v>6</v>
      </c>
      <c r="B51" t="s">
        <v>63</v>
      </c>
      <c r="C51">
        <v>62</v>
      </c>
      <c r="D51">
        <v>4.5554739162380613E-2</v>
      </c>
      <c r="E51">
        <v>8</v>
      </c>
      <c r="F51">
        <v>16</v>
      </c>
      <c r="G51">
        <v>38</v>
      </c>
      <c r="H51">
        <v>3.0418250950570339E-2</v>
      </c>
      <c r="I51">
        <v>4.060913705583756E-2</v>
      </c>
      <c r="J51">
        <v>5.3977272727272728E-2</v>
      </c>
      <c r="K51" t="s">
        <v>3</v>
      </c>
    </row>
    <row r="52" spans="1:11" x14ac:dyDescent="0.3">
      <c r="A52">
        <v>7</v>
      </c>
      <c r="B52" t="s">
        <v>32</v>
      </c>
      <c r="C52">
        <v>23</v>
      </c>
      <c r="D52">
        <v>1.6899338721528288E-2</v>
      </c>
      <c r="E52">
        <v>3</v>
      </c>
      <c r="F52">
        <v>4</v>
      </c>
      <c r="G52">
        <v>16</v>
      </c>
      <c r="H52">
        <v>1.140684410646388E-2</v>
      </c>
      <c r="I52">
        <v>1.015228426395939E-2</v>
      </c>
      <c r="J52">
        <v>2.2727272727272731E-2</v>
      </c>
      <c r="K52" t="s">
        <v>3</v>
      </c>
    </row>
    <row r="53" spans="1:11" x14ac:dyDescent="0.3">
      <c r="A53">
        <v>8</v>
      </c>
      <c r="B53" t="s">
        <v>47</v>
      </c>
      <c r="C53">
        <v>27</v>
      </c>
      <c r="D53">
        <v>1.9838354151359299E-2</v>
      </c>
      <c r="E53">
        <v>2</v>
      </c>
      <c r="F53">
        <v>9</v>
      </c>
      <c r="G53">
        <v>16</v>
      </c>
      <c r="H53">
        <v>7.6045627376425864E-3</v>
      </c>
      <c r="I53">
        <v>2.2842639593908629E-2</v>
      </c>
      <c r="J53">
        <v>2.2727272727272731E-2</v>
      </c>
      <c r="K53" t="s">
        <v>3</v>
      </c>
    </row>
    <row r="54" spans="1:11" x14ac:dyDescent="0.3">
      <c r="A54">
        <v>9</v>
      </c>
      <c r="B54" t="s">
        <v>273</v>
      </c>
      <c r="C54">
        <v>31</v>
      </c>
      <c r="D54">
        <v>2.2777369581190299E-2</v>
      </c>
      <c r="E54">
        <v>4</v>
      </c>
      <c r="F54">
        <v>10</v>
      </c>
      <c r="G54">
        <v>17</v>
      </c>
      <c r="H54">
        <v>1.5209125475285169E-2</v>
      </c>
      <c r="I54">
        <v>2.538071065989848E-2</v>
      </c>
      <c r="J54">
        <v>2.4147727272727269E-2</v>
      </c>
      <c r="K54" t="s">
        <v>3</v>
      </c>
    </row>
    <row r="55" spans="1:11" x14ac:dyDescent="0.3">
      <c r="A55">
        <v>10</v>
      </c>
      <c r="B55" t="s">
        <v>42</v>
      </c>
      <c r="C55">
        <v>13</v>
      </c>
      <c r="D55">
        <v>9.5518001469507719E-3</v>
      </c>
      <c r="E55">
        <v>1</v>
      </c>
      <c r="F55">
        <v>6</v>
      </c>
      <c r="G55">
        <v>6</v>
      </c>
      <c r="H55">
        <v>3.8022813688212932E-3</v>
      </c>
      <c r="I55">
        <v>1.522842639593909E-2</v>
      </c>
      <c r="J55">
        <v>8.5227272727272721E-3</v>
      </c>
      <c r="K55" t="s">
        <v>3</v>
      </c>
    </row>
    <row r="56" spans="1:11" x14ac:dyDescent="0.3">
      <c r="A56">
        <v>11</v>
      </c>
      <c r="B56" t="s">
        <v>50</v>
      </c>
      <c r="C56">
        <v>108</v>
      </c>
      <c r="D56">
        <v>7.9353416605437183E-2</v>
      </c>
      <c r="E56">
        <v>16</v>
      </c>
      <c r="F56">
        <v>33</v>
      </c>
      <c r="G56">
        <v>59</v>
      </c>
      <c r="H56">
        <v>6.0836501901140677E-2</v>
      </c>
      <c r="I56">
        <v>8.3756345177664976E-2</v>
      </c>
      <c r="J56">
        <v>8.3806818181818177E-2</v>
      </c>
      <c r="K56" t="s">
        <v>3</v>
      </c>
    </row>
    <row r="57" spans="1:11" x14ac:dyDescent="0.3">
      <c r="A57">
        <v>12</v>
      </c>
      <c r="B57" t="s">
        <v>274</v>
      </c>
      <c r="C57">
        <v>19</v>
      </c>
      <c r="D57">
        <v>1.3960323291697279E-2</v>
      </c>
      <c r="E57">
        <v>3</v>
      </c>
      <c r="F57">
        <v>7</v>
      </c>
      <c r="G57">
        <v>9</v>
      </c>
      <c r="H57">
        <v>1.140684410646388E-2</v>
      </c>
      <c r="I57">
        <v>1.7766497461928939E-2</v>
      </c>
      <c r="J57">
        <v>1.278409090909091E-2</v>
      </c>
      <c r="K57" t="s">
        <v>3</v>
      </c>
    </row>
    <row r="58" spans="1:11" x14ac:dyDescent="0.3">
      <c r="A58">
        <v>13</v>
      </c>
      <c r="B58" t="s">
        <v>45</v>
      </c>
      <c r="C58">
        <v>49</v>
      </c>
      <c r="D58">
        <v>3.6002939015429829E-2</v>
      </c>
      <c r="E58">
        <v>7</v>
      </c>
      <c r="F58">
        <v>17</v>
      </c>
      <c r="G58">
        <v>25</v>
      </c>
      <c r="H58">
        <v>2.6615969581749051E-2</v>
      </c>
      <c r="I58">
        <v>4.3147208121827409E-2</v>
      </c>
      <c r="J58">
        <v>3.551136363636364E-2</v>
      </c>
      <c r="K58" t="s">
        <v>3</v>
      </c>
    </row>
    <row r="59" spans="1:11" x14ac:dyDescent="0.3">
      <c r="A59">
        <v>14</v>
      </c>
      <c r="B59" t="s">
        <v>19</v>
      </c>
      <c r="C59">
        <v>376</v>
      </c>
      <c r="D59">
        <v>0.2762674504041146</v>
      </c>
      <c r="E59">
        <v>114</v>
      </c>
      <c r="F59">
        <v>97</v>
      </c>
      <c r="G59">
        <v>165</v>
      </c>
      <c r="H59">
        <v>0.43346007604562742</v>
      </c>
      <c r="I59">
        <v>0.24619289340101519</v>
      </c>
      <c r="J59">
        <v>0.234375</v>
      </c>
      <c r="K59" t="s">
        <v>3</v>
      </c>
    </row>
    <row r="60" spans="1:11" x14ac:dyDescent="0.3">
      <c r="A60">
        <v>15</v>
      </c>
      <c r="B60" t="s">
        <v>37</v>
      </c>
      <c r="C60">
        <v>40</v>
      </c>
      <c r="D60">
        <v>2.9390154298310069E-2</v>
      </c>
      <c r="E60">
        <v>7</v>
      </c>
      <c r="F60">
        <v>12</v>
      </c>
      <c r="G60">
        <v>21</v>
      </c>
      <c r="H60">
        <v>2.6615969581749051E-2</v>
      </c>
      <c r="I60">
        <v>3.045685279187817E-2</v>
      </c>
      <c r="J60">
        <v>2.9829545454545459E-2</v>
      </c>
      <c r="K60" t="s">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COMENTARIOS</vt:lpstr>
      <vt:lpstr>CONSOLIDADO</vt:lpstr>
      <vt:lpstr>Por Pregunta</vt:lpstr>
      <vt:lpstr>Indice Clima</vt:lpstr>
      <vt:lpstr>V. Demogr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Contacto We Team</cp:lastModifiedBy>
  <dcterms:created xsi:type="dcterms:W3CDTF">2025-07-30T16:57:00Z</dcterms:created>
  <dcterms:modified xsi:type="dcterms:W3CDTF">2025-09-15T14:20:00Z</dcterms:modified>
</cp:coreProperties>
</file>