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<sst xmlns="http://schemas.openxmlformats.org/spreadsheetml/2006/main" count="249" uniqueCount="149">
  <si>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</si>
  <si>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</si>
  <si>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</si>
  <si>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</si>
  <si>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</si>
  <si>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</si>
  <si>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</si>
  <si>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</si>
  <si>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</si>
  <si>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</si>
  <si>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</si>
  <si>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</si>
  <si>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</si>
  <si>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</si>
  <si>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</si>
  <si>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</si>
  <si>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</si>
  <si>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</si>
  <si>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</si>
  <si>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</si>
  <si>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</si>
  <si>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</si>
  <si>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</si>
  <si>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</si>
  <si>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</si>
  <si>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</si>
  <si>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</si>
  <si>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</si>
  <si>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</si>
  <si>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</si>
  <si>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</si>
  <si>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</si>
  <si>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</si>
  <si>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</si>
  <si>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</si>
  <si>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</si>
  <si>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</si>
  <si>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</si>
  <si>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</si>
  <si>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</si>
  <si>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</si>
  <si>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</si>
  <si>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</si>
  <si>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</si>
  <si>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</si>
  <si>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</si>
  <si>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</si>
  <si>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</si>
  <si>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</si>
  <si>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</si>
  <si>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</si>
  <si>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</si>
  <si>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</si>
  <si>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</si>
  <si>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</si>
  <si>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</si>
  <si>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</si>
  <si>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</si>
  <si>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</si>
  <si>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</si>
  <si>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</si>
  <si>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</si>
  <si>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</si>
  <si>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</si>
  <si>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</si>
  <si>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</si>
  <si>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</si>
  <si>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</si>
  <si>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</si>
  <si>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</si>
  <si>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</si>
  <si>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</si>
  <si>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</si>
  <si>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</si>
  <si>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</si>
  <si>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</si>
  <si>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</si>
  <si>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</si>
  <si>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</si>
  <si>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</si>
  <si>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</si>
  <si>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</si>
  <si>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</si>
  <si>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</si>
  <si>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</si>
  <si>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</si>
  <si>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</si>
  <si>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</si>
  <si>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</si>
  <si>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</si>
  <si>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</si>
  <si>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</si>
  <si>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</si>
  <si>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</si>
  <si>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</si>
  <si>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</si>
  <si>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</si>
  <si>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</si>
  <si>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</si>
  <si>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</si>
  <si>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</si>
  <si>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</si>
  <si>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</si>
  <si>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</si>
  <si>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</si>
  <si>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</si>
  <si>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</si>
  <si>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</si>
  <si>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</si>
  <si>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</si>
  <si>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</si>
  <si>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</si>
  <si>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</si>
  <si>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</si>
  <si>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</si>
  <si>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</si>
  <si>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</si>
  <si>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</si>
  <si>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</si>
  <si>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</si>
  <si>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</si>
  <si>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</si>
  <si>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</si>
  <si>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</si>
  <si>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</si>
  <si>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</si>
  <si>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</si>
  <si>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</si>
  <si>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</si>
  <si>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</si>
  <si>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</si>
  <si>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</si>
  <si>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</si>
  <si>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</si>
  <si>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</si>
  <si>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</si>
  <si>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</si>
  <si>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</si>
  <si>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</si>
  <si>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</si>
  <si>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</si>
  <si>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</si>
  <si>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</si>
  <si>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</si>
  <si>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</si>
  <si>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</si>
  <si>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</si>
  <si>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</si>
  <si>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Nätstation - Skog (yta 10 x 10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</si>
</sst>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10.0</v>
      </c>
      <c r="I11" s="111" t="n">
        <v>2.0</v>
      </c>
      <c r="J11" s="57" t="n">
        <f>IF(I11=0,0,H11*($L$19+($L$19*0.25)*(I11-1)))</f>
        <v>52.376632801161094</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2.0</v>
      </c>
      <c r="J18" s="58" t="n">
        <f>IF(I18&gt;0,(VLOOKUP(F18,'DÖLJS - Ersättningstabeller'!$A$11:$C$34,3,FALSE))*I18,0)</f>
        <v>1000.0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t="s">
        <v>148</v>
      </c>
      <c r="G19" s="215"/>
      <c r="H19" s="215"/>
      <c r="I19" s="116" t="n">
        <v>3.0</v>
      </c>
      <c r="J19" s="57" t="n">
        <f>IF(I19&gt;0,(VLOOKUP(F19,'DÖLJS - Ersättningstabeller'!$A$11:$C$34,3,FALSE))*I19,0)</f>
        <v>10500.0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11500.0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43730.4207890626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54663.4207890626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74681.82534746715</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14</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2000.0</v>
      </c>
      <c r="I43" s="120" t="n">
        <v>2.0</v>
      </c>
      <c r="J43" s="57" t="n">
        <f>IF($F$42&lt;&gt;0,H43*I43*VLOOKUP($F$42,'DÖLJS - Ersättningstabeller'!$A$36:$G$40,3,FALSE),0)</f>
        <v>18291.679389312983</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1000.0</v>
      </c>
      <c r="I44" s="120" t="n">
        <v>3.0</v>
      </c>
      <c r="J44" s="57" t="n">
        <f>IF($F$42&lt;&gt;0,H44*I44*VLOOKUP($F$42,'DÖLJS - Ersättningstabeller'!$A$36:$G$40,3,FALSE),0)</f>
        <v>13718.759541984737</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32010.438931297722</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500.0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1000.0</v>
      </c>
      <c r="I51" s="125" t="s">
        <v>17</v>
      </c>
      <c r="J51" s="100" t="n">
        <f>IF(H51&gt;0,VLOOKUP(I51,'DÖLJS - Ersättningstabeller'!$A$43:$E$44,3,FALSE)*H51,0)</f>
        <v>4529.91452991453</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10358.40455840456</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54088.82534746716</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43730.0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10933.0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77096.0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