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<sst xmlns="http://schemas.openxmlformats.org/spreadsheetml/2006/main" count="251" uniqueCount="148">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</sst>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t="n">
        <v>8.0</v>
      </c>
      <c r="I13" s="111" t="n">
        <v>2.0</v>
      </c>
      <c r="J13" s="57" t="n">
        <f>IF(I13=0,0,H13*($L$19+($L$19*0.25)*(I13-1)))</f>
        <v>41.901306240928875</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t="n">
        <v>16.0</v>
      </c>
      <c r="I14" s="114" t="n">
        <v>1.0</v>
      </c>
      <c r="J14" s="98" t="n">
        <f>IF(I14=0,0,H14*($L$19+($L$19*0.25)*(I14-1)))</f>
        <v>67.0420899854862</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130.94158200290275</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77</v>
      </c>
      <c r="G19" s="215"/>
      <c r="H19" s="215"/>
      <c r="I19" s="116" t="n">
        <v>2.0</v>
      </c>
      <c r="J19" s="57" t="n">
        <f>IF(I19&gt;0,(VLOOKUP(F19,'DÖLJS - Ersättningstabeller'!$A$11:$C$34,3,FALSE))*I19,0)</f>
        <v>1000.0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t="s">
        <v>77</v>
      </c>
      <c r="G20" s="215"/>
      <c r="H20" s="215"/>
      <c r="I20" s="116" t="n">
        <v>3.0</v>
      </c>
      <c r="J20" s="57" t="n">
        <f>IF(I20&gt;0,(VLOOKUP(F20,'DÖLJS - Ersättningstabeller'!$A$11:$C$34,3,FALSE))*I20,0)</f>
        <v>1500.0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t="s">
        <v>77</v>
      </c>
      <c r="G21" s="216"/>
      <c r="H21" s="216"/>
      <c r="I21" s="117" t="n">
        <v>4.0</v>
      </c>
      <c r="J21" s="98" t="n">
        <f>IF(I21&gt;0,(VLOOKUP(F21,'DÖLJS - Ersättningstabeller'!$A$11:$C$34,3,FALSE))*I21,0)</f>
        <v>2000.0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t="n">
        <v>100.0</v>
      </c>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t="n">
        <v>200.0</v>
      </c>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300.0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7805.291143071605</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9256.291143071605</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t="n">
        <v>300.0</v>
      </c>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t="n">
        <v>400.0</v>
      </c>
      <c r="K39" s="12"/>
      <c r="L39" s="152" t="n">
        <f>J15+J22+J27+J32+J40+J47+J52+J55+J56</f>
        <v>11312.87518865565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700.0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1851.258228614321</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1851.258228614321</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t="n">
        <v>9.0</v>
      </c>
      <c r="I45" s="120" t="n">
        <v>10.0</v>
      </c>
      <c r="J45" s="57" t="n">
        <f>IF($F$42&lt;&gt;0,H45*I45*VLOOKUP($F$42,'DÖLJS - Ersättningstabeller'!$A$36:$G$40,3,FALSE),0)</f>
        <v>229.0867557251909</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t="n">
        <v>11.0</v>
      </c>
      <c r="I46" s="121" t="n">
        <v>12.0</v>
      </c>
      <c r="J46" s="98" t="n">
        <f>IF($F$42&lt;&gt;0,H46*I46*VLOOKUP($F$42,'DÖLJS - Ersättningstabeller'!$A$36:$G$40,3,FALSE),0)</f>
        <v>335.99390839694667</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776.3495610687025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7533.87518865565</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7407.0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1951.0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1851.0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13728.0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