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21900" windowHeight="14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6" i="1" l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Q2" i="1"/>
  <c r="T2" i="1"/>
  <c r="AD2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W2" i="1"/>
  <c r="L96" i="1"/>
  <c r="T96" i="1"/>
  <c r="L95" i="1"/>
  <c r="T95" i="1"/>
  <c r="L94" i="1"/>
  <c r="T94" i="1"/>
  <c r="L93" i="1"/>
  <c r="T93" i="1"/>
  <c r="L92" i="1"/>
  <c r="T92" i="1"/>
  <c r="L91" i="1"/>
  <c r="T91" i="1"/>
  <c r="L90" i="1"/>
  <c r="T90" i="1"/>
  <c r="L89" i="1"/>
  <c r="T89" i="1"/>
  <c r="L88" i="1"/>
  <c r="T88" i="1"/>
  <c r="L87" i="1"/>
  <c r="T87" i="1"/>
  <c r="L86" i="1"/>
  <c r="T86" i="1"/>
  <c r="L85" i="1"/>
  <c r="T85" i="1"/>
  <c r="L84" i="1"/>
  <c r="T84" i="1"/>
  <c r="L83" i="1"/>
  <c r="T83" i="1"/>
  <c r="L82" i="1"/>
  <c r="T82" i="1"/>
  <c r="L81" i="1"/>
  <c r="T81" i="1"/>
  <c r="L80" i="1"/>
  <c r="T80" i="1"/>
  <c r="L79" i="1"/>
  <c r="T79" i="1"/>
  <c r="L78" i="1"/>
  <c r="T78" i="1"/>
  <c r="L77" i="1"/>
  <c r="T77" i="1"/>
  <c r="L76" i="1"/>
  <c r="T76" i="1"/>
  <c r="L75" i="1"/>
  <c r="T75" i="1"/>
  <c r="L74" i="1"/>
  <c r="T74" i="1"/>
  <c r="L73" i="1"/>
  <c r="T73" i="1"/>
  <c r="L72" i="1"/>
  <c r="T72" i="1"/>
  <c r="L71" i="1"/>
  <c r="T71" i="1"/>
  <c r="L70" i="1"/>
  <c r="T70" i="1"/>
  <c r="L69" i="1"/>
  <c r="T69" i="1"/>
  <c r="L68" i="1"/>
  <c r="T68" i="1"/>
  <c r="L67" i="1"/>
  <c r="T67" i="1"/>
  <c r="L66" i="1"/>
  <c r="T66" i="1"/>
  <c r="L65" i="1"/>
  <c r="T65" i="1"/>
  <c r="L64" i="1"/>
  <c r="T64" i="1"/>
  <c r="L63" i="1"/>
  <c r="T63" i="1"/>
  <c r="L62" i="1"/>
  <c r="T62" i="1"/>
  <c r="L61" i="1"/>
  <c r="T61" i="1"/>
  <c r="L60" i="1"/>
  <c r="T60" i="1"/>
  <c r="L59" i="1"/>
  <c r="T59" i="1"/>
  <c r="L58" i="1"/>
  <c r="T58" i="1"/>
  <c r="L57" i="1"/>
  <c r="T57" i="1"/>
  <c r="L56" i="1"/>
  <c r="T56" i="1"/>
  <c r="L55" i="1"/>
  <c r="T55" i="1"/>
  <c r="L54" i="1"/>
  <c r="T54" i="1"/>
  <c r="L53" i="1"/>
  <c r="T53" i="1"/>
  <c r="L52" i="1"/>
  <c r="T52" i="1"/>
  <c r="L51" i="1"/>
  <c r="T51" i="1"/>
  <c r="L50" i="1"/>
  <c r="T50" i="1"/>
  <c r="L49" i="1"/>
  <c r="T49" i="1"/>
  <c r="L48" i="1"/>
  <c r="T48" i="1"/>
  <c r="L47" i="1"/>
  <c r="T47" i="1"/>
  <c r="L46" i="1"/>
  <c r="T46" i="1"/>
  <c r="L45" i="1"/>
  <c r="T45" i="1"/>
  <c r="L44" i="1"/>
  <c r="T44" i="1"/>
  <c r="L43" i="1"/>
  <c r="T43" i="1"/>
  <c r="L42" i="1"/>
  <c r="T42" i="1"/>
  <c r="L41" i="1"/>
  <c r="T41" i="1"/>
  <c r="L40" i="1"/>
  <c r="T40" i="1"/>
  <c r="L39" i="1"/>
  <c r="T39" i="1"/>
  <c r="L38" i="1"/>
  <c r="T38" i="1"/>
  <c r="L37" i="1"/>
  <c r="T37" i="1"/>
  <c r="L36" i="1"/>
  <c r="T36" i="1"/>
  <c r="L35" i="1"/>
  <c r="T35" i="1"/>
  <c r="L34" i="1"/>
  <c r="T34" i="1"/>
  <c r="L33" i="1"/>
  <c r="T33" i="1"/>
  <c r="L32" i="1"/>
  <c r="T32" i="1"/>
  <c r="L31" i="1"/>
  <c r="T31" i="1"/>
  <c r="L30" i="1"/>
  <c r="T30" i="1"/>
  <c r="L29" i="1"/>
  <c r="T29" i="1"/>
  <c r="L28" i="1"/>
  <c r="T28" i="1"/>
  <c r="L27" i="1"/>
  <c r="T27" i="1"/>
  <c r="L26" i="1"/>
  <c r="T26" i="1"/>
  <c r="L25" i="1"/>
  <c r="T25" i="1"/>
  <c r="L24" i="1"/>
  <c r="T24" i="1"/>
  <c r="L23" i="1"/>
  <c r="T23" i="1"/>
  <c r="L22" i="1"/>
  <c r="T22" i="1"/>
  <c r="L21" i="1"/>
  <c r="T21" i="1"/>
  <c r="L20" i="1"/>
  <c r="T20" i="1"/>
  <c r="L19" i="1"/>
  <c r="T19" i="1"/>
  <c r="L18" i="1"/>
  <c r="T18" i="1"/>
  <c r="L17" i="1"/>
  <c r="T17" i="1"/>
  <c r="L16" i="1"/>
  <c r="T16" i="1"/>
  <c r="L15" i="1"/>
  <c r="T15" i="1"/>
  <c r="L14" i="1"/>
  <c r="T14" i="1"/>
  <c r="L13" i="1"/>
  <c r="T13" i="1"/>
  <c r="L12" i="1"/>
  <c r="T12" i="1"/>
  <c r="L11" i="1"/>
  <c r="T11" i="1"/>
  <c r="L10" i="1"/>
  <c r="T10" i="1"/>
  <c r="L9" i="1"/>
  <c r="T9" i="1"/>
  <c r="L8" i="1"/>
  <c r="T8" i="1"/>
  <c r="L7" i="1"/>
  <c r="T7" i="1"/>
  <c r="L6" i="1"/>
  <c r="T6" i="1"/>
  <c r="L5" i="1"/>
  <c r="T5" i="1"/>
  <c r="L4" i="1"/>
  <c r="T4" i="1"/>
  <c r="L3" i="1"/>
  <c r="T3" i="1"/>
  <c r="L2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<sst xmlns="http://schemas.openxmlformats.org/spreadsheetml/2006/main" count="609" uniqueCount="147">
  <si>
    <t>FullID</t>
  </si>
  <si>
    <t>Population</t>
  </si>
  <si>
    <t>IndID</t>
  </si>
  <si>
    <t>AB10Freq</t>
  </si>
  <si>
    <t>ab10round</t>
  </si>
  <si>
    <t>Species</t>
  </si>
  <si>
    <t>Region</t>
  </si>
  <si>
    <t>Group</t>
  </si>
  <si>
    <t>Altitude</t>
  </si>
  <si>
    <t>X1C_GS</t>
  </si>
  <si>
    <t>GS_bp</t>
  </si>
  <si>
    <t>Total_Reads</t>
  </si>
  <si>
    <t>Total_corr</t>
  </si>
  <si>
    <t>X180knobreads</t>
  </si>
  <si>
    <t>X180knob.</t>
  </si>
  <si>
    <t>X180knobbp</t>
  </si>
  <si>
    <t>TR1total</t>
  </si>
  <si>
    <t>TR1.</t>
  </si>
  <si>
    <t>TR1bp</t>
  </si>
  <si>
    <t>CentCreads</t>
  </si>
  <si>
    <t>CentC.</t>
  </si>
  <si>
    <t>CentCbp</t>
  </si>
  <si>
    <t>mtreads</t>
  </si>
  <si>
    <t>mt.</t>
  </si>
  <si>
    <t>mtbp</t>
  </si>
  <si>
    <t>Gsnoknob</t>
  </si>
  <si>
    <t>GSno180</t>
  </si>
  <si>
    <t>GSnoTR1</t>
  </si>
  <si>
    <t>amA</t>
  </si>
  <si>
    <t>amB</t>
  </si>
  <si>
    <t>amC</t>
  </si>
  <si>
    <t>amD</t>
  </si>
  <si>
    <t>amE</t>
  </si>
  <si>
    <t>cl11</t>
  </si>
  <si>
    <t>cl12</t>
  </si>
  <si>
    <t>cl1</t>
  </si>
  <si>
    <t>cl2</t>
  </si>
  <si>
    <t>cl4</t>
  </si>
  <si>
    <t>cl5</t>
  </si>
  <si>
    <t>cl7</t>
  </si>
  <si>
    <t>cl8</t>
  </si>
  <si>
    <t>cl9</t>
  </si>
  <si>
    <t>cu10</t>
  </si>
  <si>
    <t>cu11</t>
  </si>
  <si>
    <t>cu12</t>
  </si>
  <si>
    <t>cu1</t>
  </si>
  <si>
    <t>cu2</t>
  </si>
  <si>
    <t>cu4</t>
  </si>
  <si>
    <t>cu5</t>
  </si>
  <si>
    <t>cu7</t>
  </si>
  <si>
    <t>cu9</t>
  </si>
  <si>
    <t>da10</t>
  </si>
  <si>
    <t>da11</t>
  </si>
  <si>
    <t>da1</t>
  </si>
  <si>
    <t>da2</t>
  </si>
  <si>
    <t>da3</t>
  </si>
  <si>
    <t>da5</t>
  </si>
  <si>
    <t>da6</t>
  </si>
  <si>
    <t>da8</t>
  </si>
  <si>
    <t>da9</t>
  </si>
  <si>
    <t>fp12</t>
  </si>
  <si>
    <t>fp1</t>
  </si>
  <si>
    <t>fp2</t>
  </si>
  <si>
    <t>fp3</t>
  </si>
  <si>
    <t>fp4</t>
  </si>
  <si>
    <t>fp5</t>
  </si>
  <si>
    <t>fp8</t>
  </si>
  <si>
    <t>fp9</t>
  </si>
  <si>
    <t>fpE</t>
  </si>
  <si>
    <t>m10</t>
  </si>
  <si>
    <t>m11</t>
  </si>
  <si>
    <t>m2</t>
  </si>
  <si>
    <t>m4</t>
  </si>
  <si>
    <t>m5</t>
  </si>
  <si>
    <t>m6</t>
  </si>
  <si>
    <t>m7</t>
  </si>
  <si>
    <t>m8</t>
  </si>
  <si>
    <t>m9</t>
  </si>
  <si>
    <t>mc10</t>
  </si>
  <si>
    <t>mc11</t>
  </si>
  <si>
    <t>mc12</t>
  </si>
  <si>
    <t>mc1</t>
  </si>
  <si>
    <t>mc2</t>
  </si>
  <si>
    <t>mc3</t>
  </si>
  <si>
    <t>mc5</t>
  </si>
  <si>
    <t>mc6</t>
  </si>
  <si>
    <t>mc9</t>
  </si>
  <si>
    <t>mt10</t>
  </si>
  <si>
    <t>mt11</t>
  </si>
  <si>
    <t>mt12</t>
  </si>
  <si>
    <t>mt1</t>
  </si>
  <si>
    <t>mt4</t>
  </si>
  <si>
    <t>mt5</t>
  </si>
  <si>
    <t>mt7</t>
  </si>
  <si>
    <t>mt8</t>
  </si>
  <si>
    <t>mt9</t>
  </si>
  <si>
    <t>tc12</t>
  </si>
  <si>
    <t>tc1</t>
  </si>
  <si>
    <t>tc2</t>
  </si>
  <si>
    <t>tc3</t>
  </si>
  <si>
    <t>tc4</t>
  </si>
  <si>
    <t>tc5</t>
  </si>
  <si>
    <t>tc7</t>
  </si>
  <si>
    <t>tc8</t>
  </si>
  <si>
    <t>tcE</t>
  </si>
  <si>
    <t>tx10</t>
  </si>
  <si>
    <t>tx11</t>
  </si>
  <si>
    <t>tx12</t>
  </si>
  <si>
    <t>tx2</t>
  </si>
  <si>
    <t>tx3</t>
  </si>
  <si>
    <t>tx4</t>
  </si>
  <si>
    <t>tx7</t>
  </si>
  <si>
    <t>tx8</t>
  </si>
  <si>
    <t>tx9</t>
  </si>
  <si>
    <t>tz10</t>
  </si>
  <si>
    <t>tz12</t>
  </si>
  <si>
    <t>tz13</t>
  </si>
  <si>
    <t>tz19</t>
  </si>
  <si>
    <t>tz23</t>
  </si>
  <si>
    <t>tz2</t>
  </si>
  <si>
    <t>tz3</t>
  </si>
  <si>
    <t>tz4</t>
  </si>
  <si>
    <t>tz9</t>
  </si>
  <si>
    <t>Am</t>
  </si>
  <si>
    <t>A</t>
  </si>
  <si>
    <t>B</t>
  </si>
  <si>
    <t>C</t>
  </si>
  <si>
    <t>D</t>
  </si>
  <si>
    <t>E</t>
  </si>
  <si>
    <t>Cl</t>
  </si>
  <si>
    <t>Cu</t>
  </si>
  <si>
    <t>Da</t>
  </si>
  <si>
    <t>Fp</t>
  </si>
  <si>
    <t>M</t>
  </si>
  <si>
    <t>Mc</t>
  </si>
  <si>
    <t>Mt</t>
  </si>
  <si>
    <t>Tc</t>
  </si>
  <si>
    <t>E/1</t>
  </si>
  <si>
    <t>Tx</t>
  </si>
  <si>
    <t>Tz</t>
  </si>
  <si>
    <t>Plant</t>
  </si>
  <si>
    <t>mexicana</t>
  </si>
  <si>
    <t>MH</t>
  </si>
  <si>
    <t>NA</t>
  </si>
  <si>
    <t>TotalTereads</t>
  </si>
  <si>
    <t>TotalTe.</t>
  </si>
  <si>
    <t>TotalTebp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</si>
</sst>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6"/>
  <sheetViews>
    <sheetView tabSelected="1" workbookViewId="0">
      <selection activeCell="N96" sqref="N2:N96"/>
    </sheetView>
  </sheetViews>
  <sheetFormatPr baseColWidth="10" defaultRowHeight="15" x14ac:dyDescent="0"/>
  <cols>
    <col min="12" max="12" width="11.1640625" bestFit="1" customWidth="1"/>
    <col min="19" max="19" width="16.83203125" customWidth="1"/>
    <col min="20" max="20" width="12.1640625" bestFit="1" customWidth="1"/>
    <col min="23" max="23" width="11.1640625" bestFit="1" customWidth="1"/>
    <col min="26" max="26" width="12.1640625" bestFit="1" customWidth="1"/>
    <col min="29" max="29" width="12.1640625" bestFit="1" customWidth="1"/>
    <col min="30" max="30" width="12.83203125" bestFit="1" customWidth="1"/>
    <col min="31" max="32" width="11.1640625" bestFit="1" customWidth="1"/>
  </cols>
  <sheetData>
    <row r="1" spans="1:32">
      <c r="A1" t="s">
        <v>0</v>
      </c>
      <c r="B1" t="s">
        <v>1</v>
      </c>
      <c r="C1" t="s">
        <v>2</v>
      </c>
      <c r="D1" t="s">
        <v>140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144</v>
      </c>
      <c r="AB1" t="s">
        <v>145</v>
      </c>
      <c r="AC1" t="s">
        <v>146</v>
      </c>
      <c r="AD1" t="s">
        <v>25</v>
      </c>
      <c r="AE1" t="s">
        <v>26</v>
      </c>
      <c r="AF1" t="s">
        <v>27</v>
      </c>
    </row>
    <row r="2" spans="1:32">
      <c r="A2" t="s">
        <v>28</v>
      </c>
      <c r="B2" t="s">
        <v>123</v>
      </c>
      <c r="C2" t="s">
        <v>124</v>
      </c>
      <c r="D2">
        <v>1</v>
      </c>
      <c r="E2" t="s">
        <v>143</v>
      </c>
      <c r="F2" t="s">
        <v>143</v>
      </c>
      <c r="G2" t="s">
        <v>141</v>
      </c>
      <c r="H2" t="s">
        <v>142</v>
      </c>
      <c r="J2">
        <v>1591</v>
      </c>
      <c r="K2">
        <v>5.42</v>
      </c>
      <c r="L2">
        <f>K2*978000000</f>
        <v>5300760000</v>
      </c>
      <c r="M2">
        <v>342611</v>
      </c>
      <c r="N2">
        <f>M2-X2</f>
        <v>329192</v>
      </c>
      <c r="O2">
        <v>38767</v>
      </c>
      <c r="P2">
        <f>O2/M2</f>
        <v>0.1131516501221502</v>
      </c>
      <c r="Q2">
        <f>P2*L2</f>
        <v>599789740.9014889</v>
      </c>
      <c r="R2">
        <v>1048</v>
      </c>
      <c r="S2">
        <f>R2/M2</f>
        <v>3.0588626751622103E-3</v>
      </c>
      <c r="T2">
        <f>S2*L2</f>
        <v>16214296.913992837</v>
      </c>
      <c r="U2">
        <v>1642</v>
      </c>
      <c r="V2">
        <f>U2/M2</f>
        <v>4.7926073593667455E-3</v>
      </c>
      <c r="W2">
        <f>V2*L2</f>
        <v>25404461.386236869</v>
      </c>
      <c r="X2">
        <v>13419</v>
      </c>
      <c r="Y2">
        <f>X2/M2</f>
        <v>3.9166868547711543E-2</v>
      </c>
      <c r="Z2">
        <f>Y2*L2</f>
        <v>207614170.12296745</v>
      </c>
      <c r="AA2">
        <v>224486</v>
      </c>
      <c r="AB2">
        <f>AA2/M2</f>
        <v>0.65522122757296175</v>
      </c>
      <c r="AC2">
        <f>AB2*L2</f>
        <v>3473170474.2696528</v>
      </c>
      <c r="AD2">
        <f>L2-Q2-T2</f>
        <v>4684755962.1845179</v>
      </c>
      <c r="AE2">
        <f>L2-Q2</f>
        <v>4700970259.0985107</v>
      </c>
      <c r="AF2">
        <f>L2-T2</f>
        <v>5284545703.0860071</v>
      </c>
    </row>
    <row r="3" spans="1:32">
      <c r="A3" t="s">
        <v>29</v>
      </c>
      <c r="B3" t="s">
        <v>123</v>
      </c>
      <c r="C3" t="s">
        <v>125</v>
      </c>
      <c r="D3">
        <v>1</v>
      </c>
      <c r="E3" t="s">
        <v>143</v>
      </c>
      <c r="F3" t="s">
        <v>143</v>
      </c>
      <c r="G3" t="s">
        <v>141</v>
      </c>
      <c r="H3" t="s">
        <v>142</v>
      </c>
      <c r="J3">
        <v>1591</v>
      </c>
      <c r="K3">
        <v>5.46</v>
      </c>
      <c r="L3">
        <f t="shared" ref="L3:L66" si="0">K3*978000000</f>
        <v>5339880000</v>
      </c>
      <c r="M3">
        <v>325656</v>
      </c>
      <c r="N3">
        <f t="shared" ref="N3:N66" si="1">M3-X3</f>
        <v>315685</v>
      </c>
      <c r="O3">
        <v>50291</v>
      </c>
      <c r="P3">
        <f t="shared" ref="P3:P66" si="2">O3/M3</f>
        <v>0.15442982779374556</v>
      </c>
      <c r="Q3">
        <f t="shared" ref="Q3:Q66" si="3">P3*L3</f>
        <v>824636748.83926606</v>
      </c>
      <c r="R3">
        <v>782</v>
      </c>
      <c r="S3">
        <f t="shared" ref="S3:S66" si="4">R3/M3</f>
        <v>2.401306900533078E-3</v>
      </c>
      <c r="T3">
        <f t="shared" ref="T3:T66" si="5">S3*L3</f>
        <v>12822690.692018572</v>
      </c>
      <c r="U3">
        <v>1609</v>
      </c>
      <c r="V3">
        <f t="shared" ref="V3:V66" si="6">U3/M3</f>
        <v>4.9407964232195938E-3</v>
      </c>
      <c r="W3">
        <f t="shared" ref="W3:W66" si="7">V3*L3</f>
        <v>26383260.004421845</v>
      </c>
      <c r="X3">
        <v>9971</v>
      </c>
      <c r="Y3">
        <f t="shared" ref="Y3:Y66" si="8">X3/M3</f>
        <v>3.0618198344265116E-2</v>
      </c>
      <c r="Z3">
        <f t="shared" ref="Z3:Z66" si="9">Y3*L3</f>
        <v>163497504.97457442</v>
      </c>
      <c r="AA3">
        <v>214702</v>
      </c>
      <c r="AB3">
        <f t="shared" ref="AB3:AB66" si="10">AA3/M3</f>
        <v>0.65929078536860986</v>
      </c>
      <c r="AC3">
        <f t="shared" ref="AC3:AC66" si="11">AB3*L3</f>
        <v>3520533678.9741325</v>
      </c>
      <c r="AD3">
        <f t="shared" ref="AD3:AD66" si="12">L3-Q3-T3</f>
        <v>4502420560.4687157</v>
      </c>
      <c r="AE3">
        <f t="shared" ref="AE3:AE66" si="13">L3-Q3</f>
        <v>4515243251.1607342</v>
      </c>
      <c r="AF3">
        <f t="shared" ref="AF3:AF66" si="14">L3-T3</f>
        <v>5327057309.3079815</v>
      </c>
    </row>
    <row r="4" spans="1:32">
      <c r="A4" t="s">
        <v>30</v>
      </c>
      <c r="B4" t="s">
        <v>123</v>
      </c>
      <c r="C4" t="s">
        <v>126</v>
      </c>
      <c r="D4">
        <v>1</v>
      </c>
      <c r="E4" t="s">
        <v>143</v>
      </c>
      <c r="F4" t="s">
        <v>143</v>
      </c>
      <c r="G4" t="s">
        <v>141</v>
      </c>
      <c r="H4" t="s">
        <v>142</v>
      </c>
      <c r="J4">
        <v>1591</v>
      </c>
      <c r="K4">
        <v>5.5</v>
      </c>
      <c r="L4">
        <f t="shared" si="0"/>
        <v>5379000000</v>
      </c>
      <c r="M4">
        <v>240979</v>
      </c>
      <c r="N4">
        <f t="shared" si="1"/>
        <v>235508</v>
      </c>
      <c r="O4">
        <v>34620</v>
      </c>
      <c r="P4">
        <f t="shared" si="2"/>
        <v>0.14366397071944029</v>
      </c>
      <c r="Q4">
        <f t="shared" si="3"/>
        <v>772768498.49986935</v>
      </c>
      <c r="R4">
        <v>687</v>
      </c>
      <c r="S4">
        <f t="shared" si="4"/>
        <v>2.850870822768789E-3</v>
      </c>
      <c r="T4">
        <f t="shared" si="5"/>
        <v>15334834.155673316</v>
      </c>
      <c r="U4">
        <v>1038</v>
      </c>
      <c r="V4">
        <f t="shared" si="6"/>
        <v>4.3074292780698733E-3</v>
      </c>
      <c r="W4">
        <f t="shared" si="7"/>
        <v>23169662.086737849</v>
      </c>
      <c r="X4">
        <v>5471</v>
      </c>
      <c r="Y4">
        <f t="shared" si="8"/>
        <v>2.2703223102428012E-2</v>
      </c>
      <c r="Z4">
        <f t="shared" si="9"/>
        <v>122120637.06796028</v>
      </c>
      <c r="AA4">
        <v>147557</v>
      </c>
      <c r="AB4">
        <f t="shared" si="10"/>
        <v>0.61232306549533366</v>
      </c>
      <c r="AC4">
        <f t="shared" si="11"/>
        <v>3293685769.2993999</v>
      </c>
      <c r="AD4">
        <f t="shared" si="12"/>
        <v>4590896667.3444576</v>
      </c>
      <c r="AE4">
        <f t="shared" si="13"/>
        <v>4606231501.5001307</v>
      </c>
      <c r="AF4">
        <f t="shared" si="14"/>
        <v>5363665165.844327</v>
      </c>
    </row>
    <row r="5" spans="1:32">
      <c r="A5" t="s">
        <v>31</v>
      </c>
      <c r="B5" t="s">
        <v>123</v>
      </c>
      <c r="C5" t="s">
        <v>127</v>
      </c>
      <c r="D5">
        <v>1</v>
      </c>
      <c r="E5" t="s">
        <v>143</v>
      </c>
      <c r="F5" t="s">
        <v>143</v>
      </c>
      <c r="G5" t="s">
        <v>141</v>
      </c>
      <c r="H5" t="s">
        <v>142</v>
      </c>
      <c r="J5">
        <v>1591</v>
      </c>
      <c r="K5">
        <v>5.33</v>
      </c>
      <c r="L5">
        <f t="shared" si="0"/>
        <v>5212740000</v>
      </c>
      <c r="M5">
        <v>274513</v>
      </c>
      <c r="N5">
        <f t="shared" si="1"/>
        <v>267937</v>
      </c>
      <c r="O5">
        <v>30948</v>
      </c>
      <c r="P5">
        <f t="shared" si="2"/>
        <v>0.11273783026669047</v>
      </c>
      <c r="Q5">
        <f t="shared" si="3"/>
        <v>587672997.34438813</v>
      </c>
      <c r="R5">
        <v>882</v>
      </c>
      <c r="S5">
        <f t="shared" si="4"/>
        <v>3.2129625919355368E-3</v>
      </c>
      <c r="T5">
        <f t="shared" si="5"/>
        <v>16748338.621486051</v>
      </c>
      <c r="U5">
        <v>1242</v>
      </c>
      <c r="V5">
        <f t="shared" si="6"/>
        <v>4.5243758947663684E-3</v>
      </c>
      <c r="W5">
        <f t="shared" si="7"/>
        <v>23584395.201684438</v>
      </c>
      <c r="X5">
        <v>6576</v>
      </c>
      <c r="Y5">
        <f t="shared" si="8"/>
        <v>2.3955149665043186E-2</v>
      </c>
      <c r="Z5">
        <f t="shared" si="9"/>
        <v>124871966.86495721</v>
      </c>
      <c r="AA5">
        <v>180445</v>
      </c>
      <c r="AB5">
        <f t="shared" si="10"/>
        <v>0.65732770397030382</v>
      </c>
      <c r="AC5">
        <f t="shared" si="11"/>
        <v>3426478415.5941615</v>
      </c>
      <c r="AD5">
        <f t="shared" si="12"/>
        <v>4608318664.0341263</v>
      </c>
      <c r="AE5">
        <f t="shared" si="13"/>
        <v>4625067002.655612</v>
      </c>
      <c r="AF5">
        <f t="shared" si="14"/>
        <v>5195991661.3785143</v>
      </c>
    </row>
    <row r="6" spans="1:32">
      <c r="A6" t="s">
        <v>32</v>
      </c>
      <c r="B6" t="s">
        <v>123</v>
      </c>
      <c r="C6" t="s">
        <v>128</v>
      </c>
      <c r="D6">
        <v>1</v>
      </c>
      <c r="E6" t="s">
        <v>143</v>
      </c>
      <c r="F6" t="s">
        <v>143</v>
      </c>
      <c r="G6" t="s">
        <v>141</v>
      </c>
      <c r="H6" t="s">
        <v>142</v>
      </c>
      <c r="J6">
        <v>1591</v>
      </c>
      <c r="K6">
        <v>5.63</v>
      </c>
      <c r="L6">
        <f t="shared" si="0"/>
        <v>5506140000</v>
      </c>
      <c r="M6">
        <v>208336</v>
      </c>
      <c r="N6">
        <f t="shared" si="1"/>
        <v>202750</v>
      </c>
      <c r="O6">
        <v>22646</v>
      </c>
      <c r="P6">
        <f t="shared" si="2"/>
        <v>0.10869940864756931</v>
      </c>
      <c r="Q6">
        <f t="shared" si="3"/>
        <v>598514161.93072736</v>
      </c>
      <c r="R6">
        <v>372</v>
      </c>
      <c r="S6">
        <f t="shared" si="4"/>
        <v>1.7855771446125489E-3</v>
      </c>
      <c r="T6">
        <f t="shared" si="5"/>
        <v>9831637.73903694</v>
      </c>
      <c r="U6">
        <v>899</v>
      </c>
      <c r="V6">
        <f t="shared" si="6"/>
        <v>4.315144766146993E-3</v>
      </c>
      <c r="W6">
        <f t="shared" si="7"/>
        <v>23759791.202672604</v>
      </c>
      <c r="X6">
        <v>5586</v>
      </c>
      <c r="Y6">
        <f t="shared" si="8"/>
        <v>2.6812456800552952E-2</v>
      </c>
      <c r="Z6">
        <f t="shared" si="9"/>
        <v>147633140.88779664</v>
      </c>
      <c r="AA6">
        <v>135912</v>
      </c>
      <c r="AB6">
        <f t="shared" si="10"/>
        <v>0.65236924967360421</v>
      </c>
      <c r="AC6">
        <f t="shared" si="11"/>
        <v>3592036420.397819</v>
      </c>
      <c r="AD6">
        <f t="shared" si="12"/>
        <v>4897794200.3302364</v>
      </c>
      <c r="AE6">
        <f t="shared" si="13"/>
        <v>4907625838.069273</v>
      </c>
      <c r="AF6">
        <f t="shared" si="14"/>
        <v>5496308362.2609634</v>
      </c>
    </row>
    <row r="7" spans="1:32">
      <c r="A7" t="s">
        <v>33</v>
      </c>
      <c r="B7" t="s">
        <v>129</v>
      </c>
      <c r="C7">
        <v>11</v>
      </c>
      <c r="D7">
        <v>1</v>
      </c>
      <c r="E7" t="s">
        <v>143</v>
      </c>
      <c r="F7" t="s">
        <v>143</v>
      </c>
      <c r="G7" t="s">
        <v>141</v>
      </c>
      <c r="H7" t="s">
        <v>142</v>
      </c>
      <c r="J7">
        <v>2698</v>
      </c>
      <c r="K7">
        <v>6.26</v>
      </c>
      <c r="L7">
        <f t="shared" si="0"/>
        <v>6122280000</v>
      </c>
      <c r="M7">
        <v>354919</v>
      </c>
      <c r="N7">
        <f t="shared" si="1"/>
        <v>345982</v>
      </c>
      <c r="O7">
        <v>41704</v>
      </c>
      <c r="P7">
        <f t="shared" si="2"/>
        <v>0.11750286685130973</v>
      </c>
      <c r="Q7">
        <f t="shared" si="3"/>
        <v>719385451.66643655</v>
      </c>
      <c r="R7">
        <v>344</v>
      </c>
      <c r="S7">
        <f t="shared" si="4"/>
        <v>9.6923523395478972E-4</v>
      </c>
      <c r="T7">
        <f t="shared" si="5"/>
        <v>5933929.4881367302</v>
      </c>
      <c r="U7">
        <v>1916</v>
      </c>
      <c r="V7">
        <f t="shared" si="6"/>
        <v>5.3984148495853984E-3</v>
      </c>
      <c r="W7">
        <f t="shared" si="7"/>
        <v>33050607.265319694</v>
      </c>
      <c r="X7">
        <v>8937</v>
      </c>
      <c r="Y7">
        <f t="shared" si="8"/>
        <v>2.5180393272831267E-2</v>
      </c>
      <c r="Z7">
        <f t="shared" si="9"/>
        <v>154161418.12638941</v>
      </c>
      <c r="AA7">
        <v>229314</v>
      </c>
      <c r="AB7">
        <f t="shared" si="10"/>
        <v>0.64610235011368788</v>
      </c>
      <c r="AC7">
        <f t="shared" si="11"/>
        <v>3955619496.054029</v>
      </c>
      <c r="AD7">
        <f t="shared" si="12"/>
        <v>5396960618.8454275</v>
      </c>
      <c r="AE7">
        <f t="shared" si="13"/>
        <v>5402894548.3335638</v>
      </c>
      <c r="AF7">
        <f t="shared" si="14"/>
        <v>6116346070.5118637</v>
      </c>
    </row>
    <row r="8" spans="1:32">
      <c r="A8" t="s">
        <v>34</v>
      </c>
      <c r="B8" t="s">
        <v>129</v>
      </c>
      <c r="C8">
        <v>12</v>
      </c>
      <c r="D8">
        <v>1</v>
      </c>
      <c r="E8" t="s">
        <v>143</v>
      </c>
      <c r="F8" t="s">
        <v>143</v>
      </c>
      <c r="G8" t="s">
        <v>141</v>
      </c>
      <c r="H8" t="s">
        <v>142</v>
      </c>
      <c r="J8">
        <v>2698</v>
      </c>
      <c r="K8">
        <v>5.92</v>
      </c>
      <c r="L8">
        <f t="shared" si="0"/>
        <v>5789760000</v>
      </c>
      <c r="M8">
        <v>243742</v>
      </c>
      <c r="N8">
        <f t="shared" si="1"/>
        <v>237091</v>
      </c>
      <c r="O8">
        <v>38514</v>
      </c>
      <c r="P8">
        <f t="shared" si="2"/>
        <v>0.15801133985935947</v>
      </c>
      <c r="Q8">
        <f t="shared" si="3"/>
        <v>914847735.06412506</v>
      </c>
      <c r="R8">
        <v>257</v>
      </c>
      <c r="S8">
        <f t="shared" si="4"/>
        <v>1.0543935800969878E-3</v>
      </c>
      <c r="T8">
        <f t="shared" si="5"/>
        <v>6104685.7743023364</v>
      </c>
      <c r="U8">
        <v>1326</v>
      </c>
      <c r="V8">
        <f t="shared" si="6"/>
        <v>5.440178549449828E-3</v>
      </c>
      <c r="W8">
        <f t="shared" si="7"/>
        <v>31497328.158462636</v>
      </c>
      <c r="X8">
        <v>6651</v>
      </c>
      <c r="Y8">
        <f t="shared" si="8"/>
        <v>2.7287049421109207E-2</v>
      </c>
      <c r="Z8">
        <f t="shared" si="9"/>
        <v>157985467.25636125</v>
      </c>
      <c r="AA8">
        <v>158510</v>
      </c>
      <c r="AB8">
        <f t="shared" si="10"/>
        <v>0.65031877969328222</v>
      </c>
      <c r="AC8">
        <f t="shared" si="11"/>
        <v>3765189657.9169779</v>
      </c>
      <c r="AD8">
        <f t="shared" si="12"/>
        <v>4868807579.1615725</v>
      </c>
      <c r="AE8">
        <f t="shared" si="13"/>
        <v>4874912264.9358749</v>
      </c>
      <c r="AF8">
        <f t="shared" si="14"/>
        <v>5783655314.2256975</v>
      </c>
    </row>
    <row r="9" spans="1:32">
      <c r="A9" t="s">
        <v>35</v>
      </c>
      <c r="B9" t="s">
        <v>129</v>
      </c>
      <c r="C9">
        <v>1</v>
      </c>
      <c r="D9">
        <v>1</v>
      </c>
      <c r="E9" t="s">
        <v>143</v>
      </c>
      <c r="F9" t="s">
        <v>143</v>
      </c>
      <c r="G9" t="s">
        <v>141</v>
      </c>
      <c r="H9" t="s">
        <v>142</v>
      </c>
      <c r="J9">
        <v>2698</v>
      </c>
      <c r="K9">
        <v>5.96</v>
      </c>
      <c r="L9">
        <f t="shared" si="0"/>
        <v>5828880000</v>
      </c>
      <c r="M9">
        <v>297968</v>
      </c>
      <c r="N9">
        <f t="shared" si="1"/>
        <v>290721</v>
      </c>
      <c r="O9">
        <v>17978</v>
      </c>
      <c r="P9">
        <f t="shared" si="2"/>
        <v>6.033533802287494E-2</v>
      </c>
      <c r="Q9">
        <f t="shared" si="3"/>
        <v>351687445.09477526</v>
      </c>
      <c r="R9">
        <v>945</v>
      </c>
      <c r="S9">
        <f t="shared" si="4"/>
        <v>3.1714815013692745E-3</v>
      </c>
      <c r="T9">
        <f t="shared" si="5"/>
        <v>18486185.093701337</v>
      </c>
      <c r="U9">
        <v>1529</v>
      </c>
      <c r="V9">
        <f t="shared" si="6"/>
        <v>5.1314235085646778E-3</v>
      </c>
      <c r="W9">
        <f t="shared" si="7"/>
        <v>29910451.860602479</v>
      </c>
      <c r="X9">
        <v>7247</v>
      </c>
      <c r="Y9">
        <f t="shared" si="8"/>
        <v>2.4321403640659399E-2</v>
      </c>
      <c r="Z9">
        <f t="shared" si="9"/>
        <v>141766543.25296676</v>
      </c>
      <c r="AA9">
        <v>194448</v>
      </c>
      <c r="AB9">
        <f t="shared" si="10"/>
        <v>0.65258014283412979</v>
      </c>
      <c r="AC9">
        <f t="shared" si="11"/>
        <v>3803811342.9630027</v>
      </c>
      <c r="AD9">
        <f t="shared" si="12"/>
        <v>5458706369.8115234</v>
      </c>
      <c r="AE9">
        <f t="shared" si="13"/>
        <v>5477192554.9052248</v>
      </c>
      <c r="AF9">
        <f t="shared" si="14"/>
        <v>5810393814.9062986</v>
      </c>
    </row>
    <row r="10" spans="1:32">
      <c r="A10" t="s">
        <v>36</v>
      </c>
      <c r="B10" t="s">
        <v>129</v>
      </c>
      <c r="C10">
        <v>2</v>
      </c>
      <c r="D10">
        <v>1</v>
      </c>
      <c r="E10" t="s">
        <v>143</v>
      </c>
      <c r="F10" t="s">
        <v>143</v>
      </c>
      <c r="G10" t="s">
        <v>141</v>
      </c>
      <c r="H10" t="s">
        <v>142</v>
      </c>
      <c r="J10">
        <v>2698</v>
      </c>
      <c r="K10">
        <v>6.13</v>
      </c>
      <c r="L10">
        <f t="shared" si="0"/>
        <v>5995140000</v>
      </c>
      <c r="M10">
        <v>328185</v>
      </c>
      <c r="N10">
        <f t="shared" si="1"/>
        <v>318729</v>
      </c>
      <c r="O10">
        <v>34302</v>
      </c>
      <c r="P10">
        <f t="shared" si="2"/>
        <v>0.10452031628502216</v>
      </c>
      <c r="Q10">
        <f t="shared" si="3"/>
        <v>626613928.97298777</v>
      </c>
      <c r="R10">
        <v>1168</v>
      </c>
      <c r="S10">
        <f t="shared" si="4"/>
        <v>3.5589682648506176E-3</v>
      </c>
      <c r="T10">
        <f t="shared" si="5"/>
        <v>21336513.00333653</v>
      </c>
      <c r="U10">
        <v>1346</v>
      </c>
      <c r="V10">
        <f t="shared" si="6"/>
        <v>4.101345277815866E-3</v>
      </c>
      <c r="W10">
        <f t="shared" si="7"/>
        <v>24588139.12884501</v>
      </c>
      <c r="X10">
        <v>9456</v>
      </c>
      <c r="Y10">
        <f t="shared" si="8"/>
        <v>2.8813017048311167E-2</v>
      </c>
      <c r="Z10">
        <f t="shared" si="9"/>
        <v>172738071.0270122</v>
      </c>
      <c r="AA10">
        <v>219208</v>
      </c>
      <c r="AB10">
        <f t="shared" si="10"/>
        <v>0.66794033852857382</v>
      </c>
      <c r="AC10">
        <f t="shared" si="11"/>
        <v>4004395841.126194</v>
      </c>
      <c r="AD10">
        <f t="shared" si="12"/>
        <v>5347189558.023675</v>
      </c>
      <c r="AE10">
        <f t="shared" si="13"/>
        <v>5368526071.0270119</v>
      </c>
      <c r="AF10">
        <f t="shared" si="14"/>
        <v>5973803486.9966631</v>
      </c>
    </row>
    <row r="11" spans="1:32">
      <c r="A11" t="s">
        <v>37</v>
      </c>
      <c r="B11" t="s">
        <v>129</v>
      </c>
      <c r="C11">
        <v>4</v>
      </c>
      <c r="D11">
        <v>1</v>
      </c>
      <c r="E11" t="s">
        <v>143</v>
      </c>
      <c r="F11" t="s">
        <v>143</v>
      </c>
      <c r="G11" t="s">
        <v>141</v>
      </c>
      <c r="H11" t="s">
        <v>142</v>
      </c>
      <c r="J11">
        <v>2698</v>
      </c>
      <c r="K11">
        <v>6.05</v>
      </c>
      <c r="L11">
        <f t="shared" si="0"/>
        <v>5916900000</v>
      </c>
      <c r="M11">
        <v>336038</v>
      </c>
      <c r="N11">
        <f t="shared" si="1"/>
        <v>329431</v>
      </c>
      <c r="O11">
        <v>47461</v>
      </c>
      <c r="P11">
        <f t="shared" si="2"/>
        <v>0.14123700295799879</v>
      </c>
      <c r="Q11">
        <f t="shared" si="3"/>
        <v>835685222.80218303</v>
      </c>
      <c r="R11">
        <v>983</v>
      </c>
      <c r="S11">
        <f t="shared" si="4"/>
        <v>2.9252644046209061E-3</v>
      </c>
      <c r="T11">
        <f t="shared" si="5"/>
        <v>17308496.955701441</v>
      </c>
      <c r="U11">
        <v>1668</v>
      </c>
      <c r="V11">
        <f t="shared" si="6"/>
        <v>4.9637243406995641E-3</v>
      </c>
      <c r="W11">
        <f t="shared" si="7"/>
        <v>29369860.551485252</v>
      </c>
      <c r="X11">
        <v>6607</v>
      </c>
      <c r="Y11">
        <f t="shared" si="8"/>
        <v>1.9661466857914877E-2</v>
      </c>
      <c r="Z11">
        <f t="shared" si="9"/>
        <v>116334933.25159654</v>
      </c>
      <c r="AA11">
        <v>221592</v>
      </c>
      <c r="AB11">
        <f t="shared" si="10"/>
        <v>0.65942542212487876</v>
      </c>
      <c r="AC11">
        <f t="shared" si="11"/>
        <v>3901754280.1706953</v>
      </c>
      <c r="AD11">
        <f t="shared" si="12"/>
        <v>5063906280.242115</v>
      </c>
      <c r="AE11">
        <f t="shared" si="13"/>
        <v>5081214777.1978168</v>
      </c>
      <c r="AF11">
        <f t="shared" si="14"/>
        <v>5899591503.0442982</v>
      </c>
    </row>
    <row r="12" spans="1:32">
      <c r="A12" t="s">
        <v>38</v>
      </c>
      <c r="B12" t="s">
        <v>129</v>
      </c>
      <c r="C12">
        <v>5</v>
      </c>
      <c r="D12">
        <v>1</v>
      </c>
      <c r="E12" t="s">
        <v>143</v>
      </c>
      <c r="F12" t="s">
        <v>143</v>
      </c>
      <c r="G12" t="s">
        <v>141</v>
      </c>
      <c r="H12" t="s">
        <v>142</v>
      </c>
      <c r="J12">
        <v>2698</v>
      </c>
      <c r="K12">
        <v>6.05</v>
      </c>
      <c r="L12">
        <f t="shared" si="0"/>
        <v>5916900000</v>
      </c>
      <c r="M12">
        <v>278303</v>
      </c>
      <c r="N12">
        <f t="shared" si="1"/>
        <v>270907</v>
      </c>
      <c r="O12">
        <v>39928</v>
      </c>
      <c r="P12">
        <f t="shared" si="2"/>
        <v>0.143469527816804</v>
      </c>
      <c r="Q12">
        <f t="shared" si="3"/>
        <v>848894849.13924754</v>
      </c>
      <c r="R12">
        <v>531</v>
      </c>
      <c r="S12">
        <f t="shared" si="4"/>
        <v>1.9079923680305278E-3</v>
      </c>
      <c r="T12">
        <f t="shared" si="5"/>
        <v>11289400.042399829</v>
      </c>
      <c r="U12">
        <v>1321</v>
      </c>
      <c r="V12">
        <f t="shared" si="6"/>
        <v>4.7466250812962848E-3</v>
      </c>
      <c r="W12">
        <f t="shared" si="7"/>
        <v>28085305.943521988</v>
      </c>
      <c r="X12">
        <v>7396</v>
      </c>
      <c r="Y12">
        <f t="shared" si="8"/>
        <v>2.6575351325713342E-2</v>
      </c>
      <c r="Z12">
        <f t="shared" si="9"/>
        <v>157243696.25911328</v>
      </c>
      <c r="AA12">
        <v>183627</v>
      </c>
      <c r="AB12">
        <f t="shared" si="10"/>
        <v>0.65980963194791287</v>
      </c>
      <c r="AC12">
        <f t="shared" si="11"/>
        <v>3904027611.2726054</v>
      </c>
      <c r="AD12">
        <f t="shared" si="12"/>
        <v>5056715750.8183527</v>
      </c>
      <c r="AE12">
        <f t="shared" si="13"/>
        <v>5068005150.8607521</v>
      </c>
      <c r="AF12">
        <f t="shared" si="14"/>
        <v>5905610599.9576006</v>
      </c>
    </row>
    <row r="13" spans="1:32">
      <c r="A13" t="s">
        <v>39</v>
      </c>
      <c r="B13" t="s">
        <v>129</v>
      </c>
      <c r="C13">
        <v>7</v>
      </c>
      <c r="D13">
        <v>1</v>
      </c>
      <c r="E13" t="s">
        <v>143</v>
      </c>
      <c r="F13" t="s">
        <v>143</v>
      </c>
      <c r="G13" t="s">
        <v>141</v>
      </c>
      <c r="H13" t="s">
        <v>142</v>
      </c>
      <c r="J13">
        <v>2698</v>
      </c>
      <c r="K13">
        <v>6.09</v>
      </c>
      <c r="L13">
        <f t="shared" si="0"/>
        <v>5956020000</v>
      </c>
      <c r="M13">
        <v>289725</v>
      </c>
      <c r="N13">
        <f t="shared" si="1"/>
        <v>279802</v>
      </c>
      <c r="O13">
        <v>36343</v>
      </c>
      <c r="P13">
        <f t="shared" si="2"/>
        <v>0.12543964103891622</v>
      </c>
      <c r="Q13">
        <f t="shared" si="3"/>
        <v>747121010.82060575</v>
      </c>
      <c r="R13">
        <v>313</v>
      </c>
      <c r="S13">
        <f t="shared" si="4"/>
        <v>1.0803348002416085E-3</v>
      </c>
      <c r="T13">
        <f t="shared" si="5"/>
        <v>6434495.6769350255</v>
      </c>
      <c r="U13">
        <v>1630</v>
      </c>
      <c r="V13">
        <f t="shared" si="6"/>
        <v>5.6260246785745103E-3</v>
      </c>
      <c r="W13">
        <f t="shared" si="7"/>
        <v>33508715.506083354</v>
      </c>
      <c r="X13">
        <v>9923</v>
      </c>
      <c r="Y13">
        <f t="shared" si="8"/>
        <v>3.4249719561653291E-2</v>
      </c>
      <c r="Z13">
        <f t="shared" si="9"/>
        <v>203992014.70359823</v>
      </c>
      <c r="AA13">
        <v>190500</v>
      </c>
      <c r="AB13">
        <f t="shared" si="10"/>
        <v>0.65752006212787983</v>
      </c>
      <c r="AC13">
        <f t="shared" si="11"/>
        <v>3916202640.434895</v>
      </c>
      <c r="AD13">
        <f t="shared" si="12"/>
        <v>5202464493.5024586</v>
      </c>
      <c r="AE13">
        <f t="shared" si="13"/>
        <v>5208898989.1793938</v>
      </c>
      <c r="AF13">
        <f t="shared" si="14"/>
        <v>5949585504.3230648</v>
      </c>
    </row>
    <row r="14" spans="1:32">
      <c r="A14" t="s">
        <v>40</v>
      </c>
      <c r="B14" t="s">
        <v>129</v>
      </c>
      <c r="C14">
        <v>8</v>
      </c>
      <c r="D14">
        <v>1</v>
      </c>
      <c r="E14" t="s">
        <v>143</v>
      </c>
      <c r="F14" t="s">
        <v>143</v>
      </c>
      <c r="G14" t="s">
        <v>141</v>
      </c>
      <c r="H14" t="s">
        <v>142</v>
      </c>
      <c r="J14">
        <v>2698</v>
      </c>
      <c r="K14">
        <v>6.05</v>
      </c>
      <c r="L14">
        <f t="shared" si="0"/>
        <v>5916900000</v>
      </c>
      <c r="M14">
        <v>318467</v>
      </c>
      <c r="N14">
        <f t="shared" si="1"/>
        <v>307091</v>
      </c>
      <c r="O14">
        <v>29672</v>
      </c>
      <c r="P14">
        <f t="shared" si="2"/>
        <v>9.3171348993773301E-2</v>
      </c>
      <c r="Q14">
        <f t="shared" si="3"/>
        <v>551285554.8612572</v>
      </c>
      <c r="R14">
        <v>1113</v>
      </c>
      <c r="S14">
        <f t="shared" si="4"/>
        <v>3.4948676000967132E-3</v>
      </c>
      <c r="T14">
        <f t="shared" si="5"/>
        <v>20678782.103012241</v>
      </c>
      <c r="U14">
        <v>1713</v>
      </c>
      <c r="V14">
        <f t="shared" si="6"/>
        <v>5.3788932605262083E-3</v>
      </c>
      <c r="W14">
        <f t="shared" si="7"/>
        <v>31826373.533207521</v>
      </c>
      <c r="X14">
        <v>11376</v>
      </c>
      <c r="Y14">
        <f t="shared" si="8"/>
        <v>3.5721126521743224E-2</v>
      </c>
      <c r="Z14">
        <f t="shared" si="9"/>
        <v>211358333.51650247</v>
      </c>
      <c r="AA14">
        <v>207522</v>
      </c>
      <c r="AB14">
        <f t="shared" si="10"/>
        <v>0.65162795517274941</v>
      </c>
      <c r="AC14">
        <f t="shared" si="11"/>
        <v>3855617447.9616408</v>
      </c>
      <c r="AD14">
        <f t="shared" si="12"/>
        <v>5344935663.0357304</v>
      </c>
      <c r="AE14">
        <f t="shared" si="13"/>
        <v>5365614445.1387424</v>
      </c>
      <c r="AF14">
        <f t="shared" si="14"/>
        <v>5896221217.8969879</v>
      </c>
    </row>
    <row r="15" spans="1:32">
      <c r="A15" t="s">
        <v>41</v>
      </c>
      <c r="B15" t="s">
        <v>129</v>
      </c>
      <c r="C15">
        <v>9</v>
      </c>
      <c r="D15">
        <v>1</v>
      </c>
      <c r="E15" t="s">
        <v>143</v>
      </c>
      <c r="F15" t="s">
        <v>143</v>
      </c>
      <c r="G15" t="s">
        <v>141</v>
      </c>
      <c r="H15" t="s">
        <v>142</v>
      </c>
      <c r="J15">
        <v>2698</v>
      </c>
      <c r="K15">
        <v>6.05</v>
      </c>
      <c r="L15">
        <f t="shared" si="0"/>
        <v>5916900000</v>
      </c>
      <c r="M15">
        <v>314637</v>
      </c>
      <c r="N15">
        <f t="shared" si="1"/>
        <v>305750</v>
      </c>
      <c r="O15">
        <v>41140</v>
      </c>
      <c r="P15">
        <f t="shared" si="2"/>
        <v>0.13075385285265242</v>
      </c>
      <c r="Q15">
        <f t="shared" si="3"/>
        <v>773657471.9438591</v>
      </c>
      <c r="R15">
        <v>461</v>
      </c>
      <c r="S15">
        <f t="shared" si="4"/>
        <v>1.46518050960313E-3</v>
      </c>
      <c r="T15">
        <f t="shared" si="5"/>
        <v>8669326.5572707597</v>
      </c>
      <c r="U15">
        <v>1699</v>
      </c>
      <c r="V15">
        <f t="shared" si="6"/>
        <v>5.3998735050232493E-3</v>
      </c>
      <c r="W15">
        <f t="shared" si="7"/>
        <v>31950511.541872062</v>
      </c>
      <c r="X15">
        <v>8887</v>
      </c>
      <c r="Y15">
        <f t="shared" si="8"/>
        <v>2.8245247698141032E-2</v>
      </c>
      <c r="Z15">
        <f t="shared" si="9"/>
        <v>167124306.10513067</v>
      </c>
      <c r="AA15">
        <v>212563</v>
      </c>
      <c r="AB15">
        <f t="shared" si="10"/>
        <v>0.67558170208843837</v>
      </c>
      <c r="AC15">
        <f t="shared" si="11"/>
        <v>3997349373.087081</v>
      </c>
      <c r="AD15">
        <f t="shared" si="12"/>
        <v>5134573201.4988699</v>
      </c>
      <c r="AE15">
        <f t="shared" si="13"/>
        <v>5143242528.0561409</v>
      </c>
      <c r="AF15">
        <f t="shared" si="14"/>
        <v>5908230673.442729</v>
      </c>
    </row>
    <row r="16" spans="1:32">
      <c r="A16" t="s">
        <v>42</v>
      </c>
      <c r="B16" t="s">
        <v>130</v>
      </c>
      <c r="C16">
        <v>10</v>
      </c>
      <c r="D16">
        <v>1</v>
      </c>
      <c r="E16" t="s">
        <v>143</v>
      </c>
      <c r="F16" t="s">
        <v>143</v>
      </c>
      <c r="G16" t="s">
        <v>141</v>
      </c>
      <c r="H16" t="s">
        <v>142</v>
      </c>
      <c r="J16">
        <v>2792</v>
      </c>
      <c r="K16">
        <v>6.09</v>
      </c>
      <c r="L16">
        <f t="shared" si="0"/>
        <v>5956020000</v>
      </c>
      <c r="M16">
        <v>291911</v>
      </c>
      <c r="N16">
        <f t="shared" si="1"/>
        <v>286132</v>
      </c>
      <c r="O16">
        <v>32373</v>
      </c>
      <c r="P16">
        <f t="shared" si="2"/>
        <v>0.11090024014168702</v>
      </c>
      <c r="Q16">
        <f t="shared" si="3"/>
        <v>660524048.28869069</v>
      </c>
      <c r="R16">
        <v>780</v>
      </c>
      <c r="S16">
        <f t="shared" si="4"/>
        <v>2.6720473020886504E-3</v>
      </c>
      <c r="T16">
        <f t="shared" si="5"/>
        <v>15914767.172186043</v>
      </c>
      <c r="U16">
        <v>1139</v>
      </c>
      <c r="V16">
        <f t="shared" si="6"/>
        <v>3.9018742013832985E-3</v>
      </c>
      <c r="W16">
        <f t="shared" si="7"/>
        <v>23239640.780922953</v>
      </c>
      <c r="X16">
        <v>5779</v>
      </c>
      <c r="Y16">
        <f t="shared" si="8"/>
        <v>1.9797129947141424E-2</v>
      </c>
      <c r="Z16">
        <f t="shared" si="9"/>
        <v>117912101.90777327</v>
      </c>
      <c r="AA16">
        <v>151280</v>
      </c>
      <c r="AB16">
        <f t="shared" si="10"/>
        <v>0.51824014853842437</v>
      </c>
      <c r="AC16">
        <f t="shared" si="11"/>
        <v>3086648689.4978261</v>
      </c>
      <c r="AD16">
        <f t="shared" si="12"/>
        <v>5279581184.5391235</v>
      </c>
      <c r="AE16">
        <f t="shared" si="13"/>
        <v>5295495951.7113094</v>
      </c>
      <c r="AF16">
        <f t="shared" si="14"/>
        <v>5940105232.8278141</v>
      </c>
    </row>
    <row r="17" spans="1:32">
      <c r="A17" t="s">
        <v>43</v>
      </c>
      <c r="B17" t="s">
        <v>130</v>
      </c>
      <c r="C17">
        <v>11</v>
      </c>
      <c r="D17">
        <v>1</v>
      </c>
      <c r="E17" t="s">
        <v>143</v>
      </c>
      <c r="F17" t="s">
        <v>143</v>
      </c>
      <c r="G17" t="s">
        <v>141</v>
      </c>
      <c r="H17" t="s">
        <v>142</v>
      </c>
      <c r="J17">
        <v>2792</v>
      </c>
      <c r="K17">
        <v>6.09</v>
      </c>
      <c r="L17">
        <f t="shared" si="0"/>
        <v>5956020000</v>
      </c>
      <c r="M17">
        <v>343034</v>
      </c>
      <c r="N17">
        <f t="shared" si="1"/>
        <v>332208</v>
      </c>
      <c r="O17">
        <v>45400</v>
      </c>
      <c r="P17">
        <f t="shared" si="2"/>
        <v>0.13234839695190564</v>
      </c>
      <c r="Q17">
        <f t="shared" si="3"/>
        <v>788269699.21348906</v>
      </c>
      <c r="R17">
        <v>632</v>
      </c>
      <c r="S17">
        <f t="shared" si="4"/>
        <v>1.8423829707842371E-3</v>
      </c>
      <c r="T17">
        <f t="shared" si="5"/>
        <v>10973269.821650332</v>
      </c>
      <c r="U17">
        <v>1607</v>
      </c>
      <c r="V17">
        <f t="shared" si="6"/>
        <v>4.6846668260289064E-3</v>
      </c>
      <c r="W17">
        <f t="shared" si="7"/>
        <v>27901969.309164688</v>
      </c>
      <c r="X17">
        <v>10826</v>
      </c>
      <c r="Y17">
        <f t="shared" si="8"/>
        <v>3.1559553863465428E-2</v>
      </c>
      <c r="Z17">
        <f t="shared" si="9"/>
        <v>187969334.00187737</v>
      </c>
      <c r="AA17">
        <v>224336</v>
      </c>
      <c r="AB17">
        <f t="shared" si="10"/>
        <v>0.65397599071812118</v>
      </c>
      <c r="AC17">
        <f t="shared" si="11"/>
        <v>3895094080.2369442</v>
      </c>
      <c r="AD17">
        <f t="shared" si="12"/>
        <v>5156777030.96486</v>
      </c>
      <c r="AE17">
        <f t="shared" si="13"/>
        <v>5167750300.7865105</v>
      </c>
      <c r="AF17">
        <f t="shared" si="14"/>
        <v>5945046730.1783495</v>
      </c>
    </row>
    <row r="18" spans="1:32">
      <c r="A18" t="s">
        <v>44</v>
      </c>
      <c r="B18" t="s">
        <v>130</v>
      </c>
      <c r="C18">
        <v>12</v>
      </c>
      <c r="D18">
        <v>1</v>
      </c>
      <c r="E18" t="s">
        <v>143</v>
      </c>
      <c r="F18" t="s">
        <v>143</v>
      </c>
      <c r="G18" t="s">
        <v>141</v>
      </c>
      <c r="H18" t="s">
        <v>142</v>
      </c>
      <c r="J18">
        <v>2792</v>
      </c>
      <c r="K18">
        <v>6.09</v>
      </c>
      <c r="L18">
        <f t="shared" si="0"/>
        <v>5956020000</v>
      </c>
      <c r="M18">
        <v>311725</v>
      </c>
      <c r="N18">
        <f t="shared" si="1"/>
        <v>301250</v>
      </c>
      <c r="O18">
        <v>28425</v>
      </c>
      <c r="P18">
        <f t="shared" si="2"/>
        <v>9.1186141631245485E-2</v>
      </c>
      <c r="Q18">
        <f t="shared" si="3"/>
        <v>543106483.27853072</v>
      </c>
      <c r="R18">
        <v>1688</v>
      </c>
      <c r="S18">
        <f t="shared" si="4"/>
        <v>5.4150292725960378E-3</v>
      </c>
      <c r="T18">
        <f t="shared" si="5"/>
        <v>32252022.648167454</v>
      </c>
      <c r="U18">
        <v>1652</v>
      </c>
      <c r="V18">
        <f t="shared" si="6"/>
        <v>5.2995428663084451E-3</v>
      </c>
      <c r="W18">
        <f t="shared" si="7"/>
        <v>31564183.302590426</v>
      </c>
      <c r="X18">
        <v>10475</v>
      </c>
      <c r="Y18">
        <f t="shared" si="8"/>
        <v>3.3603336273959422E-2</v>
      </c>
      <c r="Z18">
        <f t="shared" si="9"/>
        <v>200142142.91442779</v>
      </c>
      <c r="AA18">
        <v>208352</v>
      </c>
      <c r="AB18">
        <f t="shared" si="10"/>
        <v>0.66838399230090628</v>
      </c>
      <c r="AC18">
        <f t="shared" si="11"/>
        <v>3980908425.8240438</v>
      </c>
      <c r="AD18">
        <f t="shared" si="12"/>
        <v>5380661494.0733013</v>
      </c>
      <c r="AE18">
        <f t="shared" si="13"/>
        <v>5412913516.7214689</v>
      </c>
      <c r="AF18">
        <f t="shared" si="14"/>
        <v>5923767977.3518324</v>
      </c>
    </row>
    <row r="19" spans="1:32">
      <c r="A19" t="s">
        <v>45</v>
      </c>
      <c r="B19" t="s">
        <v>130</v>
      </c>
      <c r="C19">
        <v>1</v>
      </c>
      <c r="D19">
        <v>1</v>
      </c>
      <c r="E19" t="s">
        <v>143</v>
      </c>
      <c r="F19" t="s">
        <v>143</v>
      </c>
      <c r="G19" t="s">
        <v>141</v>
      </c>
      <c r="H19" t="s">
        <v>142</v>
      </c>
      <c r="J19">
        <v>2792</v>
      </c>
      <c r="K19">
        <v>6.38</v>
      </c>
      <c r="L19">
        <f t="shared" si="0"/>
        <v>6239640000</v>
      </c>
      <c r="M19">
        <v>224063</v>
      </c>
      <c r="N19">
        <f t="shared" si="1"/>
        <v>218144</v>
      </c>
      <c r="O19">
        <v>24273</v>
      </c>
      <c r="P19">
        <f t="shared" si="2"/>
        <v>0.10833113901001058</v>
      </c>
      <c r="Q19">
        <f t="shared" si="3"/>
        <v>675947308.21242249</v>
      </c>
      <c r="R19">
        <v>177</v>
      </c>
      <c r="S19">
        <f t="shared" si="4"/>
        <v>7.8995639619214243E-4</v>
      </c>
      <c r="T19">
        <f t="shared" si="5"/>
        <v>4929043.5279363394</v>
      </c>
      <c r="U19">
        <v>1214</v>
      </c>
      <c r="V19">
        <f t="shared" si="6"/>
        <v>5.4181190111709651E-3</v>
      </c>
      <c r="W19">
        <f t="shared" si="7"/>
        <v>33807112.106862798</v>
      </c>
      <c r="X19">
        <v>5919</v>
      </c>
      <c r="Y19">
        <f t="shared" si="8"/>
        <v>2.6416677452323678E-2</v>
      </c>
      <c r="Z19">
        <f t="shared" si="9"/>
        <v>164830557.29861692</v>
      </c>
      <c r="AA19">
        <v>153142</v>
      </c>
      <c r="AB19">
        <f t="shared" si="10"/>
        <v>0.68347741483422075</v>
      </c>
      <c r="AC19">
        <f t="shared" si="11"/>
        <v>4264653016.696197</v>
      </c>
      <c r="AD19">
        <f t="shared" si="12"/>
        <v>5558763648.2596416</v>
      </c>
      <c r="AE19">
        <f t="shared" si="13"/>
        <v>5563692691.7875776</v>
      </c>
      <c r="AF19">
        <f t="shared" si="14"/>
        <v>6234710956.472064</v>
      </c>
    </row>
    <row r="20" spans="1:32">
      <c r="A20" t="s">
        <v>46</v>
      </c>
      <c r="B20" t="s">
        <v>130</v>
      </c>
      <c r="C20">
        <v>2</v>
      </c>
      <c r="D20">
        <v>1</v>
      </c>
      <c r="E20" t="s">
        <v>143</v>
      </c>
      <c r="F20" t="s">
        <v>143</v>
      </c>
      <c r="G20" t="s">
        <v>141</v>
      </c>
      <c r="H20" t="s">
        <v>142</v>
      </c>
      <c r="J20">
        <v>2792</v>
      </c>
      <c r="K20">
        <v>6.55</v>
      </c>
      <c r="L20">
        <f t="shared" si="0"/>
        <v>6405900000</v>
      </c>
      <c r="M20">
        <v>193602</v>
      </c>
      <c r="N20">
        <f t="shared" si="1"/>
        <v>187139</v>
      </c>
      <c r="O20">
        <v>17318</v>
      </c>
      <c r="P20">
        <f t="shared" si="2"/>
        <v>8.9451555252528389E-2</v>
      </c>
      <c r="Q20">
        <f t="shared" si="3"/>
        <v>573017717.7921716</v>
      </c>
      <c r="R20">
        <v>103</v>
      </c>
      <c r="S20">
        <f t="shared" si="4"/>
        <v>5.3201929732130864E-4</v>
      </c>
      <c r="T20">
        <f t="shared" si="5"/>
        <v>3408062.4167105709</v>
      </c>
      <c r="U20">
        <v>924</v>
      </c>
      <c r="V20">
        <f t="shared" si="6"/>
        <v>4.7726779682028082E-3</v>
      </c>
      <c r="W20">
        <f t="shared" si="7"/>
        <v>30573297.796510369</v>
      </c>
      <c r="X20">
        <v>6463</v>
      </c>
      <c r="Y20">
        <f t="shared" si="8"/>
        <v>3.3382919597938036E-2</v>
      </c>
      <c r="Z20">
        <f t="shared" si="9"/>
        <v>213847644.65243128</v>
      </c>
      <c r="AA20">
        <v>129583</v>
      </c>
      <c r="AB20">
        <f t="shared" si="10"/>
        <v>0.66932676315327322</v>
      </c>
      <c r="AC20">
        <f t="shared" si="11"/>
        <v>4287640312.0835528</v>
      </c>
      <c r="AD20">
        <f t="shared" si="12"/>
        <v>5829474219.7911177</v>
      </c>
      <c r="AE20">
        <f t="shared" si="13"/>
        <v>5832882282.2078285</v>
      </c>
      <c r="AF20">
        <f t="shared" si="14"/>
        <v>6402491937.5832891</v>
      </c>
    </row>
    <row r="21" spans="1:32">
      <c r="A21" t="s">
        <v>47</v>
      </c>
      <c r="B21" t="s">
        <v>130</v>
      </c>
      <c r="C21">
        <v>4</v>
      </c>
      <c r="D21">
        <v>1</v>
      </c>
      <c r="E21" t="s">
        <v>143</v>
      </c>
      <c r="F21" t="s">
        <v>143</v>
      </c>
      <c r="G21" t="s">
        <v>141</v>
      </c>
      <c r="H21" t="s">
        <v>142</v>
      </c>
      <c r="J21">
        <v>2792</v>
      </c>
      <c r="K21">
        <v>6.3</v>
      </c>
      <c r="L21">
        <f t="shared" si="0"/>
        <v>6161400000</v>
      </c>
      <c r="M21">
        <v>263065</v>
      </c>
      <c r="N21">
        <f t="shared" si="1"/>
        <v>255240</v>
      </c>
      <c r="O21">
        <v>19231</v>
      </c>
      <c r="P21">
        <f t="shared" si="2"/>
        <v>7.3103605572767183E-2</v>
      </c>
      <c r="Q21">
        <f t="shared" si="3"/>
        <v>450420555.37604773</v>
      </c>
      <c r="R21">
        <v>1282</v>
      </c>
      <c r="S21">
        <f t="shared" si="4"/>
        <v>4.8733202820595671E-3</v>
      </c>
      <c r="T21">
        <f t="shared" si="5"/>
        <v>30026475.585881818</v>
      </c>
      <c r="U21">
        <v>1251</v>
      </c>
      <c r="V21">
        <f t="shared" si="6"/>
        <v>4.7554786839754436E-3</v>
      </c>
      <c r="W21">
        <f t="shared" si="7"/>
        <v>29300406.363446299</v>
      </c>
      <c r="X21">
        <v>7825</v>
      </c>
      <c r="Y21">
        <f t="shared" si="8"/>
        <v>2.9745500161557029E-2</v>
      </c>
      <c r="Z21">
        <f t="shared" si="9"/>
        <v>183273924.69541749</v>
      </c>
      <c r="AA21">
        <v>175634</v>
      </c>
      <c r="AB21">
        <f t="shared" si="10"/>
        <v>0.66764487864216071</v>
      </c>
      <c r="AC21">
        <f t="shared" si="11"/>
        <v>4113627155.2658091</v>
      </c>
      <c r="AD21">
        <f t="shared" si="12"/>
        <v>5680952969.0380697</v>
      </c>
      <c r="AE21">
        <f t="shared" si="13"/>
        <v>5710979444.6239519</v>
      </c>
      <c r="AF21">
        <f t="shared" si="14"/>
        <v>6131373524.4141178</v>
      </c>
    </row>
    <row r="22" spans="1:32">
      <c r="A22" t="s">
        <v>48</v>
      </c>
      <c r="B22" t="s">
        <v>130</v>
      </c>
      <c r="C22">
        <v>5</v>
      </c>
      <c r="D22">
        <v>1</v>
      </c>
      <c r="E22" t="s">
        <v>143</v>
      </c>
      <c r="F22" t="s">
        <v>143</v>
      </c>
      <c r="G22" t="s">
        <v>141</v>
      </c>
      <c r="H22" t="s">
        <v>142</v>
      </c>
      <c r="J22">
        <v>2792</v>
      </c>
      <c r="K22">
        <v>6.3</v>
      </c>
      <c r="L22">
        <f t="shared" si="0"/>
        <v>6161400000</v>
      </c>
      <c r="M22">
        <v>311434</v>
      </c>
      <c r="N22">
        <f t="shared" si="1"/>
        <v>300451</v>
      </c>
      <c r="O22">
        <v>14006</v>
      </c>
      <c r="P22">
        <f t="shared" si="2"/>
        <v>4.4972610569173566E-2</v>
      </c>
      <c r="Q22">
        <f t="shared" si="3"/>
        <v>277094242.76090598</v>
      </c>
      <c r="R22">
        <v>1374</v>
      </c>
      <c r="S22">
        <f t="shared" si="4"/>
        <v>4.4118497017024477E-3</v>
      </c>
      <c r="T22">
        <f t="shared" si="5"/>
        <v>27183170.752069462</v>
      </c>
      <c r="U22">
        <v>1887</v>
      </c>
      <c r="V22">
        <f t="shared" si="6"/>
        <v>6.0590686951328375E-3</v>
      </c>
      <c r="W22">
        <f t="shared" si="7"/>
        <v>37332345.858191468</v>
      </c>
      <c r="X22">
        <v>10983</v>
      </c>
      <c r="Y22">
        <f t="shared" si="8"/>
        <v>3.5265899034787468E-2</v>
      </c>
      <c r="Z22">
        <f t="shared" si="9"/>
        <v>217287310.31293949</v>
      </c>
      <c r="AA22">
        <v>204337</v>
      </c>
      <c r="AB22">
        <f t="shared" si="10"/>
        <v>0.65611654475747672</v>
      </c>
      <c r="AC22">
        <f t="shared" si="11"/>
        <v>4042596478.8687172</v>
      </c>
      <c r="AD22">
        <f t="shared" si="12"/>
        <v>5857122586.4870243</v>
      </c>
      <c r="AE22">
        <f t="shared" si="13"/>
        <v>5884305757.2390938</v>
      </c>
      <c r="AF22">
        <f t="shared" si="14"/>
        <v>6134216829.2479305</v>
      </c>
    </row>
    <row r="23" spans="1:32">
      <c r="A23" t="s">
        <v>49</v>
      </c>
      <c r="B23" t="s">
        <v>130</v>
      </c>
      <c r="C23">
        <v>7</v>
      </c>
      <c r="D23">
        <v>1</v>
      </c>
      <c r="E23" t="s">
        <v>143</v>
      </c>
      <c r="F23" t="s">
        <v>143</v>
      </c>
      <c r="G23" t="s">
        <v>141</v>
      </c>
      <c r="H23" t="s">
        <v>142</v>
      </c>
      <c r="J23">
        <v>2792</v>
      </c>
      <c r="K23">
        <v>6.38</v>
      </c>
      <c r="L23">
        <f t="shared" si="0"/>
        <v>6239640000</v>
      </c>
      <c r="M23">
        <v>281236</v>
      </c>
      <c r="N23">
        <f t="shared" si="1"/>
        <v>274575</v>
      </c>
      <c r="O23">
        <v>36130</v>
      </c>
      <c r="P23">
        <f t="shared" si="2"/>
        <v>0.12846861710449586</v>
      </c>
      <c r="Q23">
        <f t="shared" si="3"/>
        <v>801597922.02989662</v>
      </c>
      <c r="R23">
        <v>790</v>
      </c>
      <c r="S23">
        <f t="shared" si="4"/>
        <v>2.8090287160960903E-3</v>
      </c>
      <c r="T23">
        <f t="shared" si="5"/>
        <v>17527327.938101809</v>
      </c>
      <c r="U23">
        <v>1383</v>
      </c>
      <c r="V23">
        <f t="shared" si="6"/>
        <v>4.9175781194441678E-3</v>
      </c>
      <c r="W23">
        <f t="shared" si="7"/>
        <v>30683917.137208607</v>
      </c>
      <c r="X23">
        <v>6661</v>
      </c>
      <c r="Y23">
        <f t="shared" si="8"/>
        <v>2.3684734529007666E-2</v>
      </c>
      <c r="Z23">
        <f t="shared" si="9"/>
        <v>147784216.95657739</v>
      </c>
      <c r="AA23">
        <v>182230</v>
      </c>
      <c r="AB23">
        <f t="shared" si="10"/>
        <v>0.64796114295467155</v>
      </c>
      <c r="AC23">
        <f t="shared" si="11"/>
        <v>4043044266.0256867</v>
      </c>
      <c r="AD23">
        <f t="shared" si="12"/>
        <v>5420514750.0320015</v>
      </c>
      <c r="AE23">
        <f t="shared" si="13"/>
        <v>5438042077.9701033</v>
      </c>
      <c r="AF23">
        <f t="shared" si="14"/>
        <v>6222112672.0618982</v>
      </c>
    </row>
    <row r="24" spans="1:32">
      <c r="A24" t="s">
        <v>50</v>
      </c>
      <c r="B24" t="s">
        <v>130</v>
      </c>
      <c r="C24">
        <v>9</v>
      </c>
      <c r="D24">
        <v>1</v>
      </c>
      <c r="E24" t="s">
        <v>143</v>
      </c>
      <c r="F24" t="s">
        <v>143</v>
      </c>
      <c r="G24" t="s">
        <v>141</v>
      </c>
      <c r="H24" t="s">
        <v>142</v>
      </c>
      <c r="J24">
        <v>2792</v>
      </c>
      <c r="K24">
        <v>6.51</v>
      </c>
      <c r="L24">
        <f t="shared" si="0"/>
        <v>6366780000</v>
      </c>
      <c r="M24">
        <v>315565</v>
      </c>
      <c r="N24">
        <f t="shared" si="1"/>
        <v>304743</v>
      </c>
      <c r="O24">
        <v>46936</v>
      </c>
      <c r="P24">
        <f t="shared" si="2"/>
        <v>0.14873639345301284</v>
      </c>
      <c r="Q24">
        <f t="shared" si="3"/>
        <v>946971895.10877311</v>
      </c>
      <c r="R24">
        <v>793</v>
      </c>
      <c r="S24">
        <f t="shared" si="4"/>
        <v>2.5129529573938809E-3</v>
      </c>
      <c r="T24">
        <f t="shared" si="5"/>
        <v>15999418.630076213</v>
      </c>
      <c r="U24">
        <v>1427</v>
      </c>
      <c r="V24">
        <f t="shared" si="6"/>
        <v>4.5220477556129485E-3</v>
      </c>
      <c r="W24">
        <f t="shared" si="7"/>
        <v>28790883.209481407</v>
      </c>
      <c r="X24">
        <v>10822</v>
      </c>
      <c r="Y24">
        <f t="shared" si="8"/>
        <v>3.4294044016288244E-2</v>
      </c>
      <c r="Z24">
        <f t="shared" si="9"/>
        <v>218342633.56202367</v>
      </c>
      <c r="AA24">
        <v>205708</v>
      </c>
      <c r="AB24">
        <f t="shared" si="10"/>
        <v>0.65187203904108504</v>
      </c>
      <c r="AC24">
        <f t="shared" si="11"/>
        <v>4150325860.7259994</v>
      </c>
      <c r="AD24">
        <f t="shared" si="12"/>
        <v>5403808686.2611504</v>
      </c>
      <c r="AE24">
        <f t="shared" si="13"/>
        <v>5419808104.8912268</v>
      </c>
      <c r="AF24">
        <f t="shared" si="14"/>
        <v>6350780581.3699236</v>
      </c>
    </row>
    <row r="25" spans="1:32">
      <c r="A25" t="s">
        <v>51</v>
      </c>
      <c r="B25" t="s">
        <v>131</v>
      </c>
      <c r="C25">
        <v>10</v>
      </c>
      <c r="D25">
        <v>1</v>
      </c>
      <c r="E25" t="s">
        <v>143</v>
      </c>
      <c r="F25" t="s">
        <v>143</v>
      </c>
      <c r="G25" t="s">
        <v>141</v>
      </c>
      <c r="H25" t="s">
        <v>142</v>
      </c>
      <c r="J25">
        <v>2408</v>
      </c>
      <c r="K25">
        <v>6.34</v>
      </c>
      <c r="L25">
        <f t="shared" si="0"/>
        <v>6200520000</v>
      </c>
      <c r="M25">
        <v>269561</v>
      </c>
      <c r="N25">
        <f t="shared" si="1"/>
        <v>262541</v>
      </c>
      <c r="O25">
        <v>29552</v>
      </c>
      <c r="P25">
        <f t="shared" si="2"/>
        <v>0.1096301022774066</v>
      </c>
      <c r="Q25">
        <f t="shared" si="3"/>
        <v>679763641.77310514</v>
      </c>
      <c r="R25">
        <v>809</v>
      </c>
      <c r="S25">
        <f t="shared" si="4"/>
        <v>3.0011759861404285E-3</v>
      </c>
      <c r="T25">
        <f t="shared" si="5"/>
        <v>18608851.725583449</v>
      </c>
      <c r="U25">
        <v>1196</v>
      </c>
      <c r="V25">
        <f t="shared" si="6"/>
        <v>4.4368436086822645E-3</v>
      </c>
      <c r="W25">
        <f t="shared" si="7"/>
        <v>27510737.532506555</v>
      </c>
      <c r="X25">
        <v>7020</v>
      </c>
      <c r="Y25">
        <f t="shared" si="8"/>
        <v>2.6042342920526339E-2</v>
      </c>
      <c r="Z25">
        <f t="shared" si="9"/>
        <v>161476068.12558198</v>
      </c>
      <c r="AA25">
        <v>180830</v>
      </c>
      <c r="AB25">
        <f t="shared" si="10"/>
        <v>0.67083146300837282</v>
      </c>
      <c r="AC25">
        <f t="shared" si="11"/>
        <v>4159503903.0126758</v>
      </c>
      <c r="AD25">
        <f t="shared" si="12"/>
        <v>5502147506.5013113</v>
      </c>
      <c r="AE25">
        <f t="shared" si="13"/>
        <v>5520756358.2268944</v>
      </c>
      <c r="AF25">
        <f t="shared" si="14"/>
        <v>6181911148.2744169</v>
      </c>
    </row>
    <row r="26" spans="1:32">
      <c r="A26" t="s">
        <v>52</v>
      </c>
      <c r="B26" t="s">
        <v>131</v>
      </c>
      <c r="C26">
        <v>11</v>
      </c>
      <c r="D26">
        <v>1</v>
      </c>
      <c r="E26" t="s">
        <v>143</v>
      </c>
      <c r="F26" t="s">
        <v>143</v>
      </c>
      <c r="G26" t="s">
        <v>141</v>
      </c>
      <c r="H26" t="s">
        <v>142</v>
      </c>
      <c r="J26">
        <v>2408</v>
      </c>
      <c r="K26">
        <v>6.38</v>
      </c>
      <c r="L26">
        <f t="shared" si="0"/>
        <v>6239640000</v>
      </c>
      <c r="M26">
        <v>233860</v>
      </c>
      <c r="N26">
        <f t="shared" si="1"/>
        <v>224169</v>
      </c>
      <c r="O26">
        <v>9640</v>
      </c>
      <c r="P26">
        <f t="shared" si="2"/>
        <v>4.1221243479004535E-2</v>
      </c>
      <c r="Q26">
        <f t="shared" si="3"/>
        <v>257205719.66133586</v>
      </c>
      <c r="R26">
        <v>922</v>
      </c>
      <c r="S26">
        <f t="shared" si="4"/>
        <v>3.9425297186350804E-3</v>
      </c>
      <c r="T26">
        <f t="shared" si="5"/>
        <v>24599966.133584194</v>
      </c>
      <c r="U26">
        <v>1079</v>
      </c>
      <c r="V26">
        <f t="shared" si="6"/>
        <v>4.6138715470794489E-3</v>
      </c>
      <c r="W26">
        <f t="shared" si="7"/>
        <v>28788897.460018814</v>
      </c>
      <c r="X26">
        <v>9691</v>
      </c>
      <c r="Y26">
        <f t="shared" si="8"/>
        <v>4.1439322671683911E-2</v>
      </c>
      <c r="Z26">
        <f t="shared" si="9"/>
        <v>258566455.31514579</v>
      </c>
      <c r="AA26">
        <v>152279</v>
      </c>
      <c r="AB26">
        <f t="shared" si="10"/>
        <v>0.6511545369024202</v>
      </c>
      <c r="AC26">
        <f t="shared" si="11"/>
        <v>4062969894.6378174</v>
      </c>
      <c r="AD26">
        <f t="shared" si="12"/>
        <v>5957834314.20508</v>
      </c>
      <c r="AE26">
        <f t="shared" si="13"/>
        <v>5982434280.3386641</v>
      </c>
      <c r="AF26">
        <f t="shared" si="14"/>
        <v>6215040033.866416</v>
      </c>
    </row>
    <row r="27" spans="1:32">
      <c r="A27" t="s">
        <v>53</v>
      </c>
      <c r="B27" t="s">
        <v>131</v>
      </c>
      <c r="C27">
        <v>1</v>
      </c>
      <c r="D27">
        <v>1</v>
      </c>
      <c r="E27" t="s">
        <v>143</v>
      </c>
      <c r="F27" t="s">
        <v>143</v>
      </c>
      <c r="G27" t="s">
        <v>141</v>
      </c>
      <c r="H27" t="s">
        <v>142</v>
      </c>
      <c r="J27">
        <v>2408</v>
      </c>
      <c r="K27">
        <v>6.72</v>
      </c>
      <c r="L27">
        <f t="shared" si="0"/>
        <v>6572160000</v>
      </c>
      <c r="M27">
        <v>350119</v>
      </c>
      <c r="N27">
        <f t="shared" si="1"/>
        <v>341070</v>
      </c>
      <c r="O27">
        <v>45769</v>
      </c>
      <c r="P27">
        <f t="shared" si="2"/>
        <v>0.13072412522599458</v>
      </c>
      <c r="Q27">
        <f t="shared" si="3"/>
        <v>859139866.84527254</v>
      </c>
      <c r="R27">
        <v>1465</v>
      </c>
      <c r="S27">
        <f t="shared" si="4"/>
        <v>4.1842916265612548E-3</v>
      </c>
      <c r="T27">
        <f t="shared" si="5"/>
        <v>27499834.056420818</v>
      </c>
      <c r="U27">
        <v>1445</v>
      </c>
      <c r="V27">
        <f t="shared" si="6"/>
        <v>4.1271681913863569E-3</v>
      </c>
      <c r="W27">
        <f t="shared" si="7"/>
        <v>27124409.700701758</v>
      </c>
      <c r="X27">
        <v>9049</v>
      </c>
      <c r="Y27">
        <f t="shared" si="8"/>
        <v>2.5845498244882453E-2</v>
      </c>
      <c r="Z27">
        <f t="shared" si="9"/>
        <v>169860749.74508667</v>
      </c>
      <c r="AA27">
        <v>227669</v>
      </c>
      <c r="AB27">
        <f t="shared" si="10"/>
        <v>0.65026176814168901</v>
      </c>
      <c r="AC27">
        <f t="shared" si="11"/>
        <v>4273624382.1100826</v>
      </c>
      <c r="AD27">
        <f t="shared" si="12"/>
        <v>5685520299.0983067</v>
      </c>
      <c r="AE27">
        <f t="shared" si="13"/>
        <v>5713020133.1547279</v>
      </c>
      <c r="AF27">
        <f t="shared" si="14"/>
        <v>6544660165.9435787</v>
      </c>
    </row>
    <row r="28" spans="1:32">
      <c r="A28" t="s">
        <v>54</v>
      </c>
      <c r="B28" t="s">
        <v>131</v>
      </c>
      <c r="C28">
        <v>2</v>
      </c>
      <c r="D28">
        <v>1</v>
      </c>
      <c r="E28" t="s">
        <v>143</v>
      </c>
      <c r="F28" t="s">
        <v>143</v>
      </c>
      <c r="G28" t="s">
        <v>141</v>
      </c>
      <c r="H28" t="s">
        <v>142</v>
      </c>
      <c r="J28">
        <v>2408</v>
      </c>
      <c r="K28">
        <v>6.64</v>
      </c>
      <c r="L28">
        <f t="shared" si="0"/>
        <v>6493920000</v>
      </c>
      <c r="M28">
        <v>264813</v>
      </c>
      <c r="N28">
        <f t="shared" si="1"/>
        <v>256179</v>
      </c>
      <c r="O28">
        <v>35138</v>
      </c>
      <c r="P28">
        <f t="shared" si="2"/>
        <v>0.13268986039205025</v>
      </c>
      <c r="Q28">
        <f t="shared" si="3"/>
        <v>861677338.19714296</v>
      </c>
      <c r="R28">
        <v>792</v>
      </c>
      <c r="S28">
        <f t="shared" si="4"/>
        <v>2.9907897270904375E-3</v>
      </c>
      <c r="T28">
        <f t="shared" si="5"/>
        <v>19421949.224547133</v>
      </c>
      <c r="U28">
        <v>1168</v>
      </c>
      <c r="V28">
        <f t="shared" si="6"/>
        <v>4.4106595975273114E-3</v>
      </c>
      <c r="W28">
        <f t="shared" si="7"/>
        <v>28642470.573574558</v>
      </c>
      <c r="X28">
        <v>8634</v>
      </c>
      <c r="Y28">
        <f t="shared" si="8"/>
        <v>3.2604139524872268E-2</v>
      </c>
      <c r="Z28">
        <f t="shared" si="9"/>
        <v>211728673.74335852</v>
      </c>
      <c r="AA28">
        <v>173536</v>
      </c>
      <c r="AB28">
        <f t="shared" si="10"/>
        <v>0.65531526020248254</v>
      </c>
      <c r="AC28">
        <f t="shared" si="11"/>
        <v>4255564874.5341053</v>
      </c>
      <c r="AD28">
        <f t="shared" si="12"/>
        <v>5612820712.57831</v>
      </c>
      <c r="AE28">
        <f t="shared" si="13"/>
        <v>5632242661.8028574</v>
      </c>
      <c r="AF28">
        <f t="shared" si="14"/>
        <v>6474498050.7754526</v>
      </c>
    </row>
    <row r="29" spans="1:32">
      <c r="A29" t="s">
        <v>55</v>
      </c>
      <c r="B29" t="s">
        <v>131</v>
      </c>
      <c r="C29">
        <v>3</v>
      </c>
      <c r="D29">
        <v>1</v>
      </c>
      <c r="E29" t="s">
        <v>143</v>
      </c>
      <c r="F29" t="s">
        <v>143</v>
      </c>
      <c r="G29" t="s">
        <v>141</v>
      </c>
      <c r="H29" t="s">
        <v>142</v>
      </c>
      <c r="J29">
        <v>2408</v>
      </c>
      <c r="K29">
        <v>6.38</v>
      </c>
      <c r="L29">
        <f t="shared" si="0"/>
        <v>6239640000</v>
      </c>
      <c r="M29">
        <v>331512</v>
      </c>
      <c r="N29">
        <f t="shared" si="1"/>
        <v>320069</v>
      </c>
      <c r="O29">
        <v>41394</v>
      </c>
      <c r="P29">
        <f t="shared" si="2"/>
        <v>0.12486425830739159</v>
      </c>
      <c r="Q29">
        <f t="shared" si="3"/>
        <v>779108020.70513284</v>
      </c>
      <c r="R29">
        <v>1256</v>
      </c>
      <c r="S29">
        <f t="shared" si="4"/>
        <v>3.7887014648036875E-3</v>
      </c>
      <c r="T29">
        <f t="shared" si="5"/>
        <v>23640133.207847681</v>
      </c>
      <c r="U29">
        <v>1357</v>
      </c>
      <c r="V29">
        <f t="shared" si="6"/>
        <v>4.0933661526581242E-3</v>
      </c>
      <c r="W29">
        <f t="shared" si="7"/>
        <v>25541131.180771738</v>
      </c>
      <c r="X29">
        <v>11443</v>
      </c>
      <c r="Y29">
        <f t="shared" si="8"/>
        <v>3.4517604189290285E-2</v>
      </c>
      <c r="Z29">
        <f t="shared" si="9"/>
        <v>215377423.80366322</v>
      </c>
      <c r="AA29">
        <v>214472</v>
      </c>
      <c r="AB29">
        <f t="shared" si="10"/>
        <v>0.64695093993580921</v>
      </c>
      <c r="AC29">
        <f t="shared" si="11"/>
        <v>4036740962.8610725</v>
      </c>
      <c r="AD29">
        <f t="shared" si="12"/>
        <v>5436891846.0870199</v>
      </c>
      <c r="AE29">
        <f t="shared" si="13"/>
        <v>5460531979.2948675</v>
      </c>
      <c r="AF29">
        <f t="shared" si="14"/>
        <v>6215999866.7921524</v>
      </c>
    </row>
    <row r="30" spans="1:32">
      <c r="A30" t="s">
        <v>56</v>
      </c>
      <c r="B30" t="s">
        <v>131</v>
      </c>
      <c r="C30">
        <v>5</v>
      </c>
      <c r="D30">
        <v>1</v>
      </c>
      <c r="E30" t="s">
        <v>143</v>
      </c>
      <c r="F30" t="s">
        <v>143</v>
      </c>
      <c r="G30" t="s">
        <v>141</v>
      </c>
      <c r="H30" t="s">
        <v>142</v>
      </c>
      <c r="J30">
        <v>2408</v>
      </c>
      <c r="K30">
        <v>6.51</v>
      </c>
      <c r="L30">
        <f t="shared" si="0"/>
        <v>6366780000</v>
      </c>
      <c r="M30">
        <v>289816</v>
      </c>
      <c r="N30">
        <f t="shared" si="1"/>
        <v>279064</v>
      </c>
      <c r="O30">
        <v>28462</v>
      </c>
      <c r="P30">
        <f t="shared" si="2"/>
        <v>9.8207138322245841E-2</v>
      </c>
      <c r="Q30">
        <f t="shared" si="3"/>
        <v>625263244.12730837</v>
      </c>
      <c r="R30">
        <v>1759</v>
      </c>
      <c r="S30">
        <f t="shared" si="4"/>
        <v>6.0693681508267316E-3</v>
      </c>
      <c r="T30">
        <f t="shared" si="5"/>
        <v>38642331.755320616</v>
      </c>
      <c r="U30">
        <v>1248</v>
      </c>
      <c r="V30">
        <f t="shared" si="6"/>
        <v>4.306180473127778E-3</v>
      </c>
      <c r="W30">
        <f t="shared" si="7"/>
        <v>27416503.712700475</v>
      </c>
      <c r="X30">
        <v>10752</v>
      </c>
      <c r="Y30">
        <f t="shared" si="8"/>
        <v>3.7099400999254697E-2</v>
      </c>
      <c r="Z30">
        <f t="shared" si="9"/>
        <v>236203724.29403481</v>
      </c>
      <c r="AA30">
        <v>188545</v>
      </c>
      <c r="AB30">
        <f t="shared" si="10"/>
        <v>0.65056794655919614</v>
      </c>
      <c r="AC30">
        <f t="shared" si="11"/>
        <v>4142022990.7941589</v>
      </c>
      <c r="AD30">
        <f t="shared" si="12"/>
        <v>5702874424.1173716</v>
      </c>
      <c r="AE30">
        <f t="shared" si="13"/>
        <v>5741516755.8726921</v>
      </c>
      <c r="AF30">
        <f t="shared" si="14"/>
        <v>6328137668.2446795</v>
      </c>
    </row>
    <row r="31" spans="1:32">
      <c r="A31" t="s">
        <v>57</v>
      </c>
      <c r="B31" t="s">
        <v>131</v>
      </c>
      <c r="C31">
        <v>6</v>
      </c>
      <c r="D31">
        <v>1</v>
      </c>
      <c r="E31" t="s">
        <v>143</v>
      </c>
      <c r="F31" t="s">
        <v>143</v>
      </c>
      <c r="G31" t="s">
        <v>141</v>
      </c>
      <c r="H31" t="s">
        <v>142</v>
      </c>
      <c r="J31">
        <v>2408</v>
      </c>
      <c r="K31">
        <v>6.47</v>
      </c>
      <c r="L31">
        <f t="shared" si="0"/>
        <v>6327660000</v>
      </c>
      <c r="M31">
        <v>236510</v>
      </c>
      <c r="N31">
        <f t="shared" si="1"/>
        <v>228622</v>
      </c>
      <c r="O31">
        <v>30266</v>
      </c>
      <c r="P31">
        <f t="shared" si="2"/>
        <v>0.12796921906050485</v>
      </c>
      <c r="Q31">
        <f t="shared" si="3"/>
        <v>809745708.68039405</v>
      </c>
      <c r="R31">
        <v>1004</v>
      </c>
      <c r="S31">
        <f t="shared" si="4"/>
        <v>4.2450636336729946E-3</v>
      </c>
      <c r="T31">
        <f t="shared" si="5"/>
        <v>26861319.352247261</v>
      </c>
      <c r="U31">
        <v>874</v>
      </c>
      <c r="V31">
        <f t="shared" si="6"/>
        <v>3.6954039998308738E-3</v>
      </c>
      <c r="W31">
        <f t="shared" si="7"/>
        <v>23383260.073569827</v>
      </c>
      <c r="X31">
        <v>7888</v>
      </c>
      <c r="Y31">
        <f t="shared" si="8"/>
        <v>3.3351655321128069E-2</v>
      </c>
      <c r="Z31">
        <f t="shared" si="9"/>
        <v>211037935.30928925</v>
      </c>
      <c r="AA31">
        <v>155067</v>
      </c>
      <c r="AB31">
        <f t="shared" si="10"/>
        <v>0.65564669569997036</v>
      </c>
      <c r="AC31">
        <f t="shared" si="11"/>
        <v>4148709370.5128746</v>
      </c>
      <c r="AD31">
        <f t="shared" si="12"/>
        <v>5491052971.9673586</v>
      </c>
      <c r="AE31">
        <f t="shared" si="13"/>
        <v>5517914291.3196058</v>
      </c>
      <c r="AF31">
        <f t="shared" si="14"/>
        <v>6300798680.6477528</v>
      </c>
    </row>
    <row r="32" spans="1:32">
      <c r="A32" t="s">
        <v>58</v>
      </c>
      <c r="B32" t="s">
        <v>131</v>
      </c>
      <c r="C32">
        <v>8</v>
      </c>
      <c r="D32">
        <v>1</v>
      </c>
      <c r="E32" t="s">
        <v>143</v>
      </c>
      <c r="F32" t="s">
        <v>143</v>
      </c>
      <c r="G32" t="s">
        <v>141</v>
      </c>
      <c r="H32" t="s">
        <v>142</v>
      </c>
      <c r="J32">
        <v>2408</v>
      </c>
      <c r="K32">
        <v>6.17</v>
      </c>
      <c r="L32">
        <f t="shared" si="0"/>
        <v>6034260000</v>
      </c>
      <c r="M32">
        <v>295445</v>
      </c>
      <c r="N32">
        <f t="shared" si="1"/>
        <v>284415</v>
      </c>
      <c r="O32">
        <v>38897</v>
      </c>
      <c r="P32">
        <f t="shared" si="2"/>
        <v>0.13165563810523109</v>
      </c>
      <c r="Q32">
        <f t="shared" si="3"/>
        <v>794444350.79287183</v>
      </c>
      <c r="R32">
        <v>1131</v>
      </c>
      <c r="S32">
        <f t="shared" si="4"/>
        <v>3.8281236778418995E-3</v>
      </c>
      <c r="T32">
        <f t="shared" si="5"/>
        <v>23099893.584254261</v>
      </c>
      <c r="U32">
        <v>1257</v>
      </c>
      <c r="V32">
        <f t="shared" si="6"/>
        <v>4.2545989947367531E-3</v>
      </c>
      <c r="W32">
        <f t="shared" si="7"/>
        <v>25673356.529980201</v>
      </c>
      <c r="X32">
        <v>11030</v>
      </c>
      <c r="Y32">
        <f t="shared" si="8"/>
        <v>3.7333513851985987E-2</v>
      </c>
      <c r="Z32">
        <f t="shared" si="9"/>
        <v>225280129.29648498</v>
      </c>
      <c r="AA32">
        <v>189571</v>
      </c>
      <c r="AB32">
        <f t="shared" si="10"/>
        <v>0.64164565316725619</v>
      </c>
      <c r="AC32">
        <f t="shared" si="11"/>
        <v>3871856699.0810475</v>
      </c>
      <c r="AD32">
        <f t="shared" si="12"/>
        <v>5216715755.6228743</v>
      </c>
      <c r="AE32">
        <f t="shared" si="13"/>
        <v>5239815649.2071285</v>
      </c>
      <c r="AF32">
        <f t="shared" si="14"/>
        <v>6011160106.4157457</v>
      </c>
    </row>
    <row r="33" spans="1:32">
      <c r="A33" t="s">
        <v>59</v>
      </c>
      <c r="B33" t="s">
        <v>131</v>
      </c>
      <c r="C33">
        <v>9</v>
      </c>
      <c r="D33">
        <v>1</v>
      </c>
      <c r="E33" t="s">
        <v>143</v>
      </c>
      <c r="F33" t="s">
        <v>143</v>
      </c>
      <c r="G33" t="s">
        <v>141</v>
      </c>
      <c r="H33" t="s">
        <v>142</v>
      </c>
      <c r="J33">
        <v>2408</v>
      </c>
      <c r="K33">
        <v>6.55</v>
      </c>
      <c r="L33">
        <f t="shared" si="0"/>
        <v>6405900000</v>
      </c>
      <c r="M33">
        <v>207428</v>
      </c>
      <c r="N33">
        <f t="shared" si="1"/>
        <v>198871</v>
      </c>
      <c r="O33">
        <v>17328</v>
      </c>
      <c r="P33">
        <f t="shared" si="2"/>
        <v>8.3537420213278826E-2</v>
      </c>
      <c r="Q33">
        <f t="shared" si="3"/>
        <v>535132360.14424282</v>
      </c>
      <c r="R33">
        <v>783</v>
      </c>
      <c r="S33">
        <f t="shared" si="4"/>
        <v>3.7748037873382573E-3</v>
      </c>
      <c r="T33">
        <f t="shared" si="5"/>
        <v>24181015.581310142</v>
      </c>
      <c r="U33">
        <v>696</v>
      </c>
      <c r="V33">
        <f t="shared" si="6"/>
        <v>3.3553811443006731E-3</v>
      </c>
      <c r="W33">
        <f t="shared" si="7"/>
        <v>21494236.072275683</v>
      </c>
      <c r="X33">
        <v>8557</v>
      </c>
      <c r="Y33">
        <f t="shared" si="8"/>
        <v>4.1252868465202382E-2</v>
      </c>
      <c r="Z33">
        <f t="shared" si="9"/>
        <v>264261750.10123995</v>
      </c>
      <c r="AA33">
        <v>134284</v>
      </c>
      <c r="AB33">
        <f t="shared" si="10"/>
        <v>0.64737643905355113</v>
      </c>
      <c r="AC33">
        <f t="shared" si="11"/>
        <v>4147028730.9331431</v>
      </c>
      <c r="AD33">
        <f t="shared" si="12"/>
        <v>5846586624.2744465</v>
      </c>
      <c r="AE33">
        <f t="shared" si="13"/>
        <v>5870767639.8557568</v>
      </c>
      <c r="AF33">
        <f t="shared" si="14"/>
        <v>6381718984.4186897</v>
      </c>
    </row>
    <row r="34" spans="1:32">
      <c r="A34" t="s">
        <v>60</v>
      </c>
      <c r="B34" t="s">
        <v>132</v>
      </c>
      <c r="C34">
        <v>12</v>
      </c>
      <c r="D34">
        <v>1</v>
      </c>
      <c r="E34" t="s">
        <v>143</v>
      </c>
      <c r="F34" t="s">
        <v>143</v>
      </c>
      <c r="G34" t="s">
        <v>141</v>
      </c>
      <c r="H34" t="s">
        <v>142</v>
      </c>
      <c r="J34">
        <v>2507</v>
      </c>
      <c r="K34">
        <v>6.55</v>
      </c>
      <c r="L34">
        <f t="shared" si="0"/>
        <v>6405900000</v>
      </c>
      <c r="M34">
        <v>319828</v>
      </c>
      <c r="N34">
        <f t="shared" si="1"/>
        <v>309291</v>
      </c>
      <c r="O34">
        <v>31237</v>
      </c>
      <c r="P34">
        <f t="shared" si="2"/>
        <v>9.7668121615368267E-2</v>
      </c>
      <c r="Q34">
        <f t="shared" si="3"/>
        <v>625652220.25588763</v>
      </c>
      <c r="R34">
        <v>1278</v>
      </c>
      <c r="S34">
        <f t="shared" si="4"/>
        <v>3.9958977950648473E-3</v>
      </c>
      <c r="T34">
        <f t="shared" si="5"/>
        <v>25597321.685405906</v>
      </c>
      <c r="U34">
        <v>1405</v>
      </c>
      <c r="V34">
        <f t="shared" si="6"/>
        <v>4.3929862300986777E-3</v>
      </c>
      <c r="W34">
        <f t="shared" si="7"/>
        <v>28141030.491389118</v>
      </c>
      <c r="X34">
        <v>10537</v>
      </c>
      <c r="Y34">
        <f t="shared" si="8"/>
        <v>3.2945833385444677E-2</v>
      </c>
      <c r="Z34">
        <f t="shared" si="9"/>
        <v>211047714.08382004</v>
      </c>
      <c r="AA34">
        <v>213514</v>
      </c>
      <c r="AB34">
        <f t="shared" si="10"/>
        <v>0.66759007966782147</v>
      </c>
      <c r="AC34">
        <f t="shared" si="11"/>
        <v>4276515291.3440976</v>
      </c>
      <c r="AD34">
        <f t="shared" si="12"/>
        <v>5754650458.0587063</v>
      </c>
      <c r="AE34">
        <f t="shared" si="13"/>
        <v>5780247779.744112</v>
      </c>
      <c r="AF34">
        <f t="shared" si="14"/>
        <v>6380302678.3145943</v>
      </c>
    </row>
    <row r="35" spans="1:32">
      <c r="A35" t="s">
        <v>61</v>
      </c>
      <c r="B35" t="s">
        <v>132</v>
      </c>
      <c r="C35">
        <v>1</v>
      </c>
      <c r="D35">
        <v>1</v>
      </c>
      <c r="E35" t="s">
        <v>143</v>
      </c>
      <c r="F35" t="s">
        <v>143</v>
      </c>
      <c r="G35" t="s">
        <v>141</v>
      </c>
      <c r="H35" t="s">
        <v>142</v>
      </c>
      <c r="J35">
        <v>2507</v>
      </c>
      <c r="K35">
        <v>6.51</v>
      </c>
      <c r="L35">
        <f t="shared" si="0"/>
        <v>6366780000</v>
      </c>
      <c r="M35">
        <v>220751</v>
      </c>
      <c r="N35">
        <f t="shared" si="1"/>
        <v>213749</v>
      </c>
      <c r="O35">
        <v>20390</v>
      </c>
      <c r="P35">
        <f t="shared" si="2"/>
        <v>9.236651249597963E-2</v>
      </c>
      <c r="Q35">
        <f t="shared" si="3"/>
        <v>588077264.4291532</v>
      </c>
      <c r="R35">
        <v>405</v>
      </c>
      <c r="S35">
        <f t="shared" si="4"/>
        <v>1.8346462756680603E-3</v>
      </c>
      <c r="T35">
        <f t="shared" si="5"/>
        <v>11680789.214997893</v>
      </c>
      <c r="U35">
        <v>748</v>
      </c>
      <c r="V35">
        <f t="shared" si="6"/>
        <v>3.3884331214807635E-3</v>
      </c>
      <c r="W35">
        <f t="shared" si="7"/>
        <v>21573408.229181297</v>
      </c>
      <c r="X35">
        <v>7002</v>
      </c>
      <c r="Y35">
        <f t="shared" si="8"/>
        <v>3.1718995610438908E-2</v>
      </c>
      <c r="Z35">
        <f t="shared" si="9"/>
        <v>201947866.87263024</v>
      </c>
      <c r="AA35">
        <v>145500</v>
      </c>
      <c r="AB35">
        <f t="shared" si="10"/>
        <v>0.65911366199926613</v>
      </c>
      <c r="AC35">
        <f t="shared" si="11"/>
        <v>4196431680.9436874</v>
      </c>
      <c r="AD35">
        <f t="shared" si="12"/>
        <v>5767021946.3558483</v>
      </c>
      <c r="AE35">
        <f t="shared" si="13"/>
        <v>5778702735.5708466</v>
      </c>
      <c r="AF35">
        <f t="shared" si="14"/>
        <v>6355099210.7850018</v>
      </c>
    </row>
    <row r="36" spans="1:32">
      <c r="A36" t="s">
        <v>62</v>
      </c>
      <c r="B36" t="s">
        <v>132</v>
      </c>
      <c r="C36">
        <v>2</v>
      </c>
      <c r="D36">
        <v>1</v>
      </c>
      <c r="E36" t="s">
        <v>143</v>
      </c>
      <c r="F36" t="s">
        <v>143</v>
      </c>
      <c r="G36" t="s">
        <v>141</v>
      </c>
      <c r="H36" t="s">
        <v>142</v>
      </c>
      <c r="J36">
        <v>2507</v>
      </c>
      <c r="K36">
        <v>6.26</v>
      </c>
      <c r="L36">
        <f t="shared" si="0"/>
        <v>6122280000</v>
      </c>
      <c r="M36">
        <v>206818</v>
      </c>
      <c r="N36">
        <f t="shared" si="1"/>
        <v>202147</v>
      </c>
      <c r="O36">
        <v>19436</v>
      </c>
      <c r="P36">
        <f t="shared" si="2"/>
        <v>9.397634635283196E-2</v>
      </c>
      <c r="Q36">
        <f t="shared" si="3"/>
        <v>575349505.74901605</v>
      </c>
      <c r="R36">
        <v>385</v>
      </c>
      <c r="S36">
        <f t="shared" si="4"/>
        <v>1.8615400980572291E-3</v>
      </c>
      <c r="T36">
        <f t="shared" si="5"/>
        <v>11396869.711533813</v>
      </c>
      <c r="U36">
        <v>797</v>
      </c>
      <c r="V36">
        <f t="shared" si="6"/>
        <v>3.8536297614327575E-3</v>
      </c>
      <c r="W36">
        <f t="shared" si="7"/>
        <v>23593000.415824544</v>
      </c>
      <c r="X36">
        <v>4671</v>
      </c>
      <c r="Y36">
        <f t="shared" si="8"/>
        <v>2.2585074800065757E-2</v>
      </c>
      <c r="Z36">
        <f t="shared" si="9"/>
        <v>138272151.74694657</v>
      </c>
      <c r="AA36">
        <v>140214</v>
      </c>
      <c r="AB36">
        <f t="shared" si="10"/>
        <v>0.67795839820518522</v>
      </c>
      <c r="AC36">
        <f t="shared" si="11"/>
        <v>4150651142.1636415</v>
      </c>
      <c r="AD36">
        <f t="shared" si="12"/>
        <v>5535533624.5394506</v>
      </c>
      <c r="AE36">
        <f t="shared" si="13"/>
        <v>5546930494.2509842</v>
      </c>
      <c r="AF36">
        <f t="shared" si="14"/>
        <v>6110883130.2884665</v>
      </c>
    </row>
    <row r="37" spans="1:32">
      <c r="A37" t="s">
        <v>63</v>
      </c>
      <c r="B37" t="s">
        <v>132</v>
      </c>
      <c r="C37">
        <v>3</v>
      </c>
      <c r="D37">
        <v>1</v>
      </c>
      <c r="E37" t="s">
        <v>143</v>
      </c>
      <c r="F37" t="s">
        <v>143</v>
      </c>
      <c r="G37" t="s">
        <v>141</v>
      </c>
      <c r="H37" t="s">
        <v>142</v>
      </c>
      <c r="J37">
        <v>2507</v>
      </c>
      <c r="K37">
        <v>6.3</v>
      </c>
      <c r="L37">
        <f t="shared" si="0"/>
        <v>6161400000</v>
      </c>
      <c r="M37">
        <v>172648</v>
      </c>
      <c r="N37">
        <f t="shared" si="1"/>
        <v>167890</v>
      </c>
      <c r="O37">
        <v>15127</v>
      </c>
      <c r="P37">
        <f t="shared" si="2"/>
        <v>8.7617580278949073E-2</v>
      </c>
      <c r="Q37">
        <f t="shared" si="3"/>
        <v>539846959.1307168</v>
      </c>
      <c r="R37">
        <v>564</v>
      </c>
      <c r="S37">
        <f t="shared" si="4"/>
        <v>3.2667624299152031E-3</v>
      </c>
      <c r="T37">
        <f t="shared" si="5"/>
        <v>20127830.035679534</v>
      </c>
      <c r="U37">
        <v>670</v>
      </c>
      <c r="V37">
        <f t="shared" si="6"/>
        <v>3.8807284185162876E-3</v>
      </c>
      <c r="W37">
        <f t="shared" si="7"/>
        <v>23910720.077846255</v>
      </c>
      <c r="X37">
        <v>4758</v>
      </c>
      <c r="Y37">
        <f t="shared" si="8"/>
        <v>2.7558963903433577E-2</v>
      </c>
      <c r="Z37">
        <f t="shared" si="9"/>
        <v>169801800.19461563</v>
      </c>
      <c r="AA37">
        <v>114784</v>
      </c>
      <c r="AB37">
        <f t="shared" si="10"/>
        <v>0.66484407580742322</v>
      </c>
      <c r="AC37">
        <f t="shared" si="11"/>
        <v>4096370288.6798573</v>
      </c>
      <c r="AD37">
        <f t="shared" si="12"/>
        <v>5601425210.8336039</v>
      </c>
      <c r="AE37">
        <f t="shared" si="13"/>
        <v>5621553040.8692837</v>
      </c>
      <c r="AF37">
        <f t="shared" si="14"/>
        <v>6141272169.9643202</v>
      </c>
    </row>
    <row r="38" spans="1:32">
      <c r="A38" t="s">
        <v>64</v>
      </c>
      <c r="B38" t="s">
        <v>132</v>
      </c>
      <c r="C38">
        <v>4</v>
      </c>
      <c r="D38">
        <v>1</v>
      </c>
      <c r="E38" t="s">
        <v>143</v>
      </c>
      <c r="F38" t="s">
        <v>143</v>
      </c>
      <c r="G38" t="s">
        <v>141</v>
      </c>
      <c r="H38" t="s">
        <v>142</v>
      </c>
      <c r="J38">
        <v>2507</v>
      </c>
      <c r="K38">
        <v>6.43</v>
      </c>
      <c r="L38">
        <f t="shared" si="0"/>
        <v>6288540000</v>
      </c>
      <c r="M38">
        <v>245769</v>
      </c>
      <c r="N38">
        <f t="shared" si="1"/>
        <v>236547</v>
      </c>
      <c r="O38">
        <v>8048</v>
      </c>
      <c r="P38">
        <f t="shared" si="2"/>
        <v>3.2746196631796523E-2</v>
      </c>
      <c r="Q38">
        <f t="shared" si="3"/>
        <v>205925767.3669177</v>
      </c>
      <c r="R38">
        <v>726</v>
      </c>
      <c r="S38">
        <f t="shared" si="4"/>
        <v>2.9539933840313465E-3</v>
      </c>
      <c r="T38">
        <f t="shared" si="5"/>
        <v>18576305.555216484</v>
      </c>
      <c r="U38">
        <v>934</v>
      </c>
      <c r="V38">
        <f t="shared" si="6"/>
        <v>3.8003165574177376E-3</v>
      </c>
      <c r="W38">
        <f t="shared" si="7"/>
        <v>23898442.683983739</v>
      </c>
      <c r="X38">
        <v>9222</v>
      </c>
      <c r="Y38">
        <f t="shared" si="8"/>
        <v>3.752303992773702E-2</v>
      </c>
      <c r="Z38">
        <f t="shared" si="9"/>
        <v>235965137.50717136</v>
      </c>
      <c r="AA38">
        <v>155236</v>
      </c>
      <c r="AB38">
        <f t="shared" si="10"/>
        <v>0.63163376992216269</v>
      </c>
      <c r="AC38">
        <f t="shared" si="11"/>
        <v>3972054227.5063171</v>
      </c>
      <c r="AD38">
        <f t="shared" si="12"/>
        <v>6064037927.0778656</v>
      </c>
      <c r="AE38">
        <f t="shared" si="13"/>
        <v>6082614232.6330824</v>
      </c>
      <c r="AF38">
        <f t="shared" si="14"/>
        <v>6269963694.4447832</v>
      </c>
    </row>
    <row r="39" spans="1:32">
      <c r="A39" t="s">
        <v>65</v>
      </c>
      <c r="B39" t="s">
        <v>132</v>
      </c>
      <c r="C39">
        <v>5</v>
      </c>
      <c r="D39">
        <v>1</v>
      </c>
      <c r="E39" t="s">
        <v>143</v>
      </c>
      <c r="F39" t="s">
        <v>143</v>
      </c>
      <c r="G39" t="s">
        <v>141</v>
      </c>
      <c r="H39" t="s">
        <v>142</v>
      </c>
      <c r="J39">
        <v>2507</v>
      </c>
      <c r="K39">
        <v>6.3</v>
      </c>
      <c r="L39">
        <f t="shared" si="0"/>
        <v>6161400000</v>
      </c>
      <c r="M39">
        <v>207348</v>
      </c>
      <c r="N39">
        <f t="shared" si="1"/>
        <v>201959</v>
      </c>
      <c r="O39">
        <v>26099</v>
      </c>
      <c r="P39">
        <f t="shared" si="2"/>
        <v>0.12587051719814032</v>
      </c>
      <c r="Q39">
        <f t="shared" si="3"/>
        <v>775538604.66462183</v>
      </c>
      <c r="R39">
        <v>858</v>
      </c>
      <c r="S39">
        <f t="shared" si="4"/>
        <v>4.1379709473927887E-3</v>
      </c>
      <c r="T39">
        <f t="shared" si="5"/>
        <v>25495694.19526593</v>
      </c>
      <c r="U39">
        <v>903</v>
      </c>
      <c r="V39">
        <f t="shared" si="6"/>
        <v>4.3549973956826206E-3</v>
      </c>
      <c r="W39">
        <f t="shared" si="7"/>
        <v>26832880.953758899</v>
      </c>
      <c r="X39">
        <v>5389</v>
      </c>
      <c r="Y39">
        <f t="shared" si="8"/>
        <v>2.5990122885197833E-2</v>
      </c>
      <c r="Z39">
        <f t="shared" si="9"/>
        <v>160135543.14485791</v>
      </c>
      <c r="AA39">
        <v>136450</v>
      </c>
      <c r="AB39">
        <f t="shared" si="10"/>
        <v>0.65807241931438931</v>
      </c>
      <c r="AC39">
        <f t="shared" si="11"/>
        <v>4054647404.3636785</v>
      </c>
      <c r="AD39">
        <f t="shared" si="12"/>
        <v>5360365701.1401129</v>
      </c>
      <c r="AE39">
        <f t="shared" si="13"/>
        <v>5385861395.3353786</v>
      </c>
      <c r="AF39">
        <f t="shared" si="14"/>
        <v>6135904305.8047342</v>
      </c>
    </row>
    <row r="40" spans="1:32">
      <c r="A40" t="s">
        <v>66</v>
      </c>
      <c r="B40" t="s">
        <v>132</v>
      </c>
      <c r="C40">
        <v>8</v>
      </c>
      <c r="D40">
        <v>1</v>
      </c>
      <c r="E40" t="s">
        <v>143</v>
      </c>
      <c r="F40" t="s">
        <v>143</v>
      </c>
      <c r="G40" t="s">
        <v>141</v>
      </c>
      <c r="H40" t="s">
        <v>142</v>
      </c>
      <c r="J40">
        <v>2507</v>
      </c>
      <c r="K40">
        <v>6.68</v>
      </c>
      <c r="L40">
        <f t="shared" si="0"/>
        <v>6533040000</v>
      </c>
      <c r="M40">
        <v>254576</v>
      </c>
      <c r="N40">
        <f t="shared" si="1"/>
        <v>248274</v>
      </c>
      <c r="O40">
        <v>36841</v>
      </c>
      <c r="P40">
        <f t="shared" si="2"/>
        <v>0.14471513418389792</v>
      </c>
      <c r="Q40">
        <f t="shared" si="3"/>
        <v>945429760.22877252</v>
      </c>
      <c r="R40">
        <v>687</v>
      </c>
      <c r="S40">
        <f t="shared" si="4"/>
        <v>2.6986047388599084E-3</v>
      </c>
      <c r="T40">
        <f t="shared" si="5"/>
        <v>17630092.703161336</v>
      </c>
      <c r="U40">
        <v>1285</v>
      </c>
      <c r="V40">
        <f t="shared" si="6"/>
        <v>5.0476085726855633E-3</v>
      </c>
      <c r="W40">
        <f t="shared" si="7"/>
        <v>32976228.709697694</v>
      </c>
      <c r="X40">
        <v>6302</v>
      </c>
      <c r="Y40">
        <f t="shared" si="8"/>
        <v>2.4754886556470367E-2</v>
      </c>
      <c r="Z40">
        <f t="shared" si="9"/>
        <v>161724664.06888315</v>
      </c>
      <c r="AA40">
        <v>167562</v>
      </c>
      <c r="AB40">
        <f t="shared" si="10"/>
        <v>0.6582003016780843</v>
      </c>
      <c r="AC40">
        <f t="shared" si="11"/>
        <v>4300048898.8749914</v>
      </c>
      <c r="AD40">
        <f t="shared" si="12"/>
        <v>5569980147.0680666</v>
      </c>
      <c r="AE40">
        <f t="shared" si="13"/>
        <v>5587610239.7712278</v>
      </c>
      <c r="AF40">
        <f t="shared" si="14"/>
        <v>6515409907.2968388</v>
      </c>
    </row>
    <row r="41" spans="1:32">
      <c r="A41" t="s">
        <v>67</v>
      </c>
      <c r="B41" t="s">
        <v>132</v>
      </c>
      <c r="C41">
        <v>9</v>
      </c>
      <c r="D41">
        <v>1</v>
      </c>
      <c r="E41" t="s">
        <v>143</v>
      </c>
      <c r="F41" t="s">
        <v>143</v>
      </c>
      <c r="G41" t="s">
        <v>141</v>
      </c>
      <c r="H41" t="s">
        <v>142</v>
      </c>
      <c r="J41">
        <v>2507</v>
      </c>
      <c r="K41">
        <v>6.13</v>
      </c>
      <c r="L41">
        <f t="shared" si="0"/>
        <v>5995140000</v>
      </c>
      <c r="M41">
        <v>346553</v>
      </c>
      <c r="N41">
        <f t="shared" si="1"/>
        <v>334475</v>
      </c>
      <c r="O41">
        <v>48966</v>
      </c>
      <c r="P41">
        <f t="shared" si="2"/>
        <v>0.14129440518477693</v>
      </c>
      <c r="Q41">
        <f t="shared" si="3"/>
        <v>847079740.29946351</v>
      </c>
      <c r="R41">
        <v>988</v>
      </c>
      <c r="S41">
        <f t="shared" si="4"/>
        <v>2.8509347776530572E-3</v>
      </c>
      <c r="T41">
        <f t="shared" si="5"/>
        <v>17091753.122898951</v>
      </c>
      <c r="U41">
        <v>1372</v>
      </c>
      <c r="V41">
        <f t="shared" si="6"/>
        <v>3.9589903997368364E-3</v>
      </c>
      <c r="W41">
        <f t="shared" si="7"/>
        <v>23734701.705078296</v>
      </c>
      <c r="X41">
        <v>12078</v>
      </c>
      <c r="Y41">
        <f t="shared" si="8"/>
        <v>3.4851811988353874E-2</v>
      </c>
      <c r="Z41">
        <f t="shared" si="9"/>
        <v>208941492.12385985</v>
      </c>
      <c r="AA41">
        <v>222285</v>
      </c>
      <c r="AB41">
        <f t="shared" si="10"/>
        <v>0.64141704154920032</v>
      </c>
      <c r="AC41">
        <f t="shared" si="11"/>
        <v>3845384962.4732728</v>
      </c>
      <c r="AD41">
        <f t="shared" si="12"/>
        <v>5130968506.5776377</v>
      </c>
      <c r="AE41">
        <f t="shared" si="13"/>
        <v>5148060259.7005367</v>
      </c>
      <c r="AF41">
        <f t="shared" si="14"/>
        <v>5978048246.8771009</v>
      </c>
    </row>
    <row r="42" spans="1:32">
      <c r="A42" t="s">
        <v>68</v>
      </c>
      <c r="B42" t="s">
        <v>132</v>
      </c>
      <c r="C42" t="s">
        <v>128</v>
      </c>
      <c r="D42">
        <v>1</v>
      </c>
      <c r="E42" t="s">
        <v>143</v>
      </c>
      <c r="F42" t="s">
        <v>143</v>
      </c>
      <c r="G42" t="s">
        <v>141</v>
      </c>
      <c r="H42" t="s">
        <v>142</v>
      </c>
      <c r="J42">
        <v>2507</v>
      </c>
      <c r="K42">
        <v>6.05</v>
      </c>
      <c r="L42">
        <f t="shared" si="0"/>
        <v>5916900000</v>
      </c>
      <c r="M42">
        <v>373933</v>
      </c>
      <c r="N42">
        <f t="shared" si="1"/>
        <v>364032</v>
      </c>
      <c r="O42">
        <v>56908</v>
      </c>
      <c r="P42">
        <f t="shared" si="2"/>
        <v>0.15218769137786717</v>
      </c>
      <c r="Q42">
        <f t="shared" si="3"/>
        <v>900479351.1137023</v>
      </c>
      <c r="R42">
        <v>1571</v>
      </c>
      <c r="S42">
        <f t="shared" si="4"/>
        <v>4.2012873964052382E-3</v>
      </c>
      <c r="T42">
        <f t="shared" si="5"/>
        <v>24858597.395790152</v>
      </c>
      <c r="U42">
        <v>1583</v>
      </c>
      <c r="V42">
        <f t="shared" si="6"/>
        <v>4.2333787068806446E-3</v>
      </c>
      <c r="W42">
        <f t="shared" si="7"/>
        <v>25048478.470742088</v>
      </c>
      <c r="X42">
        <v>9901</v>
      </c>
      <c r="Y42">
        <f t="shared" si="8"/>
        <v>2.6478005418082918E-2</v>
      </c>
      <c r="Z42">
        <f t="shared" si="9"/>
        <v>156667710.25825483</v>
      </c>
      <c r="AA42">
        <v>242388</v>
      </c>
      <c r="AB42">
        <f t="shared" si="10"/>
        <v>0.64821238029272621</v>
      </c>
      <c r="AC42">
        <f t="shared" si="11"/>
        <v>3835407832.9540319</v>
      </c>
      <c r="AD42">
        <f t="shared" si="12"/>
        <v>4991562051.4905071</v>
      </c>
      <c r="AE42">
        <f t="shared" si="13"/>
        <v>5016420648.8862972</v>
      </c>
      <c r="AF42">
        <f t="shared" si="14"/>
        <v>5892041402.6042099</v>
      </c>
    </row>
    <row r="43" spans="1:32">
      <c r="A43" t="s">
        <v>69</v>
      </c>
      <c r="B43" t="s">
        <v>133</v>
      </c>
      <c r="C43">
        <v>10</v>
      </c>
      <c r="D43">
        <v>1</v>
      </c>
      <c r="E43" t="s">
        <v>143</v>
      </c>
      <c r="F43" t="s">
        <v>143</v>
      </c>
      <c r="G43" t="s">
        <v>141</v>
      </c>
      <c r="H43" t="s">
        <v>142</v>
      </c>
      <c r="J43">
        <v>1881</v>
      </c>
      <c r="K43">
        <v>6.51</v>
      </c>
      <c r="L43">
        <f t="shared" si="0"/>
        <v>6366780000</v>
      </c>
      <c r="M43">
        <v>343213</v>
      </c>
      <c r="N43">
        <f t="shared" si="1"/>
        <v>328739</v>
      </c>
      <c r="O43">
        <v>45574</v>
      </c>
      <c r="P43">
        <f t="shared" si="2"/>
        <v>0.13278634550556068</v>
      </c>
      <c r="Q43">
        <f t="shared" si="3"/>
        <v>845421448.83789361</v>
      </c>
      <c r="R43">
        <v>1212</v>
      </c>
      <c r="S43">
        <f t="shared" si="4"/>
        <v>3.5313347687878954E-3</v>
      </c>
      <c r="T43">
        <f t="shared" si="5"/>
        <v>22483231.579223398</v>
      </c>
      <c r="U43">
        <v>1409</v>
      </c>
      <c r="V43">
        <f t="shared" si="6"/>
        <v>4.1053223508433542E-3</v>
      </c>
      <c r="W43">
        <f t="shared" si="7"/>
        <v>26137684.236902449</v>
      </c>
      <c r="X43">
        <v>14474</v>
      </c>
      <c r="Y43">
        <f t="shared" si="8"/>
        <v>4.2172062247059404E-2</v>
      </c>
      <c r="Z43">
        <f t="shared" si="9"/>
        <v>268500242.47333288</v>
      </c>
      <c r="AA43">
        <v>217819</v>
      </c>
      <c r="AB43">
        <f t="shared" si="10"/>
        <v>0.63464670627278108</v>
      </c>
      <c r="AC43">
        <f t="shared" si="11"/>
        <v>4040655956.563417</v>
      </c>
      <c r="AD43">
        <f t="shared" si="12"/>
        <v>5498875319.5828829</v>
      </c>
      <c r="AE43">
        <f t="shared" si="13"/>
        <v>5521358551.1621065</v>
      </c>
      <c r="AF43">
        <f t="shared" si="14"/>
        <v>6344296768.4207764</v>
      </c>
    </row>
    <row r="44" spans="1:32">
      <c r="A44" t="s">
        <v>70</v>
      </c>
      <c r="B44" t="s">
        <v>133</v>
      </c>
      <c r="C44">
        <v>11</v>
      </c>
      <c r="D44">
        <v>1</v>
      </c>
      <c r="E44" t="s">
        <v>143</v>
      </c>
      <c r="F44" t="s">
        <v>143</v>
      </c>
      <c r="G44" t="s">
        <v>141</v>
      </c>
      <c r="H44" t="s">
        <v>142</v>
      </c>
      <c r="J44">
        <v>1881</v>
      </c>
      <c r="K44">
        <v>6.3</v>
      </c>
      <c r="L44">
        <f t="shared" si="0"/>
        <v>6161400000</v>
      </c>
      <c r="M44">
        <v>278273</v>
      </c>
      <c r="N44">
        <f t="shared" si="1"/>
        <v>272938</v>
      </c>
      <c r="O44">
        <v>47421</v>
      </c>
      <c r="P44">
        <f t="shared" si="2"/>
        <v>0.17041178986103575</v>
      </c>
      <c r="Q44">
        <f t="shared" si="3"/>
        <v>1049975202.0497857</v>
      </c>
      <c r="R44">
        <v>505</v>
      </c>
      <c r="S44">
        <f t="shared" si="4"/>
        <v>1.8147646376040795E-3</v>
      </c>
      <c r="T44">
        <f t="shared" si="5"/>
        <v>11181490.838133775</v>
      </c>
      <c r="U44">
        <v>1391</v>
      </c>
      <c r="V44">
        <f t="shared" si="6"/>
        <v>4.9986883384302468E-3</v>
      </c>
      <c r="W44">
        <f t="shared" si="7"/>
        <v>30798918.328404121</v>
      </c>
      <c r="X44">
        <v>5335</v>
      </c>
      <c r="Y44">
        <f t="shared" si="8"/>
        <v>1.9171820478451018E-2</v>
      </c>
      <c r="Z44">
        <f t="shared" si="9"/>
        <v>118125254.6959281</v>
      </c>
      <c r="AA44">
        <v>184945</v>
      </c>
      <c r="AB44">
        <f t="shared" si="10"/>
        <v>0.66461712059739897</v>
      </c>
      <c r="AC44">
        <f t="shared" si="11"/>
        <v>4094971926.848814</v>
      </c>
      <c r="AD44">
        <f t="shared" si="12"/>
        <v>5100243307.1120806</v>
      </c>
      <c r="AE44">
        <f t="shared" si="13"/>
        <v>5111424797.9502144</v>
      </c>
      <c r="AF44">
        <f t="shared" si="14"/>
        <v>6150218509.1618662</v>
      </c>
    </row>
    <row r="45" spans="1:32">
      <c r="A45" t="s">
        <v>71</v>
      </c>
      <c r="B45" t="s">
        <v>133</v>
      </c>
      <c r="C45">
        <v>2</v>
      </c>
      <c r="D45">
        <v>1</v>
      </c>
      <c r="E45" t="s">
        <v>143</v>
      </c>
      <c r="F45" t="s">
        <v>143</v>
      </c>
      <c r="G45" t="s">
        <v>141</v>
      </c>
      <c r="H45" t="s">
        <v>142</v>
      </c>
      <c r="J45">
        <v>1881</v>
      </c>
      <c r="K45">
        <v>6.26</v>
      </c>
      <c r="L45">
        <f t="shared" si="0"/>
        <v>6122280000</v>
      </c>
      <c r="M45">
        <v>250522</v>
      </c>
      <c r="N45">
        <f t="shared" si="1"/>
        <v>241771</v>
      </c>
      <c r="O45">
        <v>23453</v>
      </c>
      <c r="P45">
        <f t="shared" si="2"/>
        <v>9.3616528688099249E-2</v>
      </c>
      <c r="Q45">
        <f t="shared" si="3"/>
        <v>573146601.2565763</v>
      </c>
      <c r="R45">
        <v>960</v>
      </c>
      <c r="S45">
        <f t="shared" si="4"/>
        <v>3.8319987865337176E-3</v>
      </c>
      <c r="T45">
        <f t="shared" si="5"/>
        <v>23460569.530819647</v>
      </c>
      <c r="U45">
        <v>869</v>
      </c>
      <c r="V45">
        <f t="shared" si="6"/>
        <v>3.4687572348935424E-3</v>
      </c>
      <c r="W45">
        <f t="shared" si="7"/>
        <v>21236703.044044036</v>
      </c>
      <c r="X45">
        <v>8751</v>
      </c>
      <c r="Y45">
        <f t="shared" si="8"/>
        <v>3.4931063938496418E-2</v>
      </c>
      <c r="Z45">
        <f t="shared" si="9"/>
        <v>213857754.12937784</v>
      </c>
      <c r="AA45">
        <v>164702</v>
      </c>
      <c r="AB45">
        <f t="shared" si="10"/>
        <v>0.65743527514549616</v>
      </c>
      <c r="AC45">
        <f t="shared" si="11"/>
        <v>4025002836.3177681</v>
      </c>
      <c r="AD45">
        <f t="shared" si="12"/>
        <v>5525672829.2126036</v>
      </c>
      <c r="AE45">
        <f t="shared" si="13"/>
        <v>5549133398.7434235</v>
      </c>
      <c r="AF45">
        <f t="shared" si="14"/>
        <v>6098819430.4691801</v>
      </c>
    </row>
    <row r="46" spans="1:32">
      <c r="A46" t="s">
        <v>72</v>
      </c>
      <c r="B46" t="s">
        <v>133</v>
      </c>
      <c r="C46">
        <v>4</v>
      </c>
      <c r="D46">
        <v>1</v>
      </c>
      <c r="E46" t="s">
        <v>143</v>
      </c>
      <c r="F46" t="s">
        <v>143</v>
      </c>
      <c r="G46" t="s">
        <v>141</v>
      </c>
      <c r="H46" t="s">
        <v>142</v>
      </c>
      <c r="J46">
        <v>1881</v>
      </c>
      <c r="K46">
        <v>5.96</v>
      </c>
      <c r="L46">
        <f t="shared" si="0"/>
        <v>5828880000</v>
      </c>
      <c r="M46">
        <v>217545</v>
      </c>
      <c r="N46">
        <f t="shared" si="1"/>
        <v>210578</v>
      </c>
      <c r="O46">
        <v>23693</v>
      </c>
      <c r="P46">
        <f t="shared" si="2"/>
        <v>0.1089108000643545</v>
      </c>
      <c r="Q46">
        <f t="shared" si="3"/>
        <v>634827984.2791146</v>
      </c>
      <c r="R46">
        <v>970</v>
      </c>
      <c r="S46">
        <f t="shared" si="4"/>
        <v>4.4588475947505112E-3</v>
      </c>
      <c r="T46">
        <f t="shared" si="5"/>
        <v>25990087.568089359</v>
      </c>
      <c r="U46">
        <v>819</v>
      </c>
      <c r="V46">
        <f t="shared" si="6"/>
        <v>3.7647383300006896E-3</v>
      </c>
      <c r="W46">
        <f t="shared" si="7"/>
        <v>21944207.956974421</v>
      </c>
      <c r="X46">
        <v>6967</v>
      </c>
      <c r="Y46">
        <f t="shared" si="8"/>
        <v>3.2025557930543104E-2</v>
      </c>
      <c r="Z46">
        <f t="shared" si="9"/>
        <v>186673134.11018407</v>
      </c>
      <c r="AA46">
        <v>143855</v>
      </c>
      <c r="AB46">
        <f t="shared" si="10"/>
        <v>0.66126548530189155</v>
      </c>
      <c r="AC46">
        <f t="shared" si="11"/>
        <v>3854437161.9664898</v>
      </c>
      <c r="AD46">
        <f t="shared" si="12"/>
        <v>5168061928.1527958</v>
      </c>
      <c r="AE46">
        <f t="shared" si="13"/>
        <v>5194052015.7208853</v>
      </c>
      <c r="AF46">
        <f t="shared" si="14"/>
        <v>5802889912.4319105</v>
      </c>
    </row>
    <row r="47" spans="1:32">
      <c r="A47" t="s">
        <v>73</v>
      </c>
      <c r="B47" t="s">
        <v>133</v>
      </c>
      <c r="C47">
        <v>5</v>
      </c>
      <c r="D47">
        <v>1</v>
      </c>
      <c r="E47" t="s">
        <v>143</v>
      </c>
      <c r="F47" t="s">
        <v>143</v>
      </c>
      <c r="G47" t="s">
        <v>141</v>
      </c>
      <c r="H47" t="s">
        <v>142</v>
      </c>
      <c r="J47">
        <v>1881</v>
      </c>
      <c r="K47">
        <v>6.05</v>
      </c>
      <c r="L47">
        <f t="shared" si="0"/>
        <v>5916900000</v>
      </c>
      <c r="M47">
        <v>257202</v>
      </c>
      <c r="N47">
        <f t="shared" si="1"/>
        <v>248465</v>
      </c>
      <c r="O47">
        <v>12087</v>
      </c>
      <c r="P47">
        <f t="shared" si="2"/>
        <v>4.6994191335992724E-2</v>
      </c>
      <c r="Q47">
        <f t="shared" si="3"/>
        <v>278059930.71593535</v>
      </c>
      <c r="R47">
        <v>939</v>
      </c>
      <c r="S47">
        <f t="shared" si="4"/>
        <v>3.6508269764620803E-3</v>
      </c>
      <c r="T47">
        <f t="shared" si="5"/>
        <v>21601578.137028482</v>
      </c>
      <c r="U47">
        <v>1282</v>
      </c>
      <c r="V47">
        <f t="shared" si="6"/>
        <v>4.9844091414530216E-3</v>
      </c>
      <c r="W47">
        <f t="shared" si="7"/>
        <v>29492250.449063383</v>
      </c>
      <c r="X47">
        <v>8737</v>
      </c>
      <c r="Y47">
        <f t="shared" si="8"/>
        <v>3.3969409258092859E-2</v>
      </c>
      <c r="Z47">
        <f t="shared" si="9"/>
        <v>200993597.63920963</v>
      </c>
      <c r="AA47">
        <v>169956</v>
      </c>
      <c r="AB47">
        <f t="shared" si="10"/>
        <v>0.66078801875568616</v>
      </c>
      <c r="AC47">
        <f t="shared" si="11"/>
        <v>3909816628.1755195</v>
      </c>
      <c r="AD47">
        <f t="shared" si="12"/>
        <v>5617238491.1470356</v>
      </c>
      <c r="AE47">
        <f t="shared" si="13"/>
        <v>5638840069.2840643</v>
      </c>
      <c r="AF47">
        <f t="shared" si="14"/>
        <v>5895298421.8629713</v>
      </c>
    </row>
    <row r="48" spans="1:32">
      <c r="A48" t="s">
        <v>74</v>
      </c>
      <c r="B48" t="s">
        <v>133</v>
      </c>
      <c r="C48">
        <v>6</v>
      </c>
      <c r="D48">
        <v>1</v>
      </c>
      <c r="E48" t="s">
        <v>143</v>
      </c>
      <c r="F48" t="s">
        <v>143</v>
      </c>
      <c r="G48" t="s">
        <v>141</v>
      </c>
      <c r="H48" t="s">
        <v>142</v>
      </c>
      <c r="J48">
        <v>1881</v>
      </c>
      <c r="K48">
        <v>6.13</v>
      </c>
      <c r="L48">
        <f t="shared" si="0"/>
        <v>5995140000</v>
      </c>
      <c r="M48">
        <v>307352</v>
      </c>
      <c r="N48">
        <f t="shared" si="1"/>
        <v>299932</v>
      </c>
      <c r="O48">
        <v>20204</v>
      </c>
      <c r="P48">
        <f t="shared" si="2"/>
        <v>6.5735703688279232E-2</v>
      </c>
      <c r="Q48">
        <f t="shared" si="3"/>
        <v>394094746.60975033</v>
      </c>
      <c r="R48">
        <v>1369</v>
      </c>
      <c r="S48">
        <f t="shared" si="4"/>
        <v>4.4541763190088235E-3</v>
      </c>
      <c r="T48">
        <f t="shared" si="5"/>
        <v>26703410.617142558</v>
      </c>
      <c r="U48">
        <v>1572</v>
      </c>
      <c r="V48">
        <f t="shared" si="6"/>
        <v>5.114656810432338E-3</v>
      </c>
      <c r="W48">
        <f t="shared" si="7"/>
        <v>30663083.630495328</v>
      </c>
      <c r="X48">
        <v>7420</v>
      </c>
      <c r="Y48">
        <f t="shared" si="8"/>
        <v>2.4141700720997424E-2</v>
      </c>
      <c r="Z48">
        <f t="shared" si="9"/>
        <v>144732875.6604805</v>
      </c>
      <c r="AA48">
        <v>206646</v>
      </c>
      <c r="AB48">
        <f t="shared" si="10"/>
        <v>0.67234311148129833</v>
      </c>
      <c r="AC48">
        <f t="shared" si="11"/>
        <v>4030791081.3659906</v>
      </c>
      <c r="AD48">
        <f t="shared" si="12"/>
        <v>5574341842.7731066</v>
      </c>
      <c r="AE48">
        <f t="shared" si="13"/>
        <v>5601045253.3902493</v>
      </c>
      <c r="AF48">
        <f t="shared" si="14"/>
        <v>5968436589.3828573</v>
      </c>
    </row>
    <row r="49" spans="1:32">
      <c r="A49" t="s">
        <v>75</v>
      </c>
      <c r="B49" t="s">
        <v>133</v>
      </c>
      <c r="C49">
        <v>7</v>
      </c>
      <c r="D49">
        <v>1</v>
      </c>
      <c r="E49" t="s">
        <v>143</v>
      </c>
      <c r="F49" t="s">
        <v>143</v>
      </c>
      <c r="G49" t="s">
        <v>141</v>
      </c>
      <c r="H49" t="s">
        <v>142</v>
      </c>
      <c r="J49">
        <v>1881</v>
      </c>
      <c r="K49">
        <v>6.17</v>
      </c>
      <c r="L49">
        <f t="shared" si="0"/>
        <v>6034260000</v>
      </c>
      <c r="M49">
        <v>311206</v>
      </c>
      <c r="N49">
        <f t="shared" si="1"/>
        <v>303389</v>
      </c>
      <c r="O49">
        <v>38248</v>
      </c>
      <c r="P49">
        <f t="shared" si="2"/>
        <v>0.12290251473300644</v>
      </c>
      <c r="Q49">
        <f t="shared" si="3"/>
        <v>741625728.55279148</v>
      </c>
      <c r="R49">
        <v>1297</v>
      </c>
      <c r="S49">
        <f t="shared" si="4"/>
        <v>4.1676574359106183E-3</v>
      </c>
      <c r="T49">
        <f t="shared" si="5"/>
        <v>25148728.559218008</v>
      </c>
      <c r="U49">
        <v>1412</v>
      </c>
      <c r="V49">
        <f t="shared" si="6"/>
        <v>4.5371875863575899E-3</v>
      </c>
      <c r="W49">
        <f t="shared" si="7"/>
        <v>27378569.564854149</v>
      </c>
      <c r="X49">
        <v>7817</v>
      </c>
      <c r="Y49">
        <f t="shared" si="8"/>
        <v>2.5118410313425835E-2</v>
      </c>
      <c r="Z49">
        <f t="shared" si="9"/>
        <v>151571018.61789298</v>
      </c>
      <c r="AA49">
        <v>208105</v>
      </c>
      <c r="AB49">
        <f t="shared" si="10"/>
        <v>0.66870497355449443</v>
      </c>
      <c r="AC49">
        <f t="shared" si="11"/>
        <v>4035139673.7209435</v>
      </c>
      <c r="AD49">
        <f t="shared" si="12"/>
        <v>5267485542.88799</v>
      </c>
      <c r="AE49">
        <f t="shared" si="13"/>
        <v>5292634271.4472084</v>
      </c>
      <c r="AF49">
        <f t="shared" si="14"/>
        <v>6009111271.4407816</v>
      </c>
    </row>
    <row r="50" spans="1:32">
      <c r="A50" t="s">
        <v>76</v>
      </c>
      <c r="B50" t="s">
        <v>133</v>
      </c>
      <c r="C50">
        <v>8</v>
      </c>
      <c r="D50">
        <v>1</v>
      </c>
      <c r="E50" t="s">
        <v>143</v>
      </c>
      <c r="F50" t="s">
        <v>143</v>
      </c>
      <c r="G50" t="s">
        <v>141</v>
      </c>
      <c r="H50" t="s">
        <v>142</v>
      </c>
      <c r="J50">
        <v>1881</v>
      </c>
      <c r="K50">
        <v>6.09</v>
      </c>
      <c r="L50">
        <f t="shared" si="0"/>
        <v>5956020000</v>
      </c>
      <c r="M50">
        <v>304657</v>
      </c>
      <c r="N50">
        <f t="shared" si="1"/>
        <v>294735</v>
      </c>
      <c r="O50">
        <v>47684</v>
      </c>
      <c r="P50">
        <f t="shared" si="2"/>
        <v>0.15651700108646774</v>
      </c>
      <c r="Q50">
        <f t="shared" si="3"/>
        <v>932218388.81102359</v>
      </c>
      <c r="R50">
        <v>1331</v>
      </c>
      <c r="S50">
        <f t="shared" si="4"/>
        <v>4.3688475892561139E-3</v>
      </c>
      <c r="T50">
        <f t="shared" si="5"/>
        <v>26020943.618561201</v>
      </c>
      <c r="U50">
        <v>1339</v>
      </c>
      <c r="V50">
        <f t="shared" si="6"/>
        <v>4.3951066281096443E-3</v>
      </c>
      <c r="W50">
        <f t="shared" si="7"/>
        <v>26177342.979153603</v>
      </c>
      <c r="X50">
        <v>9922</v>
      </c>
      <c r="Y50">
        <f t="shared" si="8"/>
        <v>3.256777293809103E-2</v>
      </c>
      <c r="Z50">
        <f t="shared" si="9"/>
        <v>193974306.97472894</v>
      </c>
      <c r="AA50">
        <v>196517</v>
      </c>
      <c r="AB50">
        <f t="shared" si="10"/>
        <v>0.64504344229740329</v>
      </c>
      <c r="AC50">
        <f t="shared" si="11"/>
        <v>3841891643.1921802</v>
      </c>
      <c r="AD50">
        <f t="shared" si="12"/>
        <v>4997780667.5704155</v>
      </c>
      <c r="AE50">
        <f t="shared" si="13"/>
        <v>5023801611.1889763</v>
      </c>
      <c r="AF50">
        <f t="shared" si="14"/>
        <v>5929999056.3814392</v>
      </c>
    </row>
    <row r="51" spans="1:32">
      <c r="A51" t="s">
        <v>77</v>
      </c>
      <c r="B51" t="s">
        <v>133</v>
      </c>
      <c r="C51">
        <v>9</v>
      </c>
      <c r="D51">
        <v>1</v>
      </c>
      <c r="E51" t="s">
        <v>143</v>
      </c>
      <c r="F51" t="s">
        <v>143</v>
      </c>
      <c r="G51" t="s">
        <v>141</v>
      </c>
      <c r="H51" t="s">
        <v>142</v>
      </c>
      <c r="J51">
        <v>1881</v>
      </c>
      <c r="K51">
        <v>6.17</v>
      </c>
      <c r="L51">
        <f t="shared" si="0"/>
        <v>6034260000</v>
      </c>
      <c r="M51">
        <v>294039</v>
      </c>
      <c r="N51">
        <f t="shared" si="1"/>
        <v>285984</v>
      </c>
      <c r="O51">
        <v>37726</v>
      </c>
      <c r="P51">
        <f t="shared" si="2"/>
        <v>0.12830270814415776</v>
      </c>
      <c r="Q51">
        <f t="shared" si="3"/>
        <v>774211899.64596534</v>
      </c>
      <c r="R51">
        <v>886</v>
      </c>
      <c r="S51">
        <f t="shared" si="4"/>
        <v>3.0132057312125264E-3</v>
      </c>
      <c r="T51">
        <f t="shared" si="5"/>
        <v>18182466.815626498</v>
      </c>
      <c r="U51">
        <v>1277</v>
      </c>
      <c r="V51">
        <f t="shared" si="6"/>
        <v>4.3429613078537202E-3</v>
      </c>
      <c r="W51">
        <f t="shared" si="7"/>
        <v>26206557.701529391</v>
      </c>
      <c r="X51">
        <v>8055</v>
      </c>
      <c r="Y51">
        <f t="shared" si="8"/>
        <v>2.7394325242569864E-2</v>
      </c>
      <c r="Z51">
        <f t="shared" si="9"/>
        <v>165304481.03822961</v>
      </c>
      <c r="AA51">
        <v>192473</v>
      </c>
      <c r="AB51">
        <f t="shared" si="10"/>
        <v>0.654583235557188</v>
      </c>
      <c r="AC51">
        <f t="shared" si="11"/>
        <v>3949925434.9933171</v>
      </c>
      <c r="AD51">
        <f t="shared" si="12"/>
        <v>5241865633.5384083</v>
      </c>
      <c r="AE51">
        <f t="shared" si="13"/>
        <v>5260048100.3540344</v>
      </c>
      <c r="AF51">
        <f t="shared" si="14"/>
        <v>6016077533.1843739</v>
      </c>
    </row>
    <row r="52" spans="1:32">
      <c r="A52" t="s">
        <v>78</v>
      </c>
      <c r="B52" t="s">
        <v>134</v>
      </c>
      <c r="C52">
        <v>10</v>
      </c>
      <c r="D52">
        <v>1</v>
      </c>
      <c r="E52" t="s">
        <v>143</v>
      </c>
      <c r="F52" t="s">
        <v>143</v>
      </c>
      <c r="G52" t="s">
        <v>141</v>
      </c>
      <c r="H52" t="s">
        <v>142</v>
      </c>
      <c r="J52">
        <v>2491.5</v>
      </c>
      <c r="K52">
        <v>6.17</v>
      </c>
      <c r="L52">
        <f t="shared" si="0"/>
        <v>6034260000</v>
      </c>
      <c r="M52">
        <v>253444</v>
      </c>
      <c r="N52">
        <f t="shared" si="1"/>
        <v>246022</v>
      </c>
      <c r="O52">
        <v>28334</v>
      </c>
      <c r="P52">
        <f t="shared" si="2"/>
        <v>0.11179589968592668</v>
      </c>
      <c r="Q52">
        <f t="shared" si="3"/>
        <v>674605525.63879991</v>
      </c>
      <c r="R52">
        <v>1432</v>
      </c>
      <c r="S52">
        <f t="shared" si="4"/>
        <v>5.6501633496946072E-3</v>
      </c>
      <c r="T52">
        <f t="shared" si="5"/>
        <v>34094554.694528177</v>
      </c>
      <c r="U52">
        <v>1024</v>
      </c>
      <c r="V52">
        <f t="shared" si="6"/>
        <v>4.0403402724073171E-3</v>
      </c>
      <c r="W52">
        <f t="shared" si="7"/>
        <v>24380463.692176577</v>
      </c>
      <c r="X52">
        <v>7422</v>
      </c>
      <c r="Y52">
        <f t="shared" si="8"/>
        <v>2.9284575685358503E-2</v>
      </c>
      <c r="Z52">
        <f t="shared" si="9"/>
        <v>176710743.67513141</v>
      </c>
      <c r="AA52">
        <v>169467</v>
      </c>
      <c r="AB52">
        <f t="shared" si="10"/>
        <v>0.66865658685942453</v>
      </c>
      <c r="AC52">
        <f t="shared" si="11"/>
        <v>4034847695.822351</v>
      </c>
      <c r="AD52">
        <f t="shared" si="12"/>
        <v>5325559919.6666718</v>
      </c>
      <c r="AE52">
        <f t="shared" si="13"/>
        <v>5359654474.3612003</v>
      </c>
      <c r="AF52">
        <f t="shared" si="14"/>
        <v>6000165445.3054714</v>
      </c>
    </row>
    <row r="53" spans="1:32">
      <c r="A53" t="s">
        <v>79</v>
      </c>
      <c r="B53" t="s">
        <v>134</v>
      </c>
      <c r="C53">
        <v>11</v>
      </c>
      <c r="D53">
        <v>1</v>
      </c>
      <c r="E53" t="s">
        <v>143</v>
      </c>
      <c r="F53" t="s">
        <v>143</v>
      </c>
      <c r="G53" t="s">
        <v>141</v>
      </c>
      <c r="H53" t="s">
        <v>142</v>
      </c>
      <c r="J53">
        <v>2491.5</v>
      </c>
      <c r="K53">
        <v>6.26</v>
      </c>
      <c r="L53">
        <f t="shared" si="0"/>
        <v>6122280000</v>
      </c>
      <c r="M53">
        <v>258228</v>
      </c>
      <c r="N53">
        <f t="shared" si="1"/>
        <v>249000</v>
      </c>
      <c r="O53">
        <v>22459</v>
      </c>
      <c r="P53">
        <f t="shared" si="2"/>
        <v>8.6973527270474152E-2</v>
      </c>
      <c r="Q53">
        <f t="shared" si="3"/>
        <v>532476286.53747851</v>
      </c>
      <c r="R53">
        <v>375</v>
      </c>
      <c r="S53">
        <f t="shared" si="4"/>
        <v>1.4522050281146894E-3</v>
      </c>
      <c r="T53">
        <f t="shared" si="5"/>
        <v>8890805.7995260004</v>
      </c>
      <c r="U53">
        <v>903</v>
      </c>
      <c r="V53">
        <f t="shared" si="6"/>
        <v>3.4969097077001718E-3</v>
      </c>
      <c r="W53">
        <f t="shared" si="7"/>
        <v>21409060.365258608</v>
      </c>
      <c r="X53">
        <v>9228</v>
      </c>
      <c r="Y53">
        <f t="shared" si="8"/>
        <v>3.5735861331846273E-2</v>
      </c>
      <c r="Z53">
        <f t="shared" si="9"/>
        <v>218784949.11473581</v>
      </c>
      <c r="AA53">
        <v>172419</v>
      </c>
      <c r="AB53">
        <f t="shared" si="10"/>
        <v>0.66770063664668433</v>
      </c>
      <c r="AC53">
        <f t="shared" si="11"/>
        <v>4087850253.7292624</v>
      </c>
      <c r="AD53">
        <f t="shared" si="12"/>
        <v>5580912907.6629953</v>
      </c>
      <c r="AE53">
        <f t="shared" si="13"/>
        <v>5589803713.4625216</v>
      </c>
      <c r="AF53">
        <f t="shared" si="14"/>
        <v>6113389194.2004738</v>
      </c>
    </row>
    <row r="54" spans="1:32">
      <c r="A54" t="s">
        <v>80</v>
      </c>
      <c r="B54" t="s">
        <v>134</v>
      </c>
      <c r="C54">
        <v>12</v>
      </c>
      <c r="D54">
        <v>1</v>
      </c>
      <c r="E54" t="s">
        <v>143</v>
      </c>
      <c r="F54" t="s">
        <v>143</v>
      </c>
      <c r="G54" t="s">
        <v>141</v>
      </c>
      <c r="H54" t="s">
        <v>142</v>
      </c>
      <c r="J54">
        <v>2491.5</v>
      </c>
      <c r="K54">
        <v>6.64</v>
      </c>
      <c r="L54">
        <f t="shared" si="0"/>
        <v>6493920000</v>
      </c>
      <c r="M54">
        <v>154891</v>
      </c>
      <c r="N54">
        <f t="shared" si="1"/>
        <v>149816</v>
      </c>
      <c r="O54">
        <v>20927</v>
      </c>
      <c r="P54">
        <f t="shared" si="2"/>
        <v>0.13510791459800764</v>
      </c>
      <c r="Q54">
        <f t="shared" si="3"/>
        <v>877379988.76629376</v>
      </c>
      <c r="R54">
        <v>569</v>
      </c>
      <c r="S54">
        <f t="shared" si="4"/>
        <v>3.6735510778547493E-3</v>
      </c>
      <c r="T54">
        <f t="shared" si="5"/>
        <v>23855746.815502513</v>
      </c>
      <c r="U54">
        <v>603</v>
      </c>
      <c r="V54">
        <f t="shared" si="6"/>
        <v>3.8930602811009032E-3</v>
      </c>
      <c r="W54">
        <f t="shared" si="7"/>
        <v>25281222.020646777</v>
      </c>
      <c r="X54">
        <v>5075</v>
      </c>
      <c r="Y54">
        <f t="shared" si="8"/>
        <v>3.2764976661006771E-2</v>
      </c>
      <c r="Z54">
        <f t="shared" si="9"/>
        <v>212773137.2384451</v>
      </c>
      <c r="AA54">
        <v>102010</v>
      </c>
      <c r="AB54">
        <f t="shared" si="10"/>
        <v>0.65859217126882774</v>
      </c>
      <c r="AC54">
        <f t="shared" si="11"/>
        <v>4276844872.846066</v>
      </c>
      <c r="AD54">
        <f t="shared" si="12"/>
        <v>5592684264.4182043</v>
      </c>
      <c r="AE54">
        <f t="shared" si="13"/>
        <v>5616540011.2337065</v>
      </c>
      <c r="AF54">
        <f t="shared" si="14"/>
        <v>6470064253.1844978</v>
      </c>
    </row>
    <row r="55" spans="1:32">
      <c r="A55" t="s">
        <v>81</v>
      </c>
      <c r="B55" t="s">
        <v>134</v>
      </c>
      <c r="C55">
        <v>1</v>
      </c>
      <c r="D55">
        <v>1</v>
      </c>
      <c r="E55" t="s">
        <v>143</v>
      </c>
      <c r="F55" t="s">
        <v>143</v>
      </c>
      <c r="G55" t="s">
        <v>141</v>
      </c>
      <c r="H55" t="s">
        <v>142</v>
      </c>
      <c r="J55">
        <v>2491.5</v>
      </c>
      <c r="K55">
        <v>6.34</v>
      </c>
      <c r="L55">
        <f t="shared" si="0"/>
        <v>6200520000</v>
      </c>
      <c r="M55">
        <v>529635</v>
      </c>
      <c r="N55">
        <f t="shared" si="1"/>
        <v>510079</v>
      </c>
      <c r="O55">
        <v>34640</v>
      </c>
      <c r="P55">
        <f t="shared" si="2"/>
        <v>6.5403532621522376E-2</v>
      </c>
      <c r="Q55">
        <f t="shared" si="3"/>
        <v>405535912.09040195</v>
      </c>
      <c r="R55">
        <v>1910</v>
      </c>
      <c r="S55">
        <f t="shared" si="4"/>
        <v>3.6062571393506849E-3</v>
      </c>
      <c r="T55">
        <f t="shared" si="5"/>
        <v>22360669.51768671</v>
      </c>
      <c r="U55">
        <v>2506</v>
      </c>
      <c r="V55">
        <f t="shared" si="6"/>
        <v>4.7315604142475478E-3</v>
      </c>
      <c r="W55">
        <f t="shared" si="7"/>
        <v>29338134.979750205</v>
      </c>
      <c r="X55">
        <v>19556</v>
      </c>
      <c r="Y55">
        <f t="shared" si="8"/>
        <v>3.6923541684367539E-2</v>
      </c>
      <c r="Z55">
        <f t="shared" si="9"/>
        <v>228945158.68475461</v>
      </c>
      <c r="AA55">
        <v>341461</v>
      </c>
      <c r="AB55">
        <f t="shared" si="10"/>
        <v>0.64471003615697609</v>
      </c>
      <c r="AC55">
        <f t="shared" si="11"/>
        <v>3997537473.3920531</v>
      </c>
      <c r="AD55">
        <f t="shared" si="12"/>
        <v>5772623418.3919115</v>
      </c>
      <c r="AE55">
        <f t="shared" si="13"/>
        <v>5794984087.9095984</v>
      </c>
      <c r="AF55">
        <f t="shared" si="14"/>
        <v>6178159330.4823132</v>
      </c>
    </row>
    <row r="56" spans="1:32">
      <c r="A56" t="s">
        <v>82</v>
      </c>
      <c r="B56" t="s">
        <v>134</v>
      </c>
      <c r="C56">
        <v>2</v>
      </c>
      <c r="D56">
        <v>1</v>
      </c>
      <c r="E56" t="s">
        <v>143</v>
      </c>
      <c r="F56" t="s">
        <v>143</v>
      </c>
      <c r="G56" t="s">
        <v>141</v>
      </c>
      <c r="H56" t="s">
        <v>142</v>
      </c>
      <c r="J56">
        <v>2491.5</v>
      </c>
      <c r="K56">
        <v>6.05</v>
      </c>
      <c r="L56">
        <f t="shared" si="0"/>
        <v>5916900000</v>
      </c>
      <c r="M56">
        <v>209788</v>
      </c>
      <c r="N56">
        <f t="shared" si="1"/>
        <v>203591</v>
      </c>
      <c r="O56">
        <v>23226</v>
      </c>
      <c r="P56">
        <f t="shared" si="2"/>
        <v>0.11071176616393692</v>
      </c>
      <c r="Q56">
        <f t="shared" si="3"/>
        <v>655070449.21539843</v>
      </c>
      <c r="R56">
        <v>1731</v>
      </c>
      <c r="S56">
        <f t="shared" si="4"/>
        <v>8.2511869125021457E-3</v>
      </c>
      <c r="T56">
        <f t="shared" si="5"/>
        <v>48821447.842583947</v>
      </c>
      <c r="U56">
        <v>765</v>
      </c>
      <c r="V56">
        <f t="shared" si="6"/>
        <v>3.6465384102045877E-3</v>
      </c>
      <c r="W56">
        <f t="shared" si="7"/>
        <v>21576203.119339526</v>
      </c>
      <c r="X56">
        <v>6197</v>
      </c>
      <c r="Y56">
        <f t="shared" si="8"/>
        <v>2.9539344481095201E-2</v>
      </c>
      <c r="Z56">
        <f t="shared" si="9"/>
        <v>174781347.36019218</v>
      </c>
      <c r="AA56">
        <v>139933</v>
      </c>
      <c r="AB56">
        <f t="shared" si="10"/>
        <v>0.66702099262112224</v>
      </c>
      <c r="AC56">
        <f t="shared" si="11"/>
        <v>3946696511.2399182</v>
      </c>
      <c r="AD56">
        <f t="shared" si="12"/>
        <v>5213008102.9420176</v>
      </c>
      <c r="AE56">
        <f t="shared" si="13"/>
        <v>5261829550.7846012</v>
      </c>
      <c r="AF56">
        <f t="shared" si="14"/>
        <v>5868078552.1574163</v>
      </c>
    </row>
    <row r="57" spans="1:32">
      <c r="A57" t="s">
        <v>83</v>
      </c>
      <c r="B57" t="s">
        <v>134</v>
      </c>
      <c r="C57">
        <v>3</v>
      </c>
      <c r="D57">
        <v>1</v>
      </c>
      <c r="E57" t="s">
        <v>143</v>
      </c>
      <c r="F57" t="s">
        <v>143</v>
      </c>
      <c r="G57" t="s">
        <v>141</v>
      </c>
      <c r="H57" t="s">
        <v>142</v>
      </c>
      <c r="J57">
        <v>2491.5</v>
      </c>
      <c r="K57">
        <v>6.26</v>
      </c>
      <c r="L57">
        <f t="shared" si="0"/>
        <v>6122280000</v>
      </c>
      <c r="M57">
        <v>231023</v>
      </c>
      <c r="N57">
        <f t="shared" si="1"/>
        <v>222247</v>
      </c>
      <c r="O57">
        <v>30497</v>
      </c>
      <c r="P57">
        <f t="shared" si="2"/>
        <v>0.13200850131805059</v>
      </c>
      <c r="Q57">
        <f t="shared" si="3"/>
        <v>808193007.44947469</v>
      </c>
      <c r="R57">
        <v>1062</v>
      </c>
      <c r="S57">
        <f t="shared" si="4"/>
        <v>4.5969448929327385E-3</v>
      </c>
      <c r="T57">
        <f t="shared" si="5"/>
        <v>28143783.779104248</v>
      </c>
      <c r="U57">
        <v>1022</v>
      </c>
      <c r="V57">
        <f t="shared" si="6"/>
        <v>4.4238019591122963E-3</v>
      </c>
      <c r="W57">
        <f t="shared" si="7"/>
        <v>27083754.258234028</v>
      </c>
      <c r="X57">
        <v>8776</v>
      </c>
      <c r="Y57">
        <f t="shared" si="8"/>
        <v>3.7987559680205001E-2</v>
      </c>
      <c r="Z57">
        <f t="shared" si="9"/>
        <v>232570476.87892547</v>
      </c>
      <c r="AA57">
        <v>147237</v>
      </c>
      <c r="AB57">
        <f t="shared" si="10"/>
        <v>0.63732615367301093</v>
      </c>
      <c r="AC57">
        <f t="shared" si="11"/>
        <v>3901889164.1092014</v>
      </c>
      <c r="AD57">
        <f t="shared" si="12"/>
        <v>5285943208.7714214</v>
      </c>
      <c r="AE57">
        <f t="shared" si="13"/>
        <v>5314086992.5505257</v>
      </c>
      <c r="AF57">
        <f t="shared" si="14"/>
        <v>6094136216.2208958</v>
      </c>
    </row>
    <row r="58" spans="1:32">
      <c r="A58" t="s">
        <v>84</v>
      </c>
      <c r="B58" t="s">
        <v>134</v>
      </c>
      <c r="C58">
        <v>5</v>
      </c>
      <c r="D58">
        <v>1</v>
      </c>
      <c r="E58" t="s">
        <v>143</v>
      </c>
      <c r="F58" t="s">
        <v>143</v>
      </c>
      <c r="G58" t="s">
        <v>141</v>
      </c>
      <c r="H58" t="s">
        <v>142</v>
      </c>
      <c r="J58">
        <v>2491.5</v>
      </c>
      <c r="K58">
        <v>6.26</v>
      </c>
      <c r="L58">
        <f t="shared" si="0"/>
        <v>6122280000</v>
      </c>
      <c r="M58">
        <v>237896</v>
      </c>
      <c r="N58">
        <f t="shared" si="1"/>
        <v>231082</v>
      </c>
      <c r="O58">
        <v>34082</v>
      </c>
      <c r="P58">
        <f t="shared" si="2"/>
        <v>0.14326428355247672</v>
      </c>
      <c r="Q58">
        <f t="shared" si="3"/>
        <v>877104057.90765715</v>
      </c>
      <c r="R58">
        <v>848</v>
      </c>
      <c r="S58">
        <f t="shared" si="4"/>
        <v>3.5645828429229577E-3</v>
      </c>
      <c r="T58">
        <f t="shared" si="5"/>
        <v>21823374.247570366</v>
      </c>
      <c r="U58">
        <v>1041</v>
      </c>
      <c r="V58">
        <f t="shared" si="6"/>
        <v>4.3758617210882065E-3</v>
      </c>
      <c r="W58">
        <f t="shared" si="7"/>
        <v>26790250.697783906</v>
      </c>
      <c r="X58">
        <v>6814</v>
      </c>
      <c r="Y58">
        <f t="shared" si="8"/>
        <v>2.8642768268487068E-2</v>
      </c>
      <c r="Z58">
        <f t="shared" si="9"/>
        <v>175359047.31479302</v>
      </c>
      <c r="AA58">
        <v>155510</v>
      </c>
      <c r="AB58">
        <f t="shared" si="10"/>
        <v>0.65368900696102494</v>
      </c>
      <c r="AC58">
        <f t="shared" si="11"/>
        <v>4002067133.537344</v>
      </c>
      <c r="AD58">
        <f t="shared" si="12"/>
        <v>5223352567.8447723</v>
      </c>
      <c r="AE58">
        <f t="shared" si="13"/>
        <v>5245175942.0923424</v>
      </c>
      <c r="AF58">
        <f t="shared" si="14"/>
        <v>6100456625.75243</v>
      </c>
    </row>
    <row r="59" spans="1:32">
      <c r="A59" t="s">
        <v>85</v>
      </c>
      <c r="B59" t="s">
        <v>134</v>
      </c>
      <c r="C59">
        <v>6</v>
      </c>
      <c r="D59">
        <v>1</v>
      </c>
      <c r="E59" t="s">
        <v>143</v>
      </c>
      <c r="F59" t="s">
        <v>143</v>
      </c>
      <c r="G59" t="s">
        <v>141</v>
      </c>
      <c r="H59" t="s">
        <v>142</v>
      </c>
      <c r="J59">
        <v>2491.5</v>
      </c>
      <c r="K59">
        <v>6.38</v>
      </c>
      <c r="L59">
        <f t="shared" si="0"/>
        <v>6239640000</v>
      </c>
      <c r="M59">
        <v>282065</v>
      </c>
      <c r="N59">
        <f t="shared" si="1"/>
        <v>274191</v>
      </c>
      <c r="O59">
        <v>41378</v>
      </c>
      <c r="P59">
        <f t="shared" si="2"/>
        <v>0.14669668338858063</v>
      </c>
      <c r="Q59">
        <f t="shared" si="3"/>
        <v>915334493.53872323</v>
      </c>
      <c r="R59">
        <v>1057</v>
      </c>
      <c r="S59">
        <f t="shared" si="4"/>
        <v>3.7473631964263557E-3</v>
      </c>
      <c r="T59">
        <f t="shared" si="5"/>
        <v>23382197.294949748</v>
      </c>
      <c r="U59">
        <v>1121</v>
      </c>
      <c r="V59">
        <f t="shared" si="6"/>
        <v>3.9742612518391153E-3</v>
      </c>
      <c r="W59">
        <f t="shared" si="7"/>
        <v>24797959.477425419</v>
      </c>
      <c r="X59">
        <v>7874</v>
      </c>
      <c r="Y59">
        <f t="shared" si="8"/>
        <v>2.7915551380001062E-2</v>
      </c>
      <c r="Z59">
        <f t="shared" si="9"/>
        <v>174182991.01270983</v>
      </c>
      <c r="AA59">
        <v>184226</v>
      </c>
      <c r="AB59">
        <f t="shared" si="10"/>
        <v>0.65313314306985981</v>
      </c>
      <c r="AC59">
        <f t="shared" si="11"/>
        <v>4075315684.82442</v>
      </c>
      <c r="AD59">
        <f t="shared" si="12"/>
        <v>5300923309.1663275</v>
      </c>
      <c r="AE59">
        <f t="shared" si="13"/>
        <v>5324305506.461277</v>
      </c>
      <c r="AF59">
        <f t="shared" si="14"/>
        <v>6216257802.7050505</v>
      </c>
    </row>
    <row r="60" spans="1:32">
      <c r="A60" t="s">
        <v>86</v>
      </c>
      <c r="B60" t="s">
        <v>134</v>
      </c>
      <c r="C60">
        <v>9</v>
      </c>
      <c r="D60">
        <v>1</v>
      </c>
      <c r="E60" t="s">
        <v>143</v>
      </c>
      <c r="F60" t="s">
        <v>143</v>
      </c>
      <c r="G60" t="s">
        <v>141</v>
      </c>
      <c r="H60" t="s">
        <v>142</v>
      </c>
      <c r="J60">
        <v>2491.5</v>
      </c>
      <c r="K60">
        <v>6.17</v>
      </c>
      <c r="L60">
        <f t="shared" si="0"/>
        <v>6034260000</v>
      </c>
      <c r="M60">
        <v>233942</v>
      </c>
      <c r="N60">
        <f t="shared" si="1"/>
        <v>227864</v>
      </c>
      <c r="O60">
        <v>26646</v>
      </c>
      <c r="P60">
        <f t="shared" si="2"/>
        <v>0.11390002650229544</v>
      </c>
      <c r="Q60">
        <f t="shared" si="3"/>
        <v>687302373.92174125</v>
      </c>
      <c r="R60">
        <v>348</v>
      </c>
      <c r="S60">
        <f t="shared" si="4"/>
        <v>1.4875481957066282E-3</v>
      </c>
      <c r="T60">
        <f t="shared" si="5"/>
        <v>8976252.5754246786</v>
      </c>
      <c r="U60">
        <v>879</v>
      </c>
      <c r="V60">
        <f t="shared" si="6"/>
        <v>3.7573415632934661E-3</v>
      </c>
      <c r="W60">
        <f t="shared" si="7"/>
        <v>22672775.901719231</v>
      </c>
      <c r="X60">
        <v>6078</v>
      </c>
      <c r="Y60">
        <f t="shared" si="8"/>
        <v>2.5980798659496797E-2</v>
      </c>
      <c r="Z60">
        <f t="shared" si="9"/>
        <v>156774894.11905515</v>
      </c>
      <c r="AA60">
        <v>136271</v>
      </c>
      <c r="AB60">
        <f t="shared" si="10"/>
        <v>0.58249908096878711</v>
      </c>
      <c r="AC60">
        <f t="shared" si="11"/>
        <v>3514950904.3267131</v>
      </c>
      <c r="AD60">
        <f t="shared" si="12"/>
        <v>5337981373.5028334</v>
      </c>
      <c r="AE60">
        <f t="shared" si="13"/>
        <v>5346957626.0782585</v>
      </c>
      <c r="AF60">
        <f t="shared" si="14"/>
        <v>6025283747.4245749</v>
      </c>
    </row>
    <row r="61" spans="1:32">
      <c r="A61" t="s">
        <v>87</v>
      </c>
      <c r="B61" t="s">
        <v>135</v>
      </c>
      <c r="C61">
        <v>10</v>
      </c>
      <c r="D61">
        <v>1</v>
      </c>
      <c r="E61" t="s">
        <v>143</v>
      </c>
      <c r="F61" t="s">
        <v>143</v>
      </c>
      <c r="G61" t="s">
        <v>141</v>
      </c>
      <c r="H61" t="s">
        <v>142</v>
      </c>
      <c r="J61">
        <v>2353</v>
      </c>
      <c r="K61">
        <v>6.51</v>
      </c>
      <c r="L61">
        <f t="shared" si="0"/>
        <v>6366780000</v>
      </c>
      <c r="M61">
        <v>238710</v>
      </c>
      <c r="N61">
        <f t="shared" si="1"/>
        <v>231210</v>
      </c>
      <c r="O61">
        <v>12223</v>
      </c>
      <c r="P61">
        <f t="shared" si="2"/>
        <v>5.1204390264337478E-2</v>
      </c>
      <c r="Q61">
        <f t="shared" si="3"/>
        <v>326007087.84717858</v>
      </c>
      <c r="R61">
        <v>909</v>
      </c>
      <c r="S61">
        <f t="shared" si="4"/>
        <v>3.8079678270705039E-3</v>
      </c>
      <c r="T61">
        <f t="shared" si="5"/>
        <v>24244493.402035944</v>
      </c>
      <c r="U61">
        <v>1172</v>
      </c>
      <c r="V61">
        <f t="shared" si="6"/>
        <v>4.9097230949687902E-3</v>
      </c>
      <c r="W61">
        <f t="shared" si="7"/>
        <v>31259126.806585394</v>
      </c>
      <c r="X61">
        <v>7500</v>
      </c>
      <c r="Y61">
        <f t="shared" si="8"/>
        <v>3.1418876460977754E-2</v>
      </c>
      <c r="Z61">
        <f t="shared" si="9"/>
        <v>200037074.27422395</v>
      </c>
      <c r="AA61">
        <v>158553</v>
      </c>
      <c r="AB61">
        <f t="shared" si="10"/>
        <v>0.66420761593565414</v>
      </c>
      <c r="AC61">
        <f t="shared" si="11"/>
        <v>4228863764.986804</v>
      </c>
      <c r="AD61">
        <f t="shared" si="12"/>
        <v>6016528418.7507858</v>
      </c>
      <c r="AE61">
        <f t="shared" si="13"/>
        <v>6040772912.1528215</v>
      </c>
      <c r="AF61">
        <f t="shared" si="14"/>
        <v>6342535506.5979643</v>
      </c>
    </row>
    <row r="62" spans="1:32">
      <c r="A62" t="s">
        <v>88</v>
      </c>
      <c r="B62" t="s">
        <v>135</v>
      </c>
      <c r="C62">
        <v>11</v>
      </c>
      <c r="D62">
        <v>1</v>
      </c>
      <c r="E62" t="s">
        <v>143</v>
      </c>
      <c r="F62" t="s">
        <v>143</v>
      </c>
      <c r="G62" t="s">
        <v>141</v>
      </c>
      <c r="H62" t="s">
        <v>142</v>
      </c>
      <c r="J62">
        <v>2353</v>
      </c>
      <c r="K62">
        <v>6.43</v>
      </c>
      <c r="L62">
        <f t="shared" si="0"/>
        <v>6288540000</v>
      </c>
      <c r="M62">
        <v>280327</v>
      </c>
      <c r="N62">
        <f t="shared" si="1"/>
        <v>274005</v>
      </c>
      <c r="O62">
        <v>32001</v>
      </c>
      <c r="P62">
        <f t="shared" si="2"/>
        <v>0.11415596785183019</v>
      </c>
      <c r="Q62">
        <f t="shared" si="3"/>
        <v>717874370.07494819</v>
      </c>
      <c r="R62">
        <v>600</v>
      </c>
      <c r="S62">
        <f t="shared" si="4"/>
        <v>2.1403575110495957E-3</v>
      </c>
      <c r="T62">
        <f t="shared" si="5"/>
        <v>13459723.822535824</v>
      </c>
      <c r="U62">
        <v>1032</v>
      </c>
      <c r="V62">
        <f t="shared" si="6"/>
        <v>3.6814149190053046E-3</v>
      </c>
      <c r="W62">
        <f t="shared" si="7"/>
        <v>23150724.97476162</v>
      </c>
      <c r="X62">
        <v>6322</v>
      </c>
      <c r="Y62">
        <f t="shared" si="8"/>
        <v>2.2552233641425907E-2</v>
      </c>
      <c r="Z62">
        <f t="shared" si="9"/>
        <v>141820623.34345248</v>
      </c>
      <c r="AA62">
        <v>163389</v>
      </c>
      <c r="AB62">
        <f t="shared" si="10"/>
        <v>0.58285145562147067</v>
      </c>
      <c r="AC62">
        <f t="shared" si="11"/>
        <v>3665284692.7338433</v>
      </c>
      <c r="AD62">
        <f t="shared" si="12"/>
        <v>5557205906.1025162</v>
      </c>
      <c r="AE62">
        <f t="shared" si="13"/>
        <v>5570665629.9250517</v>
      </c>
      <c r="AF62">
        <f t="shared" si="14"/>
        <v>6275080276.1774645</v>
      </c>
    </row>
    <row r="63" spans="1:32">
      <c r="A63" t="s">
        <v>89</v>
      </c>
      <c r="B63" t="s">
        <v>135</v>
      </c>
      <c r="C63">
        <v>12</v>
      </c>
      <c r="D63">
        <v>1</v>
      </c>
      <c r="E63" t="s">
        <v>143</v>
      </c>
      <c r="F63" t="s">
        <v>143</v>
      </c>
      <c r="G63" t="s">
        <v>141</v>
      </c>
      <c r="H63" t="s">
        <v>142</v>
      </c>
      <c r="J63">
        <v>2353</v>
      </c>
      <c r="K63">
        <v>6.43</v>
      </c>
      <c r="L63">
        <f t="shared" si="0"/>
        <v>6288540000</v>
      </c>
      <c r="M63">
        <v>299379</v>
      </c>
      <c r="N63">
        <f t="shared" si="1"/>
        <v>291059</v>
      </c>
      <c r="O63">
        <v>41203</v>
      </c>
      <c r="P63">
        <f t="shared" si="2"/>
        <v>0.13762822375650932</v>
      </c>
      <c r="Q63">
        <f t="shared" si="3"/>
        <v>865480590.22175908</v>
      </c>
      <c r="R63">
        <v>810</v>
      </c>
      <c r="S63">
        <f t="shared" si="4"/>
        <v>2.7056005932279818E-3</v>
      </c>
      <c r="T63">
        <f t="shared" si="5"/>
        <v>17014277.554537892</v>
      </c>
      <c r="U63">
        <v>1511</v>
      </c>
      <c r="V63">
        <f t="shared" si="6"/>
        <v>5.0471141930462727E-3</v>
      </c>
      <c r="W63">
        <f t="shared" si="7"/>
        <v>31738979.487539206</v>
      </c>
      <c r="X63">
        <v>8320</v>
      </c>
      <c r="Y63">
        <f t="shared" si="8"/>
        <v>2.7790860414391123E-2</v>
      </c>
      <c r="Z63">
        <f t="shared" si="9"/>
        <v>174763937.35031515</v>
      </c>
      <c r="AA63">
        <v>196411</v>
      </c>
      <c r="AB63">
        <f t="shared" si="10"/>
        <v>0.65606138039074213</v>
      </c>
      <c r="AC63">
        <f t="shared" si="11"/>
        <v>4125668233.0423975</v>
      </c>
      <c r="AD63">
        <f t="shared" si="12"/>
        <v>5406045132.2237034</v>
      </c>
      <c r="AE63">
        <f t="shared" si="13"/>
        <v>5423059409.7782412</v>
      </c>
      <c r="AF63">
        <f t="shared" si="14"/>
        <v>6271525722.4454622</v>
      </c>
    </row>
    <row r="64" spans="1:32">
      <c r="A64" t="s">
        <v>90</v>
      </c>
      <c r="B64" t="s">
        <v>135</v>
      </c>
      <c r="C64">
        <v>1</v>
      </c>
      <c r="D64">
        <v>1</v>
      </c>
      <c r="E64" t="s">
        <v>143</v>
      </c>
      <c r="F64" t="s">
        <v>143</v>
      </c>
      <c r="G64" t="s">
        <v>141</v>
      </c>
      <c r="H64" t="s">
        <v>142</v>
      </c>
      <c r="J64">
        <v>2353</v>
      </c>
      <c r="K64">
        <v>6.47</v>
      </c>
      <c r="L64">
        <f t="shared" si="0"/>
        <v>6327660000</v>
      </c>
      <c r="M64">
        <v>264301</v>
      </c>
      <c r="N64">
        <f t="shared" si="1"/>
        <v>256004</v>
      </c>
      <c r="O64">
        <v>30113</v>
      </c>
      <c r="P64">
        <f t="shared" si="2"/>
        <v>0.11393449135644587</v>
      </c>
      <c r="Q64">
        <f t="shared" si="3"/>
        <v>720938723.57652831</v>
      </c>
      <c r="R64">
        <v>1230</v>
      </c>
      <c r="S64">
        <f t="shared" si="4"/>
        <v>4.6537848891983003E-3</v>
      </c>
      <c r="T64">
        <f t="shared" si="5"/>
        <v>29447568.491984516</v>
      </c>
      <c r="U64">
        <v>1388</v>
      </c>
      <c r="V64">
        <f t="shared" si="6"/>
        <v>5.2515881513880008E-3</v>
      </c>
      <c r="W64">
        <f t="shared" si="7"/>
        <v>33230264.282011796</v>
      </c>
      <c r="X64">
        <v>8297</v>
      </c>
      <c r="Y64">
        <f t="shared" si="8"/>
        <v>3.1392238394860404E-2</v>
      </c>
      <c r="Z64">
        <f t="shared" si="9"/>
        <v>198639411.2016224</v>
      </c>
      <c r="AA64">
        <v>173956</v>
      </c>
      <c r="AB64">
        <f t="shared" si="10"/>
        <v>0.65817382454095896</v>
      </c>
      <c r="AC64">
        <f t="shared" si="11"/>
        <v>4164700182.5948443</v>
      </c>
      <c r="AD64">
        <f t="shared" si="12"/>
        <v>5577273707.9314871</v>
      </c>
      <c r="AE64">
        <f t="shared" si="13"/>
        <v>5606721276.4234715</v>
      </c>
      <c r="AF64">
        <f t="shared" si="14"/>
        <v>6298212431.5080156</v>
      </c>
    </row>
    <row r="65" spans="1:32">
      <c r="A65" t="s">
        <v>91</v>
      </c>
      <c r="B65" t="s">
        <v>135</v>
      </c>
      <c r="C65">
        <v>4</v>
      </c>
      <c r="D65">
        <v>1</v>
      </c>
      <c r="E65" t="s">
        <v>143</v>
      </c>
      <c r="F65" t="s">
        <v>143</v>
      </c>
      <c r="G65" t="s">
        <v>141</v>
      </c>
      <c r="H65" t="s">
        <v>142</v>
      </c>
      <c r="J65">
        <v>2353</v>
      </c>
      <c r="K65">
        <v>6.34</v>
      </c>
      <c r="L65">
        <f t="shared" si="0"/>
        <v>6200520000</v>
      </c>
      <c r="M65">
        <v>263483</v>
      </c>
      <c r="N65">
        <f t="shared" si="1"/>
        <v>252727</v>
      </c>
      <c r="O65">
        <v>21919</v>
      </c>
      <c r="P65">
        <f t="shared" si="2"/>
        <v>8.318942778091945E-2</v>
      </c>
      <c r="Q65">
        <f t="shared" si="3"/>
        <v>515817710.74414665</v>
      </c>
      <c r="R65">
        <v>1000</v>
      </c>
      <c r="S65">
        <f t="shared" si="4"/>
        <v>3.7953112724540103E-3</v>
      </c>
      <c r="T65">
        <f t="shared" si="5"/>
        <v>23532903.451076541</v>
      </c>
      <c r="U65">
        <v>1034</v>
      </c>
      <c r="V65">
        <f t="shared" si="6"/>
        <v>3.924351855717447E-3</v>
      </c>
      <c r="W65">
        <f t="shared" si="7"/>
        <v>24333022.168413144</v>
      </c>
      <c r="X65">
        <v>10756</v>
      </c>
      <c r="Y65">
        <f t="shared" si="8"/>
        <v>4.0822368046515338E-2</v>
      </c>
      <c r="Z65">
        <f t="shared" si="9"/>
        <v>253119909.51977929</v>
      </c>
      <c r="AA65">
        <v>172426</v>
      </c>
      <c r="AB65">
        <f t="shared" si="10"/>
        <v>0.65441034146415522</v>
      </c>
      <c r="AC65">
        <f t="shared" si="11"/>
        <v>4057684410.4553237</v>
      </c>
      <c r="AD65">
        <f t="shared" si="12"/>
        <v>5661169385.8047771</v>
      </c>
      <c r="AE65">
        <f t="shared" si="13"/>
        <v>5684702289.2558537</v>
      </c>
      <c r="AF65">
        <f t="shared" si="14"/>
        <v>6176987096.5489235</v>
      </c>
    </row>
    <row r="66" spans="1:32">
      <c r="A66" t="s">
        <v>92</v>
      </c>
      <c r="B66" t="s">
        <v>135</v>
      </c>
      <c r="C66">
        <v>5</v>
      </c>
      <c r="D66">
        <v>1</v>
      </c>
      <c r="E66" t="s">
        <v>143</v>
      </c>
      <c r="F66" t="s">
        <v>143</v>
      </c>
      <c r="G66" t="s">
        <v>141</v>
      </c>
      <c r="H66" t="s">
        <v>142</v>
      </c>
      <c r="J66">
        <v>2353</v>
      </c>
      <c r="K66">
        <v>6.51</v>
      </c>
      <c r="L66">
        <f t="shared" si="0"/>
        <v>6366780000</v>
      </c>
      <c r="M66">
        <v>202458</v>
      </c>
      <c r="N66">
        <f t="shared" si="1"/>
        <v>195865</v>
      </c>
      <c r="O66">
        <v>20422</v>
      </c>
      <c r="P66">
        <f t="shared" si="2"/>
        <v>0.10087030396427901</v>
      </c>
      <c r="Q66">
        <f t="shared" si="3"/>
        <v>642219033.87369227</v>
      </c>
      <c r="R66">
        <v>409</v>
      </c>
      <c r="S66">
        <f t="shared" si="4"/>
        <v>2.0201720850744351E-3</v>
      </c>
      <c r="T66">
        <f t="shared" si="5"/>
        <v>12861991.227810211</v>
      </c>
      <c r="U66">
        <v>808</v>
      </c>
      <c r="V66">
        <f t="shared" si="6"/>
        <v>3.9909512096336034E-3</v>
      </c>
      <c r="W66">
        <f t="shared" si="7"/>
        <v>25409508.342471033</v>
      </c>
      <c r="X66">
        <v>6593</v>
      </c>
      <c r="Y66">
        <f t="shared" si="8"/>
        <v>3.256477886771577E-2</v>
      </c>
      <c r="Z66">
        <f t="shared" si="9"/>
        <v>207332782.79939541</v>
      </c>
      <c r="AA66">
        <v>131671</v>
      </c>
      <c r="AB66">
        <f t="shared" si="10"/>
        <v>0.65036205040057693</v>
      </c>
      <c r="AC66">
        <f t="shared" si="11"/>
        <v>4140712095.2493854</v>
      </c>
      <c r="AD66">
        <f t="shared" si="12"/>
        <v>5711698974.8984976</v>
      </c>
      <c r="AE66">
        <f t="shared" si="13"/>
        <v>5724560966.1263075</v>
      </c>
      <c r="AF66">
        <f t="shared" si="14"/>
        <v>6353918008.7721901</v>
      </c>
    </row>
    <row r="67" spans="1:32">
      <c r="A67" t="s">
        <v>93</v>
      </c>
      <c r="B67" t="s">
        <v>135</v>
      </c>
      <c r="C67">
        <v>7</v>
      </c>
      <c r="D67">
        <v>1</v>
      </c>
      <c r="E67" t="s">
        <v>143</v>
      </c>
      <c r="F67" t="s">
        <v>143</v>
      </c>
      <c r="G67" t="s">
        <v>141</v>
      </c>
      <c r="H67" t="s">
        <v>142</v>
      </c>
      <c r="J67">
        <v>2353</v>
      </c>
      <c r="K67">
        <v>6.26</v>
      </c>
      <c r="L67">
        <f t="shared" ref="L67:L96" si="15">K67*978000000</f>
        <v>6122280000</v>
      </c>
      <c r="M67">
        <v>173168</v>
      </c>
      <c r="N67">
        <f t="shared" ref="N67:N96" si="16">M67-X67</f>
        <v>166001</v>
      </c>
      <c r="O67">
        <v>18705</v>
      </c>
      <c r="P67">
        <f t="shared" ref="P67:P96" si="17">O67/M67</f>
        <v>0.10801649265453202</v>
      </c>
      <c r="Q67">
        <f t="shared" ref="Q67:Q96" si="18">P67*L67</f>
        <v>661307212.64898825</v>
      </c>
      <c r="R67">
        <v>597</v>
      </c>
      <c r="S67">
        <f t="shared" ref="S67:S96" si="19">R67/M67</f>
        <v>3.4475191721334195E-3</v>
      </c>
      <c r="T67">
        <f t="shared" ref="T67:T96" si="20">S67*L67</f>
        <v>21106677.677168991</v>
      </c>
      <c r="U67">
        <v>610</v>
      </c>
      <c r="V67">
        <f t="shared" ref="V67:V96" si="21">U67/M67</f>
        <v>3.5225907788967938E-3</v>
      </c>
      <c r="W67">
        <f t="shared" ref="W67:W96" si="22">V67*L67</f>
        <v>21566287.073824264</v>
      </c>
      <c r="X67">
        <v>7167</v>
      </c>
      <c r="Y67">
        <f t="shared" ref="Y67:Y96" si="23">X67/M67</f>
        <v>4.1387554282546431E-2</v>
      </c>
      <c r="Z67">
        <f t="shared" ref="Z67:Z96" si="24">Y67*L67</f>
        <v>253386195.83294836</v>
      </c>
      <c r="AA67">
        <v>111924</v>
      </c>
      <c r="AB67">
        <f t="shared" ref="AB67:AB96" si="25">AA67/M67</f>
        <v>0.64633188579876188</v>
      </c>
      <c r="AC67">
        <f t="shared" ref="AC67:AC96" si="26">AB67*L67</f>
        <v>3957024777.788044</v>
      </c>
      <c r="AD67">
        <f t="shared" ref="AD67:AD96" si="27">L67-Q67-T67</f>
        <v>5439866109.6738424</v>
      </c>
      <c r="AE67">
        <f t="shared" ref="AE67:AE96" si="28">L67-Q67</f>
        <v>5460972787.3510113</v>
      </c>
      <c r="AF67">
        <f t="shared" ref="AF67:AF96" si="29">L67-T67</f>
        <v>6101173322.3228312</v>
      </c>
    </row>
    <row r="68" spans="1:32">
      <c r="A68" t="s">
        <v>94</v>
      </c>
      <c r="B68" t="s">
        <v>135</v>
      </c>
      <c r="C68">
        <v>8</v>
      </c>
      <c r="D68">
        <v>1</v>
      </c>
      <c r="E68" t="s">
        <v>143</v>
      </c>
      <c r="F68" t="s">
        <v>143</v>
      </c>
      <c r="G68" t="s">
        <v>141</v>
      </c>
      <c r="H68" t="s">
        <v>142</v>
      </c>
      <c r="J68">
        <v>2353</v>
      </c>
      <c r="K68">
        <v>6.38</v>
      </c>
      <c r="L68">
        <f t="shared" si="15"/>
        <v>6239640000</v>
      </c>
      <c r="M68">
        <v>159935</v>
      </c>
      <c r="N68">
        <f t="shared" si="16"/>
        <v>153707</v>
      </c>
      <c r="O68">
        <v>16939</v>
      </c>
      <c r="P68">
        <f t="shared" si="17"/>
        <v>0.10591177665926783</v>
      </c>
      <c r="Q68">
        <f t="shared" si="18"/>
        <v>660851358.11423397</v>
      </c>
      <c r="R68">
        <v>534</v>
      </c>
      <c r="S68">
        <f t="shared" si="19"/>
        <v>3.3388564104167317E-3</v>
      </c>
      <c r="T68">
        <f t="shared" si="20"/>
        <v>20833262.012692656</v>
      </c>
      <c r="U68">
        <v>615</v>
      </c>
      <c r="V68">
        <f t="shared" si="21"/>
        <v>3.8453121580642137E-3</v>
      </c>
      <c r="W68">
        <f t="shared" si="22"/>
        <v>23993363.55394379</v>
      </c>
      <c r="X68">
        <v>6228</v>
      </c>
      <c r="Y68">
        <f t="shared" si="23"/>
        <v>3.8940819708006377E-2</v>
      </c>
      <c r="Z68">
        <f t="shared" si="24"/>
        <v>242976696.2828649</v>
      </c>
      <c r="AA68">
        <v>103254</v>
      </c>
      <c r="AB68">
        <f t="shared" si="25"/>
        <v>0.64559977490855658</v>
      </c>
      <c r="AC68">
        <f t="shared" si="26"/>
        <v>4028310179.510426</v>
      </c>
      <c r="AD68">
        <f t="shared" si="27"/>
        <v>5557955379.8730736</v>
      </c>
      <c r="AE68">
        <f t="shared" si="28"/>
        <v>5578788641.885766</v>
      </c>
      <c r="AF68">
        <f t="shared" si="29"/>
        <v>6218806737.9873075</v>
      </c>
    </row>
    <row r="69" spans="1:32">
      <c r="A69" t="s">
        <v>95</v>
      </c>
      <c r="B69" t="s">
        <v>135</v>
      </c>
      <c r="C69">
        <v>9</v>
      </c>
      <c r="D69">
        <v>1</v>
      </c>
      <c r="E69" t="s">
        <v>143</v>
      </c>
      <c r="F69" t="s">
        <v>143</v>
      </c>
      <c r="G69" t="s">
        <v>141</v>
      </c>
      <c r="H69" t="s">
        <v>142</v>
      </c>
      <c r="J69">
        <v>2353</v>
      </c>
      <c r="K69">
        <v>6.43</v>
      </c>
      <c r="L69">
        <f t="shared" si="15"/>
        <v>6288540000</v>
      </c>
      <c r="M69">
        <v>308474</v>
      </c>
      <c r="N69">
        <f t="shared" si="16"/>
        <v>300529</v>
      </c>
      <c r="O69">
        <v>22637</v>
      </c>
      <c r="P69">
        <f t="shared" si="17"/>
        <v>7.33838184093311E-2</v>
      </c>
      <c r="Q69">
        <f t="shared" si="18"/>
        <v>461477077.419815</v>
      </c>
      <c r="R69">
        <v>1465</v>
      </c>
      <c r="S69">
        <f t="shared" si="19"/>
        <v>4.749184696279103E-3</v>
      </c>
      <c r="T69">
        <f t="shared" si="20"/>
        <v>29865437.929938991</v>
      </c>
      <c r="U69">
        <v>1133</v>
      </c>
      <c r="V69">
        <f t="shared" si="21"/>
        <v>3.6729189494090265E-3</v>
      </c>
      <c r="W69">
        <f t="shared" si="22"/>
        <v>23097297.730116639</v>
      </c>
      <c r="X69">
        <v>7945</v>
      </c>
      <c r="Y69">
        <f t="shared" si="23"/>
        <v>2.5755817346032404E-2</v>
      </c>
      <c r="Z69">
        <f t="shared" si="24"/>
        <v>161966487.61321861</v>
      </c>
      <c r="AA69">
        <v>203889</v>
      </c>
      <c r="AB69">
        <f t="shared" si="25"/>
        <v>0.66096008091443692</v>
      </c>
      <c r="AC69">
        <f t="shared" si="26"/>
        <v>4156473907.2336731</v>
      </c>
      <c r="AD69">
        <f t="shared" si="27"/>
        <v>5797197484.6502457</v>
      </c>
      <c r="AE69">
        <f t="shared" si="28"/>
        <v>5827062922.5801849</v>
      </c>
      <c r="AF69">
        <f t="shared" si="29"/>
        <v>6258674562.0700607</v>
      </c>
    </row>
    <row r="70" spans="1:32">
      <c r="A70" t="s">
        <v>96</v>
      </c>
      <c r="B70" t="s">
        <v>136</v>
      </c>
      <c r="C70">
        <v>12</v>
      </c>
      <c r="D70">
        <v>1</v>
      </c>
      <c r="E70" t="s">
        <v>143</v>
      </c>
      <c r="F70" t="s">
        <v>143</v>
      </c>
      <c r="G70" t="s">
        <v>141</v>
      </c>
      <c r="H70" t="s">
        <v>142</v>
      </c>
      <c r="J70">
        <v>2776</v>
      </c>
      <c r="K70">
        <v>6.3</v>
      </c>
      <c r="L70">
        <f t="shared" si="15"/>
        <v>6161400000</v>
      </c>
      <c r="M70">
        <v>269284</v>
      </c>
      <c r="N70">
        <f t="shared" si="16"/>
        <v>262309</v>
      </c>
      <c r="O70">
        <v>35111</v>
      </c>
      <c r="P70">
        <f t="shared" si="17"/>
        <v>0.13038650643929828</v>
      </c>
      <c r="Q70">
        <f t="shared" si="18"/>
        <v>803363420.77509236</v>
      </c>
      <c r="R70">
        <v>546</v>
      </c>
      <c r="S70">
        <f t="shared" si="19"/>
        <v>2.0275991146893242E-3</v>
      </c>
      <c r="T70">
        <f t="shared" si="20"/>
        <v>12492849.185246801</v>
      </c>
      <c r="U70">
        <v>1169</v>
      </c>
      <c r="V70">
        <f t="shared" si="21"/>
        <v>4.3411416942707327E-3</v>
      </c>
      <c r="W70">
        <f t="shared" si="22"/>
        <v>26747510.435079694</v>
      </c>
      <c r="X70">
        <v>6975</v>
      </c>
      <c r="Y70">
        <f t="shared" si="23"/>
        <v>2.59020216574323E-2</v>
      </c>
      <c r="Z70">
        <f t="shared" si="24"/>
        <v>159592716.24010336</v>
      </c>
      <c r="AA70">
        <v>178850</v>
      </c>
      <c r="AB70">
        <f t="shared" si="25"/>
        <v>0.66416868436297738</v>
      </c>
      <c r="AC70">
        <f t="shared" si="26"/>
        <v>4092208931.8340487</v>
      </c>
      <c r="AD70">
        <f t="shared" si="27"/>
        <v>5345543730.0396614</v>
      </c>
      <c r="AE70">
        <f t="shared" si="28"/>
        <v>5358036579.2249079</v>
      </c>
      <c r="AF70">
        <f t="shared" si="29"/>
        <v>6148907150.8147535</v>
      </c>
    </row>
    <row r="71" spans="1:32">
      <c r="A71" t="s">
        <v>97</v>
      </c>
      <c r="B71" t="s">
        <v>136</v>
      </c>
      <c r="C71">
        <v>1</v>
      </c>
      <c r="D71">
        <v>1</v>
      </c>
      <c r="E71" t="s">
        <v>143</v>
      </c>
      <c r="F71" t="s">
        <v>143</v>
      </c>
      <c r="G71" t="s">
        <v>141</v>
      </c>
      <c r="H71" t="s">
        <v>142</v>
      </c>
      <c r="J71">
        <v>2776</v>
      </c>
      <c r="K71">
        <v>6.09</v>
      </c>
      <c r="L71">
        <f t="shared" si="15"/>
        <v>5956020000</v>
      </c>
      <c r="M71">
        <v>270913</v>
      </c>
      <c r="N71">
        <f t="shared" si="16"/>
        <v>260246</v>
      </c>
      <c r="O71">
        <v>34970</v>
      </c>
      <c r="P71">
        <f t="shared" si="17"/>
        <v>0.12908203002439897</v>
      </c>
      <c r="Q71">
        <f t="shared" si="18"/>
        <v>768815152.46592081</v>
      </c>
      <c r="R71">
        <v>1159</v>
      </c>
      <c r="S71">
        <f t="shared" si="19"/>
        <v>4.2781261881120504E-3</v>
      </c>
      <c r="T71">
        <f t="shared" si="20"/>
        <v>25480605.138919134</v>
      </c>
      <c r="U71">
        <v>1196</v>
      </c>
      <c r="V71">
        <f t="shared" si="21"/>
        <v>4.4147013986039797E-3</v>
      </c>
      <c r="W71">
        <f t="shared" si="22"/>
        <v>26294049.824113276</v>
      </c>
      <c r="X71">
        <v>10667</v>
      </c>
      <c r="Y71">
        <f t="shared" si="23"/>
        <v>3.9374264062632655E-2</v>
      </c>
      <c r="Z71">
        <f t="shared" si="24"/>
        <v>234513904.24232134</v>
      </c>
      <c r="AA71">
        <v>171349</v>
      </c>
      <c r="AB71">
        <f t="shared" si="25"/>
        <v>0.63248718223193423</v>
      </c>
      <c r="AC71">
        <f t="shared" si="26"/>
        <v>3767106307.1170449</v>
      </c>
      <c r="AD71">
        <f t="shared" si="27"/>
        <v>5161724242.3951607</v>
      </c>
      <c r="AE71">
        <f t="shared" si="28"/>
        <v>5187204847.5340796</v>
      </c>
      <c r="AF71">
        <f t="shared" si="29"/>
        <v>5930539394.8610811</v>
      </c>
    </row>
    <row r="72" spans="1:32">
      <c r="A72" t="s">
        <v>98</v>
      </c>
      <c r="B72" t="s">
        <v>136</v>
      </c>
      <c r="C72">
        <v>2</v>
      </c>
      <c r="D72">
        <v>1</v>
      </c>
      <c r="E72" t="s">
        <v>143</v>
      </c>
      <c r="F72" t="s">
        <v>143</v>
      </c>
      <c r="G72" t="s">
        <v>141</v>
      </c>
      <c r="H72" t="s">
        <v>142</v>
      </c>
      <c r="J72">
        <v>2776</v>
      </c>
      <c r="K72">
        <v>6.13</v>
      </c>
      <c r="L72">
        <f t="shared" si="15"/>
        <v>5995140000</v>
      </c>
      <c r="M72">
        <v>272237</v>
      </c>
      <c r="N72">
        <f t="shared" si="16"/>
        <v>264608</v>
      </c>
      <c r="O72">
        <v>35197</v>
      </c>
      <c r="P72">
        <f t="shared" si="17"/>
        <v>0.12928808354485247</v>
      </c>
      <c r="Q72">
        <f t="shared" si="18"/>
        <v>775100161.18308687</v>
      </c>
      <c r="R72">
        <v>597</v>
      </c>
      <c r="S72">
        <f t="shared" si="19"/>
        <v>2.1929421790572185E-3</v>
      </c>
      <c r="T72">
        <f t="shared" si="20"/>
        <v>13146995.375353092</v>
      </c>
      <c r="U72">
        <v>1068</v>
      </c>
      <c r="V72">
        <f t="shared" si="21"/>
        <v>3.9230523404239692E-3</v>
      </c>
      <c r="W72">
        <f t="shared" si="22"/>
        <v>23519248.008169353</v>
      </c>
      <c r="X72">
        <v>7629</v>
      </c>
      <c r="Y72">
        <f t="shared" si="23"/>
        <v>2.8023376690163349E-2</v>
      </c>
      <c r="Z72">
        <f t="shared" si="24"/>
        <v>168004066.5302659</v>
      </c>
      <c r="AA72">
        <v>181892</v>
      </c>
      <c r="AB72">
        <f t="shared" si="25"/>
        <v>0.66813842350598929</v>
      </c>
      <c r="AC72">
        <f t="shared" si="26"/>
        <v>4005583388.2976966</v>
      </c>
      <c r="AD72">
        <f t="shared" si="27"/>
        <v>5206892843.4415607</v>
      </c>
      <c r="AE72">
        <f t="shared" si="28"/>
        <v>5220039838.8169136</v>
      </c>
      <c r="AF72">
        <f t="shared" si="29"/>
        <v>5981993004.6246471</v>
      </c>
    </row>
    <row r="73" spans="1:32">
      <c r="A73" t="s">
        <v>99</v>
      </c>
      <c r="B73" t="s">
        <v>136</v>
      </c>
      <c r="C73">
        <v>3</v>
      </c>
      <c r="D73">
        <v>1</v>
      </c>
      <c r="E73" t="s">
        <v>143</v>
      </c>
      <c r="F73" t="s">
        <v>143</v>
      </c>
      <c r="G73" t="s">
        <v>141</v>
      </c>
      <c r="H73" t="s">
        <v>142</v>
      </c>
      <c r="J73">
        <v>2776</v>
      </c>
      <c r="K73">
        <v>6.22</v>
      </c>
      <c r="L73">
        <f t="shared" si="15"/>
        <v>6083160000</v>
      </c>
      <c r="M73">
        <v>235303</v>
      </c>
      <c r="N73">
        <f t="shared" si="16"/>
        <v>228093</v>
      </c>
      <c r="O73">
        <v>31194</v>
      </c>
      <c r="P73">
        <f t="shared" si="17"/>
        <v>0.13256949550154482</v>
      </c>
      <c r="Q73">
        <f t="shared" si="18"/>
        <v>806441452.25517738</v>
      </c>
      <c r="R73">
        <v>883</v>
      </c>
      <c r="S73">
        <f t="shared" si="19"/>
        <v>3.7526083390352015E-3</v>
      </c>
      <c r="T73">
        <f t="shared" si="20"/>
        <v>22827716.943685375</v>
      </c>
      <c r="U73">
        <v>975</v>
      </c>
      <c r="V73">
        <f t="shared" si="21"/>
        <v>4.1435935793423797E-3</v>
      </c>
      <c r="W73">
        <f t="shared" si="22"/>
        <v>25206142.71811239</v>
      </c>
      <c r="X73">
        <v>7210</v>
      </c>
      <c r="Y73">
        <f t="shared" si="23"/>
        <v>3.0641343289290829E-2</v>
      </c>
      <c r="Z73">
        <f t="shared" si="24"/>
        <v>186396193.84368241</v>
      </c>
      <c r="AA73">
        <v>155642</v>
      </c>
      <c r="AB73">
        <f t="shared" si="25"/>
        <v>0.66145353012923758</v>
      </c>
      <c r="AC73">
        <f t="shared" si="26"/>
        <v>4023727656.3409729</v>
      </c>
      <c r="AD73">
        <f t="shared" si="27"/>
        <v>5253890830.801137</v>
      </c>
      <c r="AE73">
        <f t="shared" si="28"/>
        <v>5276718547.7448225</v>
      </c>
      <c r="AF73">
        <f t="shared" si="29"/>
        <v>6060332283.0563145</v>
      </c>
    </row>
    <row r="74" spans="1:32">
      <c r="A74" t="s">
        <v>100</v>
      </c>
      <c r="B74" t="s">
        <v>136</v>
      </c>
      <c r="C74">
        <v>4</v>
      </c>
      <c r="D74">
        <v>1</v>
      </c>
      <c r="E74" t="s">
        <v>143</v>
      </c>
      <c r="F74" t="s">
        <v>143</v>
      </c>
      <c r="G74" t="s">
        <v>141</v>
      </c>
      <c r="H74" t="s">
        <v>142</v>
      </c>
      <c r="J74">
        <v>2776</v>
      </c>
      <c r="K74">
        <v>5.92</v>
      </c>
      <c r="L74">
        <f t="shared" si="15"/>
        <v>5789760000</v>
      </c>
      <c r="M74">
        <v>204052</v>
      </c>
      <c r="N74">
        <f t="shared" si="16"/>
        <v>198341</v>
      </c>
      <c r="O74">
        <v>24095</v>
      </c>
      <c r="P74">
        <f t="shared" si="17"/>
        <v>0.11808264560014115</v>
      </c>
      <c r="Q74">
        <f t="shared" si="18"/>
        <v>683670178.18987322</v>
      </c>
      <c r="R74">
        <v>553</v>
      </c>
      <c r="S74">
        <f t="shared" si="19"/>
        <v>2.7100935055770097E-3</v>
      </c>
      <c r="T74">
        <f t="shared" si="20"/>
        <v>15690790.974849548</v>
      </c>
      <c r="U74">
        <v>875</v>
      </c>
      <c r="V74">
        <f t="shared" si="21"/>
        <v>4.2881226354066614E-3</v>
      </c>
      <c r="W74">
        <f t="shared" si="22"/>
        <v>24827200.909572072</v>
      </c>
      <c r="X74">
        <v>5711</v>
      </c>
      <c r="Y74">
        <f t="shared" si="23"/>
        <v>2.7987963852351361E-2</v>
      </c>
      <c r="Z74">
        <f t="shared" si="24"/>
        <v>162043593.59378982</v>
      </c>
      <c r="AA74">
        <v>134977</v>
      </c>
      <c r="AB74">
        <f t="shared" si="25"/>
        <v>0.66148334738203984</v>
      </c>
      <c r="AC74">
        <f t="shared" si="26"/>
        <v>3829829825.3386388</v>
      </c>
      <c r="AD74">
        <f t="shared" si="27"/>
        <v>5090399030.8352776</v>
      </c>
      <c r="AE74">
        <f t="shared" si="28"/>
        <v>5106089821.8101273</v>
      </c>
      <c r="AF74">
        <f t="shared" si="29"/>
        <v>5774069209.0251503</v>
      </c>
    </row>
    <row r="75" spans="1:32">
      <c r="A75" t="s">
        <v>101</v>
      </c>
      <c r="B75" t="s">
        <v>136</v>
      </c>
      <c r="C75">
        <v>5</v>
      </c>
      <c r="D75">
        <v>1</v>
      </c>
      <c r="E75" t="s">
        <v>143</v>
      </c>
      <c r="F75" t="s">
        <v>143</v>
      </c>
      <c r="G75" t="s">
        <v>141</v>
      </c>
      <c r="H75" t="s">
        <v>142</v>
      </c>
      <c r="J75">
        <v>2776</v>
      </c>
      <c r="K75">
        <v>6.34</v>
      </c>
      <c r="L75">
        <f t="shared" si="15"/>
        <v>6200520000</v>
      </c>
      <c r="M75">
        <v>170986</v>
      </c>
      <c r="N75">
        <f t="shared" si="16"/>
        <v>165412</v>
      </c>
      <c r="O75">
        <v>21012</v>
      </c>
      <c r="P75">
        <f t="shared" si="17"/>
        <v>0.12288725392722211</v>
      </c>
      <c r="Q75">
        <f t="shared" si="18"/>
        <v>761964875.72081923</v>
      </c>
      <c r="R75">
        <v>560</v>
      </c>
      <c r="S75">
        <f t="shared" si="19"/>
        <v>3.2751219398079374E-3</v>
      </c>
      <c r="T75">
        <f t="shared" si="20"/>
        <v>20307459.090217911</v>
      </c>
      <c r="U75">
        <v>666</v>
      </c>
      <c r="V75">
        <f t="shared" si="21"/>
        <v>3.8950557355572971E-3</v>
      </c>
      <c r="W75">
        <f t="shared" si="22"/>
        <v>24151370.989437733</v>
      </c>
      <c r="X75">
        <v>5574</v>
      </c>
      <c r="Y75">
        <f t="shared" si="23"/>
        <v>3.2599160165159721E-2</v>
      </c>
      <c r="Z75">
        <f t="shared" si="24"/>
        <v>202131744.58727616</v>
      </c>
      <c r="AA75">
        <v>111866</v>
      </c>
      <c r="AB75">
        <f t="shared" si="25"/>
        <v>0.65424069806884777</v>
      </c>
      <c r="AC75">
        <f t="shared" si="26"/>
        <v>4056632533.1898518</v>
      </c>
      <c r="AD75">
        <f t="shared" si="27"/>
        <v>5418247665.1889629</v>
      </c>
      <c r="AE75">
        <f t="shared" si="28"/>
        <v>5438555124.2791805</v>
      </c>
      <c r="AF75">
        <f t="shared" si="29"/>
        <v>6180212540.9097824</v>
      </c>
    </row>
    <row r="76" spans="1:32">
      <c r="A76" t="s">
        <v>102</v>
      </c>
      <c r="B76" t="s">
        <v>136</v>
      </c>
      <c r="C76">
        <v>7</v>
      </c>
      <c r="D76">
        <v>1</v>
      </c>
      <c r="E76" t="s">
        <v>143</v>
      </c>
      <c r="F76" t="s">
        <v>143</v>
      </c>
      <c r="G76" t="s">
        <v>141</v>
      </c>
      <c r="H76" t="s">
        <v>142</v>
      </c>
      <c r="J76">
        <v>2776</v>
      </c>
      <c r="K76">
        <v>6.13</v>
      </c>
      <c r="L76">
        <f t="shared" si="15"/>
        <v>5995140000</v>
      </c>
      <c r="M76">
        <v>263802</v>
      </c>
      <c r="N76">
        <f t="shared" si="16"/>
        <v>254939</v>
      </c>
      <c r="O76">
        <v>14395</v>
      </c>
      <c r="P76">
        <f t="shared" si="17"/>
        <v>5.4567440732064203E-2</v>
      </c>
      <c r="Q76">
        <f t="shared" si="18"/>
        <v>327139446.63042736</v>
      </c>
      <c r="R76">
        <v>933</v>
      </c>
      <c r="S76">
        <f t="shared" si="19"/>
        <v>3.5367434666909274E-3</v>
      </c>
      <c r="T76">
        <f t="shared" si="20"/>
        <v>21203272.226897448</v>
      </c>
      <c r="U76">
        <v>1237</v>
      </c>
      <c r="V76">
        <f t="shared" si="21"/>
        <v>4.6891229027831481E-3</v>
      </c>
      <c r="W76">
        <f t="shared" si="22"/>
        <v>28111948.279391363</v>
      </c>
      <c r="X76">
        <v>8863</v>
      </c>
      <c r="Y76">
        <f t="shared" si="23"/>
        <v>3.3597167572649182E-2</v>
      </c>
      <c r="Z76">
        <f t="shared" si="24"/>
        <v>201419723.20149201</v>
      </c>
      <c r="AA76">
        <v>175098</v>
      </c>
      <c r="AB76">
        <f t="shared" si="25"/>
        <v>0.66374781085814361</v>
      </c>
      <c r="AC76">
        <f t="shared" si="26"/>
        <v>3979261050.7880912</v>
      </c>
      <c r="AD76">
        <f t="shared" si="27"/>
        <v>5646797281.1426754</v>
      </c>
      <c r="AE76">
        <f t="shared" si="28"/>
        <v>5668000553.3695726</v>
      </c>
      <c r="AF76">
        <f t="shared" si="29"/>
        <v>5973936727.7731028</v>
      </c>
    </row>
    <row r="77" spans="1:32">
      <c r="A77" t="s">
        <v>103</v>
      </c>
      <c r="B77" t="s">
        <v>136</v>
      </c>
      <c r="C77">
        <v>8</v>
      </c>
      <c r="D77">
        <v>1</v>
      </c>
      <c r="E77" t="s">
        <v>143</v>
      </c>
      <c r="F77" t="s">
        <v>143</v>
      </c>
      <c r="G77" t="s">
        <v>141</v>
      </c>
      <c r="H77" t="s">
        <v>142</v>
      </c>
      <c r="J77">
        <v>2776</v>
      </c>
      <c r="K77">
        <v>6.26</v>
      </c>
      <c r="L77">
        <f t="shared" si="15"/>
        <v>6122280000</v>
      </c>
      <c r="M77">
        <v>251943</v>
      </c>
      <c r="N77">
        <f t="shared" si="16"/>
        <v>246030</v>
      </c>
      <c r="O77">
        <v>23660</v>
      </c>
      <c r="P77">
        <f t="shared" si="17"/>
        <v>9.3910130466018107E-2</v>
      </c>
      <c r="Q77">
        <f t="shared" si="18"/>
        <v>574944113.54949331</v>
      </c>
      <c r="R77">
        <v>935</v>
      </c>
      <c r="S77">
        <f t="shared" si="19"/>
        <v>3.7111568886613244E-3</v>
      </c>
      <c r="T77">
        <f t="shared" si="20"/>
        <v>22720741.596313454</v>
      </c>
      <c r="U77">
        <v>1159</v>
      </c>
      <c r="V77">
        <f t="shared" si="21"/>
        <v>4.6002468812390103E-3</v>
      </c>
      <c r="W77">
        <f t="shared" si="22"/>
        <v>28163999.476071969</v>
      </c>
      <c r="X77">
        <v>5913</v>
      </c>
      <c r="Y77">
        <f t="shared" si="23"/>
        <v>2.3469594312999369E-2</v>
      </c>
      <c r="Z77">
        <f t="shared" si="24"/>
        <v>143687427.87058979</v>
      </c>
      <c r="AA77">
        <v>170241</v>
      </c>
      <c r="AB77">
        <f t="shared" si="25"/>
        <v>0.67571236351079411</v>
      </c>
      <c r="AC77">
        <f t="shared" si="26"/>
        <v>4136900288.8748646</v>
      </c>
      <c r="AD77">
        <f t="shared" si="27"/>
        <v>5524615144.8541927</v>
      </c>
      <c r="AE77">
        <f t="shared" si="28"/>
        <v>5547335886.4505062</v>
      </c>
      <c r="AF77">
        <f t="shared" si="29"/>
        <v>6099559258.4036865</v>
      </c>
    </row>
    <row r="78" spans="1:32">
      <c r="A78" t="s">
        <v>104</v>
      </c>
      <c r="B78" t="s">
        <v>136</v>
      </c>
      <c r="C78" t="s">
        <v>137</v>
      </c>
      <c r="D78">
        <v>1</v>
      </c>
      <c r="E78" t="s">
        <v>143</v>
      </c>
      <c r="F78" t="s">
        <v>143</v>
      </c>
      <c r="G78" t="s">
        <v>141</v>
      </c>
      <c r="H78" t="s">
        <v>142</v>
      </c>
      <c r="J78">
        <v>2776</v>
      </c>
      <c r="K78">
        <v>5.92</v>
      </c>
      <c r="L78">
        <f t="shared" si="15"/>
        <v>5789760000</v>
      </c>
      <c r="M78">
        <v>343971</v>
      </c>
      <c r="N78">
        <f t="shared" si="16"/>
        <v>331786</v>
      </c>
      <c r="O78">
        <v>13676</v>
      </c>
      <c r="P78">
        <f t="shared" si="17"/>
        <v>3.9759165743623738E-2</v>
      </c>
      <c r="Q78">
        <f t="shared" si="18"/>
        <v>230196027.45580298</v>
      </c>
      <c r="R78">
        <v>1171</v>
      </c>
      <c r="S78">
        <f t="shared" si="19"/>
        <v>3.4043567626340591E-3</v>
      </c>
      <c r="T78">
        <f t="shared" si="20"/>
        <v>19710408.61002817</v>
      </c>
      <c r="U78">
        <v>1614</v>
      </c>
      <c r="V78">
        <f t="shared" si="21"/>
        <v>4.692256033212102E-3</v>
      </c>
      <c r="W78">
        <f t="shared" si="22"/>
        <v>27167036.290850099</v>
      </c>
      <c r="X78">
        <v>12185</v>
      </c>
      <c r="Y78">
        <f t="shared" si="23"/>
        <v>3.5424497995470546E-2</v>
      </c>
      <c r="Z78">
        <f t="shared" si="24"/>
        <v>205099341.51425555</v>
      </c>
      <c r="AA78">
        <v>227131</v>
      </c>
      <c r="AB78">
        <f t="shared" si="25"/>
        <v>0.66032020141232839</v>
      </c>
      <c r="AC78">
        <f t="shared" si="26"/>
        <v>3823095489.3290424</v>
      </c>
      <c r="AD78">
        <f t="shared" si="27"/>
        <v>5539853563.9341688</v>
      </c>
      <c r="AE78">
        <f t="shared" si="28"/>
        <v>5559563972.5441971</v>
      </c>
      <c r="AF78">
        <f t="shared" si="29"/>
        <v>5770049591.3899717</v>
      </c>
    </row>
    <row r="79" spans="1:32">
      <c r="A79" t="s">
        <v>105</v>
      </c>
      <c r="B79" t="s">
        <v>138</v>
      </c>
      <c r="C79">
        <v>10</v>
      </c>
      <c r="D79">
        <v>1</v>
      </c>
      <c r="E79" t="s">
        <v>143</v>
      </c>
      <c r="F79" t="s">
        <v>143</v>
      </c>
      <c r="G79" t="s">
        <v>141</v>
      </c>
      <c r="H79" t="s">
        <v>142</v>
      </c>
      <c r="J79">
        <v>2253</v>
      </c>
      <c r="K79">
        <v>6.3</v>
      </c>
      <c r="L79">
        <f t="shared" si="15"/>
        <v>6161400000</v>
      </c>
      <c r="M79">
        <v>289552</v>
      </c>
      <c r="N79">
        <f t="shared" si="16"/>
        <v>278962</v>
      </c>
      <c r="O79">
        <v>28187</v>
      </c>
      <c r="P79">
        <f t="shared" si="17"/>
        <v>9.7346935956235836E-2</v>
      </c>
      <c r="Q79">
        <f t="shared" si="18"/>
        <v>599793411.20075142</v>
      </c>
      <c r="R79">
        <v>1181</v>
      </c>
      <c r="S79">
        <f t="shared" si="19"/>
        <v>4.078714704094601E-3</v>
      </c>
      <c r="T79">
        <f t="shared" si="20"/>
        <v>25130592.777808476</v>
      </c>
      <c r="U79">
        <v>1254</v>
      </c>
      <c r="V79">
        <f t="shared" si="21"/>
        <v>4.3308283140852076E-3</v>
      </c>
      <c r="W79">
        <f t="shared" si="22"/>
        <v>26683965.574404597</v>
      </c>
      <c r="X79">
        <v>10590</v>
      </c>
      <c r="Y79">
        <f t="shared" si="23"/>
        <v>3.6573741504116707E-2</v>
      </c>
      <c r="Z79">
        <f t="shared" si="24"/>
        <v>225345450.90346467</v>
      </c>
      <c r="AA79">
        <v>186491</v>
      </c>
      <c r="AB79">
        <f t="shared" si="25"/>
        <v>0.64406738685970055</v>
      </c>
      <c r="AC79">
        <f t="shared" si="26"/>
        <v>3968356797.3973589</v>
      </c>
      <c r="AD79">
        <f t="shared" si="27"/>
        <v>5536475996.0214405</v>
      </c>
      <c r="AE79">
        <f t="shared" si="28"/>
        <v>5561606588.7992487</v>
      </c>
      <c r="AF79">
        <f t="shared" si="29"/>
        <v>6136269407.2221918</v>
      </c>
    </row>
    <row r="80" spans="1:32">
      <c r="A80" t="s">
        <v>106</v>
      </c>
      <c r="B80" t="s">
        <v>138</v>
      </c>
      <c r="C80">
        <v>11</v>
      </c>
      <c r="D80">
        <v>1</v>
      </c>
      <c r="E80" t="s">
        <v>143</v>
      </c>
      <c r="F80" t="s">
        <v>143</v>
      </c>
      <c r="G80" t="s">
        <v>141</v>
      </c>
      <c r="H80" t="s">
        <v>142</v>
      </c>
      <c r="J80">
        <v>2253</v>
      </c>
      <c r="K80">
        <v>6.72</v>
      </c>
      <c r="L80">
        <f t="shared" si="15"/>
        <v>6572160000</v>
      </c>
      <c r="M80">
        <v>189645</v>
      </c>
      <c r="N80">
        <f t="shared" si="16"/>
        <v>183448</v>
      </c>
      <c r="O80">
        <v>23409</v>
      </c>
      <c r="P80">
        <f t="shared" si="17"/>
        <v>0.12343589337973582</v>
      </c>
      <c r="Q80">
        <f t="shared" si="18"/>
        <v>811240441.0345645</v>
      </c>
      <c r="R80">
        <v>570</v>
      </c>
      <c r="S80">
        <f t="shared" si="19"/>
        <v>3.0056157557541725E-3</v>
      </c>
      <c r="T80">
        <f t="shared" si="20"/>
        <v>19753387.645337343</v>
      </c>
      <c r="U80">
        <v>765</v>
      </c>
      <c r="V80">
        <f t="shared" si="21"/>
        <v>4.0338527248279677E-3</v>
      </c>
      <c r="W80">
        <f t="shared" si="22"/>
        <v>26511125.524005376</v>
      </c>
      <c r="X80">
        <v>6197</v>
      </c>
      <c r="Y80">
        <f t="shared" si="23"/>
        <v>3.2676843576155447E-2</v>
      </c>
      <c r="Z80">
        <f t="shared" si="24"/>
        <v>214757444.27746579</v>
      </c>
      <c r="AA80">
        <v>123929</v>
      </c>
      <c r="AB80">
        <f t="shared" si="25"/>
        <v>0.65347886841203295</v>
      </c>
      <c r="AC80">
        <f t="shared" si="26"/>
        <v>4294767679.8228264</v>
      </c>
      <c r="AD80">
        <f t="shared" si="27"/>
        <v>5741166171.3200979</v>
      </c>
      <c r="AE80">
        <f t="shared" si="28"/>
        <v>5760919558.965435</v>
      </c>
      <c r="AF80">
        <f t="shared" si="29"/>
        <v>6552406612.3546629</v>
      </c>
    </row>
    <row r="81" spans="1:32">
      <c r="A81" t="s">
        <v>107</v>
      </c>
      <c r="B81" t="s">
        <v>138</v>
      </c>
      <c r="C81">
        <v>12</v>
      </c>
      <c r="D81">
        <v>1</v>
      </c>
      <c r="E81" t="s">
        <v>143</v>
      </c>
      <c r="F81" t="s">
        <v>143</v>
      </c>
      <c r="G81" t="s">
        <v>141</v>
      </c>
      <c r="H81" t="s">
        <v>142</v>
      </c>
      <c r="J81">
        <v>2253</v>
      </c>
      <c r="K81">
        <v>6.72</v>
      </c>
      <c r="L81">
        <f t="shared" si="15"/>
        <v>6572160000</v>
      </c>
      <c r="M81">
        <v>304437</v>
      </c>
      <c r="N81">
        <f t="shared" si="16"/>
        <v>290798</v>
      </c>
      <c r="O81">
        <v>12523</v>
      </c>
      <c r="P81">
        <f t="shared" si="17"/>
        <v>4.1134947460394103E-2</v>
      </c>
      <c r="Q81">
        <f t="shared" si="18"/>
        <v>270345456.30130368</v>
      </c>
      <c r="R81">
        <v>1150</v>
      </c>
      <c r="S81">
        <f t="shared" si="19"/>
        <v>3.7774646314344181E-3</v>
      </c>
      <c r="T81">
        <f t="shared" si="20"/>
        <v>24826101.952128027</v>
      </c>
      <c r="U81">
        <v>1395</v>
      </c>
      <c r="V81">
        <f t="shared" si="21"/>
        <v>4.5822288355226205E-3</v>
      </c>
      <c r="W81">
        <f t="shared" si="22"/>
        <v>30115141.063668344</v>
      </c>
      <c r="X81">
        <v>13639</v>
      </c>
      <c r="Y81">
        <f t="shared" si="23"/>
        <v>4.4800730528812199E-2</v>
      </c>
      <c r="Z81">
        <f t="shared" si="24"/>
        <v>294437569.15223837</v>
      </c>
      <c r="AA81">
        <v>192336</v>
      </c>
      <c r="AB81">
        <f t="shared" si="25"/>
        <v>0.63177603247962633</v>
      </c>
      <c r="AC81">
        <f t="shared" si="26"/>
        <v>4152133169.6213012</v>
      </c>
      <c r="AD81">
        <f t="shared" si="27"/>
        <v>6276988441.7465677</v>
      </c>
      <c r="AE81">
        <f t="shared" si="28"/>
        <v>6301814543.6986961</v>
      </c>
      <c r="AF81">
        <f t="shared" si="29"/>
        <v>6547333898.0478716</v>
      </c>
    </row>
    <row r="82" spans="1:32">
      <c r="A82" t="s">
        <v>108</v>
      </c>
      <c r="B82" t="s">
        <v>138</v>
      </c>
      <c r="C82">
        <v>2</v>
      </c>
      <c r="D82">
        <v>1</v>
      </c>
      <c r="E82" t="s">
        <v>143</v>
      </c>
      <c r="F82" t="s">
        <v>143</v>
      </c>
      <c r="G82" t="s">
        <v>141</v>
      </c>
      <c r="H82" t="s">
        <v>142</v>
      </c>
      <c r="J82">
        <v>2253</v>
      </c>
      <c r="K82">
        <v>6.64</v>
      </c>
      <c r="L82">
        <f t="shared" si="15"/>
        <v>6493920000</v>
      </c>
      <c r="M82">
        <v>272887</v>
      </c>
      <c r="N82">
        <f t="shared" si="16"/>
        <v>265013</v>
      </c>
      <c r="O82">
        <v>36820</v>
      </c>
      <c r="P82">
        <f t="shared" si="17"/>
        <v>0.13492764404313873</v>
      </c>
      <c r="Q82">
        <f t="shared" si="18"/>
        <v>876209326.20461941</v>
      </c>
      <c r="R82">
        <v>825</v>
      </c>
      <c r="S82">
        <f t="shared" si="19"/>
        <v>3.0232293953174759E-3</v>
      </c>
      <c r="T82">
        <f t="shared" si="20"/>
        <v>19632609.834840063</v>
      </c>
      <c r="U82">
        <v>1341</v>
      </c>
      <c r="V82">
        <f t="shared" si="21"/>
        <v>4.9141219625705879E-3</v>
      </c>
      <c r="W82">
        <f t="shared" si="22"/>
        <v>31911914.895176392</v>
      </c>
      <c r="X82">
        <v>7874</v>
      </c>
      <c r="Y82">
        <f t="shared" si="23"/>
        <v>2.8854434253005823E-2</v>
      </c>
      <c r="Z82">
        <f t="shared" si="24"/>
        <v>187378387.68427956</v>
      </c>
      <c r="AA82">
        <v>179882</v>
      </c>
      <c r="AB82">
        <f t="shared" si="25"/>
        <v>0.6591812728345432</v>
      </c>
      <c r="AC82">
        <f t="shared" si="26"/>
        <v>4280670451.285697</v>
      </c>
      <c r="AD82">
        <f t="shared" si="27"/>
        <v>5598078063.9605408</v>
      </c>
      <c r="AE82">
        <f t="shared" si="28"/>
        <v>5617710673.7953806</v>
      </c>
      <c r="AF82">
        <f t="shared" si="29"/>
        <v>6474287390.1651602</v>
      </c>
    </row>
    <row r="83" spans="1:32">
      <c r="A83" t="s">
        <v>109</v>
      </c>
      <c r="B83" t="s">
        <v>138</v>
      </c>
      <c r="C83">
        <v>3</v>
      </c>
      <c r="D83">
        <v>1</v>
      </c>
      <c r="E83" t="s">
        <v>143</v>
      </c>
      <c r="F83" t="s">
        <v>143</v>
      </c>
      <c r="G83" t="s">
        <v>141</v>
      </c>
      <c r="H83" t="s">
        <v>142</v>
      </c>
      <c r="J83">
        <v>2253</v>
      </c>
      <c r="K83">
        <v>6.47</v>
      </c>
      <c r="L83">
        <f t="shared" si="15"/>
        <v>6327660000</v>
      </c>
      <c r="M83">
        <v>299223</v>
      </c>
      <c r="N83">
        <f t="shared" si="16"/>
        <v>289835</v>
      </c>
      <c r="O83">
        <v>36317</v>
      </c>
      <c r="P83">
        <f t="shared" si="17"/>
        <v>0.12137101760225651</v>
      </c>
      <c r="Q83">
        <f t="shared" si="18"/>
        <v>767994533.24109435</v>
      </c>
      <c r="R83">
        <v>449</v>
      </c>
      <c r="S83">
        <f t="shared" si="19"/>
        <v>1.500553099193578E-3</v>
      </c>
      <c r="T83">
        <f t="shared" si="20"/>
        <v>9494989.8236432355</v>
      </c>
      <c r="U83">
        <v>1419</v>
      </c>
      <c r="V83">
        <f t="shared" si="21"/>
        <v>4.7422825117053166E-3</v>
      </c>
      <c r="W83">
        <f t="shared" si="22"/>
        <v>30007551.358017262</v>
      </c>
      <c r="X83">
        <v>9388</v>
      </c>
      <c r="Y83">
        <f t="shared" si="23"/>
        <v>3.1374593530577533E-2</v>
      </c>
      <c r="Z83">
        <f t="shared" si="24"/>
        <v>198527760.49969423</v>
      </c>
      <c r="AA83">
        <v>191051</v>
      </c>
      <c r="AB83">
        <f t="shared" si="25"/>
        <v>0.63849035669049503</v>
      </c>
      <c r="AC83">
        <f t="shared" si="26"/>
        <v>4040149890.4161777</v>
      </c>
      <c r="AD83">
        <f t="shared" si="27"/>
        <v>5550170476.9352617</v>
      </c>
      <c r="AE83">
        <f t="shared" si="28"/>
        <v>5559665466.7589054</v>
      </c>
      <c r="AF83">
        <f t="shared" si="29"/>
        <v>6318165010.1763563</v>
      </c>
    </row>
    <row r="84" spans="1:32">
      <c r="A84" t="s">
        <v>110</v>
      </c>
      <c r="B84" t="s">
        <v>138</v>
      </c>
      <c r="C84">
        <v>4</v>
      </c>
      <c r="D84">
        <v>1</v>
      </c>
      <c r="E84" t="s">
        <v>143</v>
      </c>
      <c r="F84" t="s">
        <v>143</v>
      </c>
      <c r="G84" t="s">
        <v>141</v>
      </c>
      <c r="H84" t="s">
        <v>142</v>
      </c>
      <c r="J84">
        <v>2253</v>
      </c>
      <c r="K84">
        <v>6.38</v>
      </c>
      <c r="L84">
        <f t="shared" si="15"/>
        <v>6239640000</v>
      </c>
      <c r="M84">
        <v>302896</v>
      </c>
      <c r="N84">
        <f t="shared" si="16"/>
        <v>295584</v>
      </c>
      <c r="O84">
        <v>30622</v>
      </c>
      <c r="P84">
        <f t="shared" si="17"/>
        <v>0.10109740637050341</v>
      </c>
      <c r="Q84">
        <f t="shared" si="18"/>
        <v>630811420.68564785</v>
      </c>
      <c r="R84">
        <v>1784</v>
      </c>
      <c r="S84">
        <f t="shared" si="19"/>
        <v>5.8898103639533038E-3</v>
      </c>
      <c r="T84">
        <f t="shared" si="20"/>
        <v>36750296.339337595</v>
      </c>
      <c r="U84">
        <v>1327</v>
      </c>
      <c r="V84">
        <f t="shared" si="21"/>
        <v>4.3810416776715443E-3</v>
      </c>
      <c r="W84">
        <f t="shared" si="22"/>
        <v>27336122.893666476</v>
      </c>
      <c r="X84">
        <v>7312</v>
      </c>
      <c r="Y84">
        <f t="shared" si="23"/>
        <v>2.4140298980508162E-2</v>
      </c>
      <c r="Z84">
        <f t="shared" si="24"/>
        <v>150626775.13073796</v>
      </c>
      <c r="AA84">
        <v>183888</v>
      </c>
      <c r="AB84">
        <f t="shared" si="25"/>
        <v>0.60709946648354551</v>
      </c>
      <c r="AC84">
        <f t="shared" si="26"/>
        <v>3788082115.0493898</v>
      </c>
      <c r="AD84">
        <f t="shared" si="27"/>
        <v>5572078282.9750147</v>
      </c>
      <c r="AE84">
        <f t="shared" si="28"/>
        <v>5608828579.314352</v>
      </c>
      <c r="AF84">
        <f t="shared" si="29"/>
        <v>6202889703.6606627</v>
      </c>
    </row>
    <row r="85" spans="1:32">
      <c r="A85" t="s">
        <v>111</v>
      </c>
      <c r="B85" t="s">
        <v>138</v>
      </c>
      <c r="C85">
        <v>7</v>
      </c>
      <c r="D85">
        <v>1</v>
      </c>
      <c r="E85" t="s">
        <v>143</v>
      </c>
      <c r="F85" t="s">
        <v>143</v>
      </c>
      <c r="G85" t="s">
        <v>141</v>
      </c>
      <c r="H85" t="s">
        <v>142</v>
      </c>
      <c r="J85">
        <v>2253</v>
      </c>
      <c r="K85">
        <v>6.38</v>
      </c>
      <c r="L85">
        <f t="shared" si="15"/>
        <v>6239640000</v>
      </c>
      <c r="M85">
        <v>286699</v>
      </c>
      <c r="N85">
        <f t="shared" si="16"/>
        <v>275670</v>
      </c>
      <c r="O85">
        <v>33613</v>
      </c>
      <c r="P85">
        <f t="shared" si="17"/>
        <v>0.1172414274203956</v>
      </c>
      <c r="Q85">
        <f t="shared" si="18"/>
        <v>731544300.18939722</v>
      </c>
      <c r="R85">
        <v>1738</v>
      </c>
      <c r="S85">
        <f t="shared" si="19"/>
        <v>6.0621069484023318E-3</v>
      </c>
      <c r="T85">
        <f t="shared" si="20"/>
        <v>37825364.999529123</v>
      </c>
      <c r="U85">
        <v>1312</v>
      </c>
      <c r="V85">
        <f t="shared" si="21"/>
        <v>4.5762280300942803E-3</v>
      </c>
      <c r="W85">
        <f t="shared" si="22"/>
        <v>28554015.465697475</v>
      </c>
      <c r="X85">
        <v>11029</v>
      </c>
      <c r="Y85">
        <f t="shared" si="23"/>
        <v>3.8468916877980042E-2</v>
      </c>
      <c r="Z85">
        <f t="shared" si="24"/>
        <v>240032192.50851938</v>
      </c>
      <c r="AA85">
        <v>185617</v>
      </c>
      <c r="AB85">
        <f t="shared" si="25"/>
        <v>0.64742813891921491</v>
      </c>
      <c r="AC85">
        <f t="shared" si="26"/>
        <v>4039718512.7258902</v>
      </c>
      <c r="AD85">
        <f t="shared" si="27"/>
        <v>5470270334.8110743</v>
      </c>
      <c r="AE85">
        <f t="shared" si="28"/>
        <v>5508095699.8106031</v>
      </c>
      <c r="AF85">
        <f t="shared" si="29"/>
        <v>6201814635.0004711</v>
      </c>
    </row>
    <row r="86" spans="1:32">
      <c r="A86" t="s">
        <v>112</v>
      </c>
      <c r="B86" t="s">
        <v>138</v>
      </c>
      <c r="C86">
        <v>8</v>
      </c>
      <c r="D86">
        <v>1</v>
      </c>
      <c r="E86" t="s">
        <v>143</v>
      </c>
      <c r="F86" t="s">
        <v>143</v>
      </c>
      <c r="G86" t="s">
        <v>141</v>
      </c>
      <c r="H86" t="s">
        <v>142</v>
      </c>
      <c r="J86">
        <v>2253</v>
      </c>
      <c r="K86">
        <v>6.38</v>
      </c>
      <c r="L86">
        <f t="shared" si="15"/>
        <v>6239640000</v>
      </c>
      <c r="M86">
        <v>290006</v>
      </c>
      <c r="N86">
        <f t="shared" si="16"/>
        <v>282422</v>
      </c>
      <c r="O86">
        <v>39473</v>
      </c>
      <c r="P86">
        <f t="shared" si="17"/>
        <v>0.13611097701426866</v>
      </c>
      <c r="Q86">
        <f t="shared" si="18"/>
        <v>849283496.61731136</v>
      </c>
      <c r="R86">
        <v>1577</v>
      </c>
      <c r="S86">
        <f t="shared" si="19"/>
        <v>5.4378185278925262E-3</v>
      </c>
      <c r="T86">
        <f t="shared" si="20"/>
        <v>33930029.999379322</v>
      </c>
      <c r="U86">
        <v>1326</v>
      </c>
      <c r="V86">
        <f t="shared" si="21"/>
        <v>4.5723191933959989E-3</v>
      </c>
      <c r="W86">
        <f t="shared" si="22"/>
        <v>28529625.73188141</v>
      </c>
      <c r="X86">
        <v>7584</v>
      </c>
      <c r="Y86">
        <f t="shared" si="23"/>
        <v>2.6151183078970779E-2</v>
      </c>
      <c r="Z86">
        <f t="shared" si="24"/>
        <v>163173967.98686925</v>
      </c>
      <c r="AA86">
        <v>195866</v>
      </c>
      <c r="AB86">
        <f t="shared" si="25"/>
        <v>0.67538602649600354</v>
      </c>
      <c r="AC86">
        <f t="shared" si="26"/>
        <v>4214165666.3655233</v>
      </c>
      <c r="AD86">
        <f t="shared" si="27"/>
        <v>5356426473.3833094</v>
      </c>
      <c r="AE86">
        <f t="shared" si="28"/>
        <v>5390356503.3826885</v>
      </c>
      <c r="AF86">
        <f t="shared" si="29"/>
        <v>6205709970.0006208</v>
      </c>
    </row>
    <row r="87" spans="1:32">
      <c r="A87" t="s">
        <v>113</v>
      </c>
      <c r="B87" t="s">
        <v>138</v>
      </c>
      <c r="C87">
        <v>9</v>
      </c>
      <c r="D87">
        <v>1</v>
      </c>
      <c r="E87" t="s">
        <v>143</v>
      </c>
      <c r="F87" t="s">
        <v>143</v>
      </c>
      <c r="G87" t="s">
        <v>141</v>
      </c>
      <c r="H87" t="s">
        <v>142</v>
      </c>
      <c r="J87">
        <v>2253</v>
      </c>
      <c r="K87">
        <v>6.3</v>
      </c>
      <c r="L87">
        <f t="shared" si="15"/>
        <v>6161400000</v>
      </c>
      <c r="M87">
        <v>299415</v>
      </c>
      <c r="N87">
        <f t="shared" si="16"/>
        <v>290531</v>
      </c>
      <c r="O87">
        <v>39830</v>
      </c>
      <c r="P87">
        <f t="shared" si="17"/>
        <v>0.13302606749828833</v>
      </c>
      <c r="Q87">
        <f t="shared" si="18"/>
        <v>819626812.28395367</v>
      </c>
      <c r="R87">
        <v>1040</v>
      </c>
      <c r="S87">
        <f t="shared" si="19"/>
        <v>3.4734398744217894E-3</v>
      </c>
      <c r="T87">
        <f t="shared" si="20"/>
        <v>21401252.442262411</v>
      </c>
      <c r="U87">
        <v>1340</v>
      </c>
      <c r="V87">
        <f t="shared" si="21"/>
        <v>4.4753936843511515E-3</v>
      </c>
      <c r="W87">
        <f t="shared" si="22"/>
        <v>27574690.646761186</v>
      </c>
      <c r="X87">
        <v>8884</v>
      </c>
      <c r="Y87">
        <f t="shared" si="23"/>
        <v>2.9671192158041513E-2</v>
      </c>
      <c r="Z87">
        <f t="shared" si="24"/>
        <v>182816083.36255696</v>
      </c>
      <c r="AA87">
        <v>196598</v>
      </c>
      <c r="AB87">
        <f t="shared" si="25"/>
        <v>0.65660705041497591</v>
      </c>
      <c r="AC87">
        <f t="shared" si="26"/>
        <v>4045618680.4268327</v>
      </c>
      <c r="AD87">
        <f t="shared" si="27"/>
        <v>5320371935.2737837</v>
      </c>
      <c r="AE87">
        <f t="shared" si="28"/>
        <v>5341773187.7160463</v>
      </c>
      <c r="AF87">
        <f t="shared" si="29"/>
        <v>6139998747.5577374</v>
      </c>
    </row>
    <row r="88" spans="1:32">
      <c r="A88" t="s">
        <v>114</v>
      </c>
      <c r="B88" t="s">
        <v>139</v>
      </c>
      <c r="C88">
        <v>10</v>
      </c>
      <c r="D88">
        <v>1</v>
      </c>
      <c r="E88" t="s">
        <v>143</v>
      </c>
      <c r="F88" t="s">
        <v>143</v>
      </c>
      <c r="G88" t="s">
        <v>141</v>
      </c>
      <c r="H88" t="s">
        <v>142</v>
      </c>
      <c r="J88">
        <v>1665</v>
      </c>
      <c r="K88">
        <v>5.54</v>
      </c>
      <c r="L88">
        <f t="shared" si="15"/>
        <v>5418120000</v>
      </c>
      <c r="M88">
        <v>300994</v>
      </c>
      <c r="N88">
        <f t="shared" si="16"/>
        <v>288504</v>
      </c>
      <c r="O88">
        <v>33586</v>
      </c>
      <c r="P88">
        <f t="shared" si="17"/>
        <v>0.11158361960703536</v>
      </c>
      <c r="Q88">
        <f t="shared" si="18"/>
        <v>604573441.06527042</v>
      </c>
      <c r="R88">
        <v>1232</v>
      </c>
      <c r="S88">
        <f t="shared" si="19"/>
        <v>4.0931048459437727E-3</v>
      </c>
      <c r="T88">
        <f t="shared" si="20"/>
        <v>22176933.227904875</v>
      </c>
      <c r="U88">
        <v>1245</v>
      </c>
      <c r="V88">
        <f t="shared" si="21"/>
        <v>4.1362950756493487E-3</v>
      </c>
      <c r="W88">
        <f t="shared" si="22"/>
        <v>22410943.07527725</v>
      </c>
      <c r="X88">
        <v>12490</v>
      </c>
      <c r="Y88">
        <f t="shared" si="23"/>
        <v>4.1495843770972179E-2</v>
      </c>
      <c r="Z88">
        <f t="shared" si="24"/>
        <v>224829461.05237979</v>
      </c>
      <c r="AA88">
        <v>194092</v>
      </c>
      <c r="AB88">
        <f t="shared" si="25"/>
        <v>0.64483677415496654</v>
      </c>
      <c r="AC88">
        <f t="shared" si="26"/>
        <v>3493803022.7845073</v>
      </c>
      <c r="AD88">
        <f t="shared" si="27"/>
        <v>4791369625.7068243</v>
      </c>
      <c r="AE88">
        <f t="shared" si="28"/>
        <v>4813546558.9347296</v>
      </c>
      <c r="AF88">
        <f t="shared" si="29"/>
        <v>5395943066.7720947</v>
      </c>
    </row>
    <row r="89" spans="1:32">
      <c r="A89" t="s">
        <v>115</v>
      </c>
      <c r="B89" t="s">
        <v>139</v>
      </c>
      <c r="C89">
        <v>12</v>
      </c>
      <c r="D89">
        <v>1</v>
      </c>
      <c r="E89" t="s">
        <v>143</v>
      </c>
      <c r="F89" t="s">
        <v>143</v>
      </c>
      <c r="G89" t="s">
        <v>141</v>
      </c>
      <c r="H89" t="s">
        <v>142</v>
      </c>
      <c r="J89">
        <v>1665</v>
      </c>
      <c r="K89">
        <v>5.71</v>
      </c>
      <c r="L89">
        <f t="shared" si="15"/>
        <v>5584380000</v>
      </c>
      <c r="M89">
        <v>224239</v>
      </c>
      <c r="N89">
        <f t="shared" si="16"/>
        <v>216789</v>
      </c>
      <c r="O89">
        <v>30656</v>
      </c>
      <c r="P89">
        <f t="shared" si="17"/>
        <v>0.13671127680733502</v>
      </c>
      <c r="Q89">
        <f t="shared" si="18"/>
        <v>763447719.97734559</v>
      </c>
      <c r="R89">
        <v>985</v>
      </c>
      <c r="S89">
        <f t="shared" si="19"/>
        <v>4.3926346442857847E-3</v>
      </c>
      <c r="T89">
        <f t="shared" si="20"/>
        <v>24530141.054856651</v>
      </c>
      <c r="U89">
        <v>912</v>
      </c>
      <c r="V89">
        <f t="shared" si="21"/>
        <v>4.0670891325772949E-3</v>
      </c>
      <c r="W89">
        <f t="shared" si="22"/>
        <v>22712171.210181993</v>
      </c>
      <c r="X89">
        <v>7450</v>
      </c>
      <c r="Y89">
        <f t="shared" si="23"/>
        <v>3.3223480304496539E-2</v>
      </c>
      <c r="Z89">
        <f t="shared" si="24"/>
        <v>185532538.94282439</v>
      </c>
      <c r="AA89">
        <v>146399</v>
      </c>
      <c r="AB89">
        <f t="shared" si="25"/>
        <v>0.65287037491248179</v>
      </c>
      <c r="AC89">
        <f t="shared" si="26"/>
        <v>3645876264.2537651</v>
      </c>
      <c r="AD89">
        <f t="shared" si="27"/>
        <v>4796402138.9677982</v>
      </c>
      <c r="AE89">
        <f t="shared" si="28"/>
        <v>4820932280.0226545</v>
      </c>
      <c r="AF89">
        <f t="shared" si="29"/>
        <v>5559849858.9451437</v>
      </c>
    </row>
    <row r="90" spans="1:32">
      <c r="A90" t="s">
        <v>116</v>
      </c>
      <c r="B90" t="s">
        <v>139</v>
      </c>
      <c r="C90">
        <v>13</v>
      </c>
      <c r="D90">
        <v>1</v>
      </c>
      <c r="E90" t="s">
        <v>143</v>
      </c>
      <c r="F90" t="s">
        <v>143</v>
      </c>
      <c r="G90" t="s">
        <v>141</v>
      </c>
      <c r="H90" t="s">
        <v>142</v>
      </c>
      <c r="J90">
        <v>1665</v>
      </c>
      <c r="K90">
        <v>5.59</v>
      </c>
      <c r="L90">
        <f t="shared" si="15"/>
        <v>5467020000</v>
      </c>
      <c r="M90">
        <v>332188</v>
      </c>
      <c r="N90">
        <f t="shared" si="16"/>
        <v>321374</v>
      </c>
      <c r="O90">
        <v>22307</v>
      </c>
      <c r="P90">
        <f t="shared" si="17"/>
        <v>6.7151733355810567E-2</v>
      </c>
      <c r="Q90">
        <f t="shared" si="18"/>
        <v>367119869.29088348</v>
      </c>
      <c r="R90">
        <v>1245</v>
      </c>
      <c r="S90">
        <f t="shared" si="19"/>
        <v>3.7478777078040148E-3</v>
      </c>
      <c r="T90">
        <f t="shared" si="20"/>
        <v>20489722.386118706</v>
      </c>
      <c r="U90">
        <v>1645</v>
      </c>
      <c r="V90">
        <f t="shared" si="21"/>
        <v>4.9520151239659466E-3</v>
      </c>
      <c r="W90">
        <f t="shared" si="22"/>
        <v>27072765.723024309</v>
      </c>
      <c r="X90">
        <v>10814</v>
      </c>
      <c r="Y90">
        <f t="shared" si="23"/>
        <v>3.2553855045937843E-2</v>
      </c>
      <c r="Z90">
        <f t="shared" si="24"/>
        <v>177972576.6132431</v>
      </c>
      <c r="AA90">
        <v>218353</v>
      </c>
      <c r="AB90">
        <f t="shared" si="25"/>
        <v>0.65731754307801604</v>
      </c>
      <c r="AC90">
        <f t="shared" si="26"/>
        <v>3593568154.3583751</v>
      </c>
      <c r="AD90">
        <f t="shared" si="27"/>
        <v>5079410408.322998</v>
      </c>
      <c r="AE90">
        <f t="shared" si="28"/>
        <v>5099900130.7091169</v>
      </c>
      <c r="AF90">
        <f t="shared" si="29"/>
        <v>5446530277.6138811</v>
      </c>
    </row>
    <row r="91" spans="1:32">
      <c r="A91" t="s">
        <v>117</v>
      </c>
      <c r="B91" t="s">
        <v>139</v>
      </c>
      <c r="C91">
        <v>19</v>
      </c>
      <c r="D91">
        <v>1</v>
      </c>
      <c r="E91" t="s">
        <v>143</v>
      </c>
      <c r="F91" t="s">
        <v>143</v>
      </c>
      <c r="G91" t="s">
        <v>141</v>
      </c>
      <c r="H91" t="s">
        <v>142</v>
      </c>
      <c r="J91">
        <v>1665</v>
      </c>
      <c r="K91">
        <v>5.71</v>
      </c>
      <c r="L91">
        <f t="shared" si="15"/>
        <v>5584380000</v>
      </c>
      <c r="M91">
        <v>318175</v>
      </c>
      <c r="N91">
        <f t="shared" si="16"/>
        <v>306796</v>
      </c>
      <c r="O91">
        <v>38725</v>
      </c>
      <c r="P91">
        <f t="shared" si="17"/>
        <v>0.12170975092323406</v>
      </c>
      <c r="Q91">
        <f t="shared" si="18"/>
        <v>679673498.86068988</v>
      </c>
      <c r="R91">
        <v>1228</v>
      </c>
      <c r="S91">
        <f t="shared" si="19"/>
        <v>3.8595112752416124E-3</v>
      </c>
      <c r="T91">
        <f t="shared" si="20"/>
        <v>21552977.575233754</v>
      </c>
      <c r="U91">
        <v>1563</v>
      </c>
      <c r="V91">
        <f t="shared" si="21"/>
        <v>4.9123909798067097E-3</v>
      </c>
      <c r="W91">
        <f t="shared" si="22"/>
        <v>27432657.939812992</v>
      </c>
      <c r="X91">
        <v>11379</v>
      </c>
      <c r="Y91">
        <f t="shared" si="23"/>
        <v>3.5763337785809694E-2</v>
      </c>
      <c r="Z91">
        <f t="shared" si="24"/>
        <v>199716068.26431993</v>
      </c>
      <c r="AA91">
        <v>207578</v>
      </c>
      <c r="AB91">
        <f t="shared" si="25"/>
        <v>0.65240198004242944</v>
      </c>
      <c r="AC91">
        <f t="shared" si="26"/>
        <v>3643260569.3093419</v>
      </c>
      <c r="AD91">
        <f t="shared" si="27"/>
        <v>4883153523.5640764</v>
      </c>
      <c r="AE91">
        <f t="shared" si="28"/>
        <v>4904706501.1393099</v>
      </c>
      <c r="AF91">
        <f t="shared" si="29"/>
        <v>5562827022.4247665</v>
      </c>
    </row>
    <row r="92" spans="1:32">
      <c r="A92" t="s">
        <v>118</v>
      </c>
      <c r="B92" t="s">
        <v>139</v>
      </c>
      <c r="C92">
        <v>23</v>
      </c>
      <c r="D92">
        <v>1</v>
      </c>
      <c r="E92" t="s">
        <v>143</v>
      </c>
      <c r="F92" t="s">
        <v>143</v>
      </c>
      <c r="G92" t="s">
        <v>141</v>
      </c>
      <c r="H92" t="s">
        <v>142</v>
      </c>
      <c r="J92">
        <v>1665</v>
      </c>
      <c r="K92">
        <v>5.54</v>
      </c>
      <c r="L92">
        <f t="shared" si="15"/>
        <v>5418120000</v>
      </c>
      <c r="M92">
        <v>256271</v>
      </c>
      <c r="N92">
        <f t="shared" si="16"/>
        <v>245052</v>
      </c>
      <c r="O92">
        <v>29264</v>
      </c>
      <c r="P92">
        <f t="shared" si="17"/>
        <v>0.11419161746744658</v>
      </c>
      <c r="Q92">
        <f t="shared" si="18"/>
        <v>618703886.43272161</v>
      </c>
      <c r="R92">
        <v>934</v>
      </c>
      <c r="S92">
        <f t="shared" si="19"/>
        <v>3.6445793710564206E-3</v>
      </c>
      <c r="T92">
        <f t="shared" si="20"/>
        <v>19746768.381908212</v>
      </c>
      <c r="U92">
        <v>977</v>
      </c>
      <c r="V92">
        <f t="shared" si="21"/>
        <v>3.8123704984176906E-3</v>
      </c>
      <c r="W92">
        <f t="shared" si="22"/>
        <v>20655880.844886858</v>
      </c>
      <c r="X92">
        <v>11219</v>
      </c>
      <c r="Y92">
        <f t="shared" si="23"/>
        <v>4.3777875764327609E-2</v>
      </c>
      <c r="Z92">
        <f t="shared" si="24"/>
        <v>237193784.23621869</v>
      </c>
      <c r="AA92">
        <v>163951</v>
      </c>
      <c r="AB92">
        <f t="shared" si="25"/>
        <v>0.63975635167459444</v>
      </c>
      <c r="AC92">
        <f t="shared" si="26"/>
        <v>3466276684.1351538</v>
      </c>
      <c r="AD92">
        <f t="shared" si="27"/>
        <v>4779669345.1853695</v>
      </c>
      <c r="AE92">
        <f t="shared" si="28"/>
        <v>4799416113.5672779</v>
      </c>
      <c r="AF92">
        <f t="shared" si="29"/>
        <v>5398373231.6180916</v>
      </c>
    </row>
    <row r="93" spans="1:32">
      <c r="A93" t="s">
        <v>119</v>
      </c>
      <c r="B93" t="s">
        <v>139</v>
      </c>
      <c r="C93">
        <v>2</v>
      </c>
      <c r="D93">
        <v>1</v>
      </c>
      <c r="E93" t="s">
        <v>143</v>
      </c>
      <c r="F93" t="s">
        <v>143</v>
      </c>
      <c r="G93" t="s">
        <v>141</v>
      </c>
      <c r="H93" t="s">
        <v>142</v>
      </c>
      <c r="J93">
        <v>1665</v>
      </c>
      <c r="K93">
        <v>5.46</v>
      </c>
      <c r="L93">
        <f t="shared" si="15"/>
        <v>5339880000</v>
      </c>
      <c r="M93">
        <v>315796</v>
      </c>
      <c r="N93">
        <f t="shared" si="16"/>
        <v>306018</v>
      </c>
      <c r="O93">
        <v>20984</v>
      </c>
      <c r="P93">
        <f t="shared" si="17"/>
        <v>6.644796007549178E-2</v>
      </c>
      <c r="Q93">
        <f t="shared" si="18"/>
        <v>354824133.04791707</v>
      </c>
      <c r="R93">
        <v>1359</v>
      </c>
      <c r="S93">
        <f t="shared" si="19"/>
        <v>4.3034110628380343E-3</v>
      </c>
      <c r="T93">
        <f t="shared" si="20"/>
        <v>22979698.666227564</v>
      </c>
      <c r="U93">
        <v>1527</v>
      </c>
      <c r="V93">
        <f t="shared" si="21"/>
        <v>4.8354000683985864E-3</v>
      </c>
      <c r="W93">
        <f t="shared" si="22"/>
        <v>25820456.117240243</v>
      </c>
      <c r="X93">
        <v>9778</v>
      </c>
      <c r="Y93">
        <f t="shared" si="23"/>
        <v>3.0963026764113541E-2</v>
      </c>
      <c r="Z93">
        <f t="shared" si="24"/>
        <v>165338847.35715461</v>
      </c>
      <c r="AA93">
        <v>209928</v>
      </c>
      <c r="AB93">
        <f t="shared" si="25"/>
        <v>0.66475826166259233</v>
      </c>
      <c r="AC93">
        <f t="shared" si="26"/>
        <v>3549729346.2868433</v>
      </c>
      <c r="AD93">
        <f t="shared" si="27"/>
        <v>4962076168.2858553</v>
      </c>
      <c r="AE93">
        <f t="shared" si="28"/>
        <v>4985055866.9520826</v>
      </c>
      <c r="AF93">
        <f t="shared" si="29"/>
        <v>5316900301.3337727</v>
      </c>
    </row>
    <row r="94" spans="1:32">
      <c r="A94" t="s">
        <v>120</v>
      </c>
      <c r="B94" t="s">
        <v>139</v>
      </c>
      <c r="C94">
        <v>3</v>
      </c>
      <c r="D94">
        <v>1</v>
      </c>
      <c r="E94" t="s">
        <v>143</v>
      </c>
      <c r="F94" t="s">
        <v>143</v>
      </c>
      <c r="G94" t="s">
        <v>141</v>
      </c>
      <c r="H94" t="s">
        <v>142</v>
      </c>
      <c r="J94">
        <v>1665</v>
      </c>
      <c r="K94">
        <v>5.33</v>
      </c>
      <c r="L94">
        <f t="shared" si="15"/>
        <v>5212740000</v>
      </c>
      <c r="M94">
        <v>228504</v>
      </c>
      <c r="N94">
        <f t="shared" si="16"/>
        <v>221127</v>
      </c>
      <c r="O94">
        <v>25546</v>
      </c>
      <c r="P94">
        <f t="shared" si="17"/>
        <v>0.11179673003536043</v>
      </c>
      <c r="Q94">
        <f t="shared" si="18"/>
        <v>582767286.52452469</v>
      </c>
      <c r="R94">
        <v>905</v>
      </c>
      <c r="S94">
        <f t="shared" si="19"/>
        <v>3.9605433602912859E-3</v>
      </c>
      <c r="T94">
        <f t="shared" si="20"/>
        <v>20645282.795924798</v>
      </c>
      <c r="U94">
        <v>1132</v>
      </c>
      <c r="V94">
        <f t="shared" si="21"/>
        <v>4.9539614186184921E-3</v>
      </c>
      <c r="W94">
        <f t="shared" si="22"/>
        <v>25823712.845289357</v>
      </c>
      <c r="X94">
        <v>7377</v>
      </c>
      <c r="Y94">
        <f t="shared" si="23"/>
        <v>3.2283898750131289E-2</v>
      </c>
      <c r="Z94">
        <f t="shared" si="24"/>
        <v>168287570.37075937</v>
      </c>
      <c r="AA94">
        <v>148164</v>
      </c>
      <c r="AB94">
        <f t="shared" si="25"/>
        <v>0.64840878059027418</v>
      </c>
      <c r="AC94">
        <f t="shared" si="26"/>
        <v>3379986386.9341459</v>
      </c>
      <c r="AD94">
        <f t="shared" si="27"/>
        <v>4609327430.6795502</v>
      </c>
      <c r="AE94">
        <f t="shared" si="28"/>
        <v>4629972713.4754753</v>
      </c>
      <c r="AF94">
        <f t="shared" si="29"/>
        <v>5192094717.2040749</v>
      </c>
    </row>
    <row r="95" spans="1:32">
      <c r="A95" t="s">
        <v>121</v>
      </c>
      <c r="B95" t="s">
        <v>139</v>
      </c>
      <c r="C95">
        <v>4</v>
      </c>
      <c r="D95">
        <v>1</v>
      </c>
      <c r="E95" t="s">
        <v>143</v>
      </c>
      <c r="F95" t="s">
        <v>143</v>
      </c>
      <c r="G95" t="s">
        <v>141</v>
      </c>
      <c r="H95" t="s">
        <v>142</v>
      </c>
      <c r="J95">
        <v>1665</v>
      </c>
      <c r="K95">
        <v>5.71</v>
      </c>
      <c r="L95">
        <f t="shared" si="15"/>
        <v>5584380000</v>
      </c>
      <c r="M95">
        <v>298811</v>
      </c>
      <c r="N95">
        <f t="shared" si="16"/>
        <v>289473</v>
      </c>
      <c r="O95">
        <v>45723</v>
      </c>
      <c r="P95">
        <f t="shared" si="17"/>
        <v>0.15301645521751206</v>
      </c>
      <c r="Q95">
        <f t="shared" si="18"/>
        <v>854502032.18756998</v>
      </c>
      <c r="R95">
        <v>1023</v>
      </c>
      <c r="S95">
        <f t="shared" si="19"/>
        <v>3.4235687441225389E-3</v>
      </c>
      <c r="T95">
        <f t="shared" si="20"/>
        <v>19118508.823303025</v>
      </c>
      <c r="U95">
        <v>1432</v>
      </c>
      <c r="V95">
        <f t="shared" si="21"/>
        <v>4.7923269223689889E-3</v>
      </c>
      <c r="W95">
        <f t="shared" si="22"/>
        <v>26762174.618738934</v>
      </c>
      <c r="X95">
        <v>9338</v>
      </c>
      <c r="Y95">
        <f t="shared" si="23"/>
        <v>3.1250522905783257E-2</v>
      </c>
      <c r="Z95">
        <f t="shared" si="24"/>
        <v>174514795.1045979</v>
      </c>
      <c r="AA95">
        <v>195057</v>
      </c>
      <c r="AB95">
        <f t="shared" si="25"/>
        <v>0.65277717353109488</v>
      </c>
      <c r="AC95">
        <f t="shared" si="26"/>
        <v>3645355792.3235755</v>
      </c>
      <c r="AD95">
        <f t="shared" si="27"/>
        <v>4710759458.9891272</v>
      </c>
      <c r="AE95">
        <f t="shared" si="28"/>
        <v>4729877967.8124304</v>
      </c>
      <c r="AF95">
        <f t="shared" si="29"/>
        <v>5565261491.1766968</v>
      </c>
    </row>
    <row r="96" spans="1:32">
      <c r="A96" t="s">
        <v>122</v>
      </c>
      <c r="B96" t="s">
        <v>139</v>
      </c>
      <c r="C96">
        <v>9</v>
      </c>
      <c r="D96">
        <v>1</v>
      </c>
      <c r="E96" t="s">
        <v>143</v>
      </c>
      <c r="F96" t="s">
        <v>143</v>
      </c>
      <c r="G96" t="s">
        <v>141</v>
      </c>
      <c r="H96" t="s">
        <v>142</v>
      </c>
      <c r="J96">
        <v>1665</v>
      </c>
      <c r="K96">
        <v>5.59</v>
      </c>
      <c r="L96">
        <f t="shared" si="15"/>
        <v>5467020000</v>
      </c>
      <c r="M96">
        <v>220318</v>
      </c>
      <c r="N96">
        <f t="shared" si="16"/>
        <v>213726</v>
      </c>
      <c r="O96">
        <v>19845</v>
      </c>
      <c r="P96">
        <f t="shared" si="17"/>
        <v>9.0074347080129624E-2</v>
      </c>
      <c r="Q96">
        <f t="shared" si="18"/>
        <v>492438256.97401023</v>
      </c>
      <c r="R96">
        <v>1443</v>
      </c>
      <c r="S96">
        <f t="shared" si="19"/>
        <v>6.5496237257055712E-3</v>
      </c>
      <c r="T96">
        <f t="shared" si="20"/>
        <v>35806923.900906876</v>
      </c>
      <c r="U96">
        <v>936</v>
      </c>
      <c r="V96">
        <f t="shared" si="21"/>
        <v>4.2484045788360458E-3</v>
      </c>
      <c r="W96">
        <f t="shared" si="22"/>
        <v>23226112.800588239</v>
      </c>
      <c r="X96">
        <v>6592</v>
      </c>
      <c r="Y96">
        <f t="shared" si="23"/>
        <v>2.9920387803084633E-2</v>
      </c>
      <c r="Z96">
        <f t="shared" si="24"/>
        <v>163575358.52721974</v>
      </c>
      <c r="AA96">
        <v>147823</v>
      </c>
      <c r="AB96">
        <f t="shared" si="25"/>
        <v>0.67095289536034275</v>
      </c>
      <c r="AC96">
        <f t="shared" si="26"/>
        <v>3668112897.9929008</v>
      </c>
      <c r="AD96">
        <f t="shared" si="27"/>
        <v>4938774819.125083</v>
      </c>
      <c r="AE96">
        <f t="shared" si="28"/>
        <v>4974581743.0259895</v>
      </c>
      <c r="AF96">
        <f t="shared" si="29"/>
        <v>5431213076.0990934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Bilinski</dc:creator>
  <cp:lastModifiedBy>Paul Bilinski</cp:lastModifiedBy>
  <dcterms:created xsi:type="dcterms:W3CDTF">2016-03-02T04:22:14Z</dcterms:created>
  <dcterms:modified xsi:type="dcterms:W3CDTF">2016-03-03T21:44:06Z</dcterms:modified>
</cp:coreProperties>
</file>